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C:\Users\LENOVO\Downloads\Projects\Excel\Projet 1\"/>
    </mc:Choice>
  </mc:AlternateContent>
  <xr:revisionPtr revIDLastSave="0" documentId="13_ncr:1_{5B6CFC7D-0D2A-4395-A8EB-739D477C642D}" xr6:coauthVersionLast="47" xr6:coauthVersionMax="47" xr10:uidLastSave="{00000000-0000-0000-0000-000000000000}"/>
  <bookViews>
    <workbookView xWindow="-120" yWindow="-120" windowWidth="29040" windowHeight="15720" activeTab="5" xr2:uid="{45A13416-B491-49C8-8EB6-4377B5AF22B8}"/>
  </bookViews>
  <sheets>
    <sheet name="Products" sheetId="4" r:id="rId1"/>
    <sheet name="Customers" sheetId="3" r:id="rId2"/>
    <sheet name="Year" sheetId="12" r:id="rId3"/>
    <sheet name="Furniture" sheetId="2" r:id="rId4"/>
    <sheet name="Calculations" sheetId="5" r:id="rId5"/>
    <sheet name="Dashboard" sheetId="11" r:id="rId6"/>
  </sheets>
  <definedNames>
    <definedName name="_xlchart.v5.0" hidden="1">Calculations!$D$43</definedName>
    <definedName name="_xlchart.v5.1" hidden="1">Calculations!$D$44</definedName>
    <definedName name="_xlchart.v5.10" hidden="1">Calculations!$D$44:$D$81</definedName>
    <definedName name="_xlchart.v5.11" hidden="1">Calculations!$D$44:$D$91</definedName>
    <definedName name="_xlchart.v5.12" hidden="1">Calculations!$E$43</definedName>
    <definedName name="_xlchart.v5.13" hidden="1">Calculations!$E$44:$E$67</definedName>
    <definedName name="_xlchart.v5.14" hidden="1">Calculations!$E$44:$E$81</definedName>
    <definedName name="_xlchart.v5.15" hidden="1">Calculations!$E$44:$E$91</definedName>
    <definedName name="_xlchart.v5.16" hidden="1">Calculations!$D$43</definedName>
    <definedName name="_xlchart.v5.17" hidden="1">Calculations!$D$44</definedName>
    <definedName name="_xlchart.v5.18" hidden="1">Calculations!$D$44:$D$67</definedName>
    <definedName name="_xlchart.v5.19" hidden="1">Calculations!$D$44:$D$81</definedName>
    <definedName name="_xlchart.v5.2" hidden="1">Calculations!$D$44:$D$67</definedName>
    <definedName name="_xlchart.v5.20" hidden="1">Calculations!$E$43</definedName>
    <definedName name="_xlchart.v5.21" hidden="1">Calculations!$E$44:$E$67</definedName>
    <definedName name="_xlchart.v5.22" hidden="1">Calculations!$E$44:$E$81</definedName>
    <definedName name="_xlchart.v5.3" hidden="1">Calculations!$D$44:$D$81</definedName>
    <definedName name="_xlchart.v5.4" hidden="1">Calculations!$E$43</definedName>
    <definedName name="_xlchart.v5.5" hidden="1">Calculations!$E$44:$E$67</definedName>
    <definedName name="_xlchart.v5.6" hidden="1">Calculations!$E$44:$E$81</definedName>
    <definedName name="_xlchart.v5.7" hidden="1">Calculations!$D$43</definedName>
    <definedName name="_xlchart.v5.8" hidden="1">Calculations!$D$44</definedName>
    <definedName name="_xlchart.v5.9" hidden="1">Calculations!$D$44:$D$67</definedName>
    <definedName name="_xlcn.WorksheetConnection_SalesDash.xlsxCustomers1" hidden="1">Customers[]</definedName>
    <definedName name="_xlcn.WorksheetConnection_SalesDash.xlsxFurniture1" hidden="1">Furniture[]</definedName>
    <definedName name="_xlcn.WorksheetConnection_SalesDash.xlsxProducts1" hidden="1">Products[]</definedName>
    <definedName name="_xlcn.WorksheetConnection_SalesDash.xlsxYear1" hidden="1">Year[]</definedName>
    <definedName name="ExternalData_1" localSheetId="3" hidden="1">Furniture!$A$1:$W$2122</definedName>
    <definedName name="ExternalData_2" localSheetId="1" hidden="1">'Customers'!$A$1:$B$708</definedName>
    <definedName name="ExternalData_2" localSheetId="2" hidden="1">Year!$A$1:$B$5</definedName>
    <definedName name="ExternalData_3" localSheetId="0" hidden="1">Products!$A$1:$D$376</definedName>
    <definedName name="Profit">Calculations!$I$11</definedName>
    <definedName name="profityoy">Calculations!$M$11</definedName>
    <definedName name="Quantity">Calculations!$I$10</definedName>
    <definedName name="quantityyoy">Calculations!$M$10</definedName>
    <definedName name="Sales">Calculations!$I$9</definedName>
    <definedName name="Saless">Calculations!#REF!</definedName>
    <definedName name="salesyoy">Calculations!$M$9</definedName>
    <definedName name="Slicer_Region">#N/A</definedName>
    <definedName name="Slicer_Segment">#N/A</definedName>
    <definedName name="Slicer_Sub_Category">#N/A</definedName>
    <definedName name="Slicer_Years__Order_Date">#N/A</definedName>
  </definedNames>
  <calcPr calcId="191029"/>
  <pivotCaches>
    <pivotCache cacheId="136"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urniture" name="Furniture" connection="WorksheetConnection_Sales-Dash.xlsx!Furniture"/>
          <x15:modelTable id="Customers" name="Customers" connection="WorksheetConnection_Sales-Dash.xlsx!Customers"/>
          <x15:modelTable id="Products" name="Products" connection="WorksheetConnection_Sales-Dash.xlsx!Products"/>
          <x15:modelTable id="Year" name="Year" connection="WorksheetConnection_Sales-Dash.xlsx!Year"/>
        </x15:modelTables>
        <x15:modelRelationships>
          <x15:modelRelationship fromTable="Furniture" fromColumn="Customer ID" toTable="Customers" toColumn="Customer ID"/>
          <x15:modelRelationship fromTable="Furniture" fromColumn="Product ID" toTable="Products" toColumn="Product ID"/>
          <x15:modelRelationship fromTable="Furniture" fromColumn="Order Date" toTable="Year" toColumn="Order 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5" l="1"/>
  <c r="D44" i="5" a="1"/>
  <c r="D44" i="5" s="1"/>
  <c r="A14" i="5"/>
  <c r="K11" i="5" s="1"/>
  <c r="J11" i="5"/>
  <c r="J10" i="5"/>
  <c r="I9" i="5"/>
  <c r="K9" i="5" l="1"/>
  <c r="K10" i="5"/>
  <c r="M65" i="5" l="1" a="1"/>
  <c r="M65" i="5" s="1"/>
  <c r="I11" i="5"/>
  <c r="I10" i="5"/>
  <c r="L9" i="5" l="1"/>
  <c r="M9" i="5" s="1"/>
  <c r="O64" i="5"/>
  <c r="O67" i="5" s="1"/>
  <c r="L10" i="5"/>
  <c r="M10" i="5" s="1"/>
  <c r="L11" i="5"/>
  <c r="M11" i="5" s="1"/>
  <c r="H29" i="5" a="1"/>
  <c r="B23" i="5"/>
  <c r="O68" i="5" l="1"/>
  <c r="O65" i="5"/>
  <c r="O66" i="5"/>
  <c r="H29" i="5"/>
  <c r="J28" i="5"/>
  <c r="J29" i="5" s="1"/>
  <c r="J32" i="5" l="1"/>
  <c r="J31" i="5"/>
  <c r="J33" i="5"/>
  <c r="J30"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90AEA8-D465-4B41-967B-C81D154571EA}"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C8CB0463-A6D2-4C24-8974-BC954C0BD020}" keepAlive="1" name="Query - Furniture" description="Connection to the 'Furniture' query in the workbook." type="5" refreshedVersion="8" background="1" saveData="1">
    <dbPr connection="Provider=Microsoft.Mashup.OleDb.1;Data Source=$Workbook$;Location=Furniture;Extended Properties=&quot;&quot;" command="SELECT * FROM [Furniture]"/>
  </connection>
  <connection id="3" xr16:uid="{8D8FED4A-04C3-46DD-B96F-1330D91D66F9}"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4" xr16:uid="{2B06B4B7-0DBF-4FF9-9074-F1417BA38382}" keepAlive="1" name="Query - Year" description="Connection to the 'Year' query in the workbook." type="5" refreshedVersion="8" background="1" saveData="1">
    <dbPr connection="Provider=Microsoft.Mashup.OleDb.1;Data Source=$Workbook$;Location=Year;Extended Properties=&quot;&quot;" command="SELECT * FROM [Year]"/>
  </connection>
  <connection id="5" xr16:uid="{711B6CEC-4719-4F7E-8F42-9DFA16A3F92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15227F46-9E75-4BC7-8E47-01657F645A2D}" name="WorksheetConnection_Sales-Dash.xlsx!Customers" type="102" refreshedVersion="8" minRefreshableVersion="5" saveData="1">
    <extLst>
      <ext xmlns:x15="http://schemas.microsoft.com/office/spreadsheetml/2010/11/main" uri="{DE250136-89BD-433C-8126-D09CA5730AF9}">
        <x15:connection id="Customers">
          <x15:rangePr sourceName="_xlcn.WorksheetConnection_SalesDash.xlsxCustomers1"/>
        </x15:connection>
      </ext>
    </extLst>
  </connection>
  <connection id="7" xr16:uid="{26DAC8BC-E7A4-4F86-8F43-692956ABD9C8}" name="WorksheetConnection_Sales-Dash.xlsx!Furniture" type="102" refreshedVersion="8" minRefreshableVersion="5">
    <extLst>
      <ext xmlns:x15="http://schemas.microsoft.com/office/spreadsheetml/2010/11/main" uri="{DE250136-89BD-433C-8126-D09CA5730AF9}">
        <x15:connection id="Furniture">
          <x15:rangePr sourceName="_xlcn.WorksheetConnection_SalesDash.xlsxFurniture1"/>
        </x15:connection>
      </ext>
    </extLst>
  </connection>
  <connection id="8" xr16:uid="{60EE2A70-70BA-41F1-BD6A-0E14DC13DD9C}" name="WorksheetConnection_Sales-Dash.xlsx!Products" type="102" refreshedVersion="8" minRefreshableVersion="5">
    <extLst>
      <ext xmlns:x15="http://schemas.microsoft.com/office/spreadsheetml/2010/11/main" uri="{DE250136-89BD-433C-8126-D09CA5730AF9}">
        <x15:connection id="Products">
          <x15:rangePr sourceName="_xlcn.WorksheetConnection_SalesDash.xlsxProducts1"/>
        </x15:connection>
      </ext>
    </extLst>
  </connection>
  <connection id="9" xr16:uid="{936E2820-4727-414C-9AD3-81D7236EC267}" name="WorksheetConnection_Sales-Dash.xlsx!Year" type="102" refreshedVersion="8" minRefreshableVersion="5">
    <extLst>
      <ext xmlns:x15="http://schemas.microsoft.com/office/spreadsheetml/2010/11/main" uri="{DE250136-89BD-433C-8126-D09CA5730AF9}">
        <x15:connection id="Year">
          <x15:rangePr sourceName="_xlcn.WorksheetConnection_SalesDash.xlsxYear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<sst xmlns="http://schemas.openxmlformats.org/spreadsheetml/2006/main" count="36998" uniqueCount="4457">
  <si>
    <t>Row ID</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</si>
  <si>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</si>
  <si>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</si>
  <si>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</si>
  <si>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</si>
  <si>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</si>
  <si>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</si>
  <si>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</si>
  <si>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</si>
  <si>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</si>
  <si>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</si>
  <si>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</si>
  <si>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</si>
  <si>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</si>
  <si>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</si>
  <si>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</si>
  <si>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</si>
  <si>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</si>
  <si>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</si>
  <si>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Profit</t>
  </si>
  <si>
    <t>Duration</t>
  </si>
  <si>
    <t>Month</t>
  </si>
  <si>
    <t>CA-2016-152156</t>
  </si>
  <si>
    <t>Second Class</t>
  </si>
  <si>
    <t>CG-12520</t>
  </si>
  <si>
    <t>Claire Gute</t>
  </si>
  <si>
    <t>Consumer</t>
  </si>
  <si>
    <t>United States</t>
  </si>
  <si>
    <t>Henderson</t>
  </si>
  <si>
    <t>Kentucky</t>
  </si>
  <si>
    <t>South</t>
  </si>
  <si>
    <t>FUR-BO-10001798</t>
  </si>
  <si>
    <t>Furniture</t>
  </si>
  <si>
    <t>Bookcases</t>
  </si>
  <si>
    <t>Bush Somerset Collection Bookcase</t>
  </si>
  <si>
    <t>0</t>
  </si>
  <si>
    <t>3- days</t>
  </si>
  <si>
    <t>Nov</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</si>
  <si>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</si>
  <si>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</si>
  <si>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</si>
  <si>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</si>
  <si>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</si>
  <si>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</si>
  <si>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</si>
  <si>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</si>
  <si>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</si>
  <si>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</si>
  <si>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</si>
  <si>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</si>
  <si>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0.45</t>
  </si>
  <si>
    <t>7- days</t>
  </si>
  <si>
    <t>Oct</t>
  </si>
  <si>
    <t>CA-2014-115812</t>
  </si>
  <si>
    <t>BH-11710</t>
  </si>
  <si>
    <t>Brosina Hoffman</t>
  </si>
  <si>
    <t>Los Angeles</t>
  </si>
  <si>
    <t>California</t>
  </si>
  <si>
    <t>West</t>
  </si>
  <si>
    <t>FUR-FU-10001487</t>
  </si>
  <si>
    <t>Furnishings</t>
  </si>
  <si>
    <t>Eldon Expressions Wood and Plastic Desk Accessories, Cherry Wood</t>
  </si>
  <si>
    <t>5- days</t>
  </si>
  <si>
    <t>Jun</t>
  </si>
  <si>
    <t>FUR-TA-10001539</t>
  </si>
  <si>
    <t>Chromcraft Rectangular Conference Tables</t>
  </si>
  <si>
    <t>0.2</t>
  </si>
  <si>
    <t>US-2017-156909</t>
  </si>
  <si>
    <t>SF-20065</t>
  </si>
  <si>
    <t>Sandra Flanagan</t>
  </si>
  <si>
    <t>Philadelphia</t>
  </si>
  <si>
    <t>Pennsylvania</t>
  </si>
  <si>
    <t>East</t>
  </si>
  <si>
    <t>FUR-CH-10002774</t>
  </si>
  <si>
    <t>Global Deluxe Stacking Chair, Gray</t>
  </si>
  <si>
    <t>0.3</t>
  </si>
  <si>
    <t>2- days</t>
  </si>
  <si>
    <t>Jul</t>
  </si>
  <si>
    <t>CA-2015-106320</t>
  </si>
  <si>
    <t>EB-13870</t>
  </si>
  <si>
    <t>Emily Burns</t>
  </si>
  <si>
    <t>Orem</t>
  </si>
  <si>
    <t>Utah</t>
  </si>
  <si>
    <t>Sep</t>
  </si>
  <si>
    <t>US-2015-150630</t>
  </si>
  <si>
    <t>TB-21520</t>
  </si>
  <si>
    <t>Tracy Blumstein</t>
  </si>
  <si>
    <t>FUR-BO-10004834</t>
  </si>
  <si>
    <t>Riverside Palais Royal Lawyers Bookcase, Royale Cherry Finish</t>
  </si>
  <si>
    <t>0.5</t>
  </si>
  <si>
    <t>4- days</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</si>
  <si>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</si>
  <si>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</si>
  <si>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</si>
  <si>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</si>
  <si>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</si>
  <si>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</si>
  <si>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</si>
  <si>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</si>
  <si>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</si>
  <si>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</si>
  <si>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</si>
  <si>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</si>
  <si>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0.6</t>
  </si>
  <si>
    <t>Dec</t>
  </si>
  <si>
    <t>CA-2015-117415</t>
  </si>
  <si>
    <t>SN-20710</t>
  </si>
  <si>
    <t>Steve Nguyen</t>
  </si>
  <si>
    <t>Home Office</t>
  </si>
  <si>
    <t>Houston</t>
  </si>
  <si>
    <t>FUR-BO-10002545</t>
  </si>
  <si>
    <t>Atlantic Metals Mobile 3-Shelf Bookcases, Custom Colors</t>
  </si>
  <si>
    <t>0.32</t>
  </si>
  <si>
    <t>FUR-CH-10004218</t>
  </si>
  <si>
    <t>Global Fabric Manager's Chair, Dark Gray</t>
  </si>
  <si>
    <t>CA-2015-115742</t>
  </si>
  <si>
    <t>DP-13000</t>
  </si>
  <si>
    <t>Darren Powers</t>
  </si>
  <si>
    <t>New Albany</t>
  </si>
  <si>
    <t>Indiana</t>
  </si>
  <si>
    <t>FUR-FU-10001706</t>
  </si>
  <si>
    <t>Longer-Life Soft White Bulbs</t>
  </si>
  <si>
    <t>Apr</t>
  </si>
  <si>
    <t>FUR-CH-10003061</t>
  </si>
  <si>
    <t>Global Leather Task Chair, Black</t>
  </si>
  <si>
    <t>CA-2016-111682</t>
  </si>
  <si>
    <t>TB-21055</t>
  </si>
  <si>
    <t>Ted Butterfield</t>
  </si>
  <si>
    <t>Troy</t>
  </si>
  <si>
    <t>New York</t>
  </si>
  <si>
    <t>FUR-CH-10003968</t>
  </si>
  <si>
    <t>Novimex Turbo Task Chair</t>
  </si>
  <si>
    <t>0.1</t>
  </si>
  <si>
    <t>1- days</t>
  </si>
  <si>
    <t>CA-2015-135545</t>
  </si>
  <si>
    <t>KM-16720</t>
  </si>
  <si>
    <t>Kunst Miller</t>
  </si>
  <si>
    <t>FUR-FU-10000397</t>
  </si>
  <si>
    <t>Luxo Economy Swing Arm Lamp</t>
  </si>
  <si>
    <t>6- days</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</si>
  <si>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</si>
  <si>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</si>
  <si>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</si>
  <si>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</si>
  <si>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</si>
  <si>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</si>
  <si>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</si>
  <si>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</si>
  <si>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</si>
  <si>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</si>
  <si>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</si>
  <si>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</si>
  <si>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</si>
  <si>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</si>
  <si>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</si>
  <si>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</si>
  <si>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</si>
  <si>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</si>
  <si>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</si>
  <si>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</si>
  <si>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</si>
  <si>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</si>
  <si>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</si>
  <si>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</si>
  <si>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</si>
  <si>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</si>
  <si>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</si>
  <si>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</si>
  <si>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</si>
  <si>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</si>
  <si>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</si>
  <si>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May</t>
  </si>
  <si>
    <t>CA-2015-149587</t>
  </si>
  <si>
    <t>KB-16315</t>
  </si>
  <si>
    <t>Karl Braun</t>
  </si>
  <si>
    <t>Minneapolis</t>
  </si>
  <si>
    <t>Minnesota</t>
  </si>
  <si>
    <t>FUR-FU-10003799</t>
  </si>
  <si>
    <t>Seth Thomas 13 1/2" Wall Clock</t>
  </si>
  <si>
    <t>Jan</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</si>
  <si>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</si>
  <si>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</si>
  <si>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</si>
  <si>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</si>
  <si>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</si>
  <si>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</si>
  <si>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</si>
  <si>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</si>
  <si>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</si>
  <si>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</si>
  <si>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</si>
  <si>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</si>
  <si>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</si>
  <si>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</si>
  <si>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</si>
  <si>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</si>
  <si>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</si>
  <si>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</si>
  <si>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</si>
  <si>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</si>
  <si>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</si>
  <si>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</si>
  <si>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</si>
  <si>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</si>
  <si>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</si>
  <si>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Mar</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</si>
  <si>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</si>
  <si>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</si>
  <si>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</si>
  <si>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</si>
  <si>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</si>
  <si>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</si>
  <si>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</si>
  <si>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</si>
  <si>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</si>
  <si>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</si>
  <si>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</si>
  <si>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</si>
  <si>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</si>
  <si>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</si>
  <si>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</si>
  <si>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</si>
  <si>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</si>
  <si>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</si>
  <si>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</si>
  <si>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</si>
  <si>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</si>
  <si>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</si>
  <si>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</si>
  <si>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</si>
  <si>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</si>
  <si>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</si>
  <si>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</si>
  <si>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</si>
  <si>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</si>
  <si>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</si>
  <si>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</si>
  <si>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</si>
  <si>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</si>
  <si>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</si>
  <si>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</si>
  <si>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</si>
  <si>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</si>
  <si>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</si>
  <si>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</si>
  <si>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</si>
  <si>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</si>
  <si>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</si>
  <si>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</si>
  <si>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</si>
  <si>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</si>
  <si>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</si>
  <si>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</si>
  <si>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</si>
  <si>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</si>
  <si>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</si>
  <si>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</si>
  <si>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</si>
  <si>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</si>
  <si>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</si>
  <si>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</si>
  <si>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</si>
  <si>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</si>
  <si>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Aug</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</si>
  <si>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</si>
  <si>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</si>
  <si>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</si>
  <si>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</si>
  <si>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</si>
  <si>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</si>
  <si>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</si>
  <si>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</si>
  <si>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</si>
  <si>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</si>
  <si>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</si>
  <si>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</si>
  <si>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</si>
  <si>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</si>
  <si>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</si>
  <si>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</si>
  <si>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</si>
  <si>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</si>
  <si>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</si>
  <si>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</si>
  <si>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</si>
  <si>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</si>
  <si>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</si>
  <si>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</si>
  <si>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</si>
  <si>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</si>
  <si>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</si>
  <si>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</si>
  <si>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</si>
  <si>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</si>
  <si>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</si>
  <si>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</si>
  <si>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</si>
  <si>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</si>
  <si>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</si>
  <si>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</si>
  <si>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</si>
  <si>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</si>
  <si>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</si>
  <si>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</si>
  <si>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</si>
  <si>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</si>
  <si>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</si>
  <si>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Feb</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</si>
  <si>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</si>
  <si>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</si>
  <si>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</si>
  <si>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</si>
  <si>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</si>
  <si>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</si>
  <si>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</si>
  <si>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</si>
  <si>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</si>
  <si>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</si>
  <si>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</si>
  <si>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</si>
  <si>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</si>
  <si>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</si>
  <si>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</si>
  <si>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</si>
  <si>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</si>
  <si>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</si>
  <si>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</si>
  <si>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</si>
  <si>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</si>
  <si>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</si>
  <si>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</si>
  <si>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</si>
  <si>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</si>
  <si>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</si>
  <si>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</si>
  <si>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</si>
  <si>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</si>
  <si>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</si>
  <si>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</si>
  <si>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</si>
  <si>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</si>
  <si>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</si>
  <si>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</si>
  <si>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</si>
  <si>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</si>
  <si>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</si>
  <si>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</si>
  <si>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</si>
  <si>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</si>
  <si>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</si>
  <si>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</si>
  <si>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</si>
  <si>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</si>
  <si>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</si>
  <si>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</si>
  <si>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</si>
  <si>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</si>
  <si>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</si>
  <si>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</si>
  <si>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</si>
  <si>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</si>
  <si>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</si>
  <si>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</si>
  <si>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</si>
  <si>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</si>
  <si>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</si>
  <si>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</si>
  <si>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</si>
  <si>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</si>
  <si>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</si>
  <si>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</si>
  <si>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</si>
  <si>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</si>
  <si>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</si>
  <si>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</si>
  <si>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</si>
  <si>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</si>
  <si>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</si>
  <si>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</si>
  <si>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</si>
  <si>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</si>
  <si>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</si>
  <si>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</si>
  <si>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</si>
  <si>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</si>
  <si>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</si>
  <si>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</si>
  <si>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</si>
  <si>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</si>
  <si>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</si>
  <si>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</si>
  <si>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</si>
  <si>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</si>
  <si>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</si>
  <si>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</si>
  <si>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</si>
  <si>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</si>
  <si>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</si>
  <si>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</si>
  <si>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</si>
  <si>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</si>
  <si>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</si>
  <si>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</si>
  <si>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</si>
  <si>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</si>
  <si>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</si>
  <si>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</si>
  <si>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</si>
  <si>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</si>
  <si>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</si>
  <si>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</si>
  <si>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</si>
  <si>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</si>
  <si>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</si>
  <si>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</si>
  <si>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</si>
  <si>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ÒPillow SoftÓ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</si>
  <si>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</si>
  <si>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</si>
  <si>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</si>
  <si>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</si>
  <si>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</si>
  <si>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</si>
  <si>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</si>
  <si>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</si>
  <si>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</si>
  <si>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</si>
  <si>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</si>
  <si>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</si>
  <si>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</si>
  <si>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</si>
  <si>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</si>
  <si>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</si>
  <si>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</si>
  <si>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</si>
  <si>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</si>
  <si>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</si>
  <si>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</si>
  <si>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</si>
  <si>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</si>
  <si>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0- days</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</si>
  <si>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</si>
  <si>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</si>
  <si>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</si>
  <si>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</si>
  <si>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</si>
  <si>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</si>
  <si>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</si>
  <si>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</si>
  <si>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</si>
  <si>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</si>
  <si>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</si>
  <si>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</si>
  <si>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</si>
  <si>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</si>
  <si>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</si>
  <si>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</si>
  <si>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</si>
  <si>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</si>
  <si>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</si>
  <si>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</si>
  <si>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</si>
  <si>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</si>
  <si>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</si>
  <si>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</si>
  <si>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</si>
  <si>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</si>
  <si>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</si>
  <si>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0.15</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</si>
  <si>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</si>
  <si>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</si>
  <si>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</si>
  <si>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</si>
  <si>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</si>
  <si>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</si>
  <si>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</si>
  <si>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</si>
  <si>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</si>
  <si>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</si>
  <si>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</si>
  <si>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</si>
  <si>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</si>
  <si>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</si>
  <si>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</si>
  <si>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</si>
  <si>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</si>
  <si>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</si>
  <si>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</si>
  <si>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</si>
  <si>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</si>
  <si>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</si>
  <si>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</si>
  <si>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</si>
  <si>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</si>
  <si>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</si>
  <si>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</si>
  <si>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</si>
  <si>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</si>
  <si>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</si>
  <si>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</si>
  <si>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</si>
  <si>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</si>
  <si>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</si>
  <si>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</si>
  <si>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</si>
  <si>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</si>
  <si>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</si>
  <si>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</si>
  <si>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</si>
  <si>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</si>
  <si>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</si>
  <si>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</si>
  <si>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</si>
  <si>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</si>
  <si>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</si>
  <si>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</si>
  <si>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</si>
  <si>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0.4</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</si>
  <si>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</si>
  <si>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</si>
  <si>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</si>
  <si>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</si>
  <si>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</si>
  <si>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</si>
  <si>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</si>
  <si>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</si>
  <si>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</si>
  <si>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</si>
  <si>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</si>
  <si>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</si>
  <si>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</si>
  <si>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</si>
  <si>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</si>
  <si>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</si>
  <si>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</si>
  <si>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</si>
  <si>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</si>
  <si>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</si>
  <si>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</si>
  <si>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</si>
  <si>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</si>
  <si>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</si>
  <si>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</si>
  <si>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</si>
  <si>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</si>
  <si>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</si>
  <si>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</si>
  <si>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</si>
  <si>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</si>
  <si>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</si>
  <si>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</si>
  <si>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</si>
  <si>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</si>
  <si>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</si>
  <si>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</si>
  <si>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</si>
  <si>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</si>
  <si>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</si>
  <si>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</si>
  <si>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</si>
  <si>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</si>
  <si>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</si>
  <si>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</si>
  <si>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</si>
  <si>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</si>
  <si>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</si>
  <si>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</si>
  <si>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</si>
  <si>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</si>
  <si>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</si>
  <si>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</si>
  <si>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</si>
  <si>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</si>
  <si>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</si>
  <si>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</si>
  <si>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</si>
  <si>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</si>
  <si>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</si>
  <si>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</si>
  <si>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</si>
  <si>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</si>
  <si>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</si>
  <si>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</si>
  <si>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</si>
  <si>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</si>
  <si>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</si>
  <si>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</si>
  <si>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</si>
  <si>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</si>
  <si>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</si>
  <si>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</si>
  <si>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</si>
  <si>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</si>
  <si>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</si>
  <si>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</si>
  <si>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</si>
  <si>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</si>
  <si>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</si>
  <si>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</si>
  <si>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</si>
  <si>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</si>
  <si>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</si>
  <si>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</si>
  <si>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</si>
  <si>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</si>
  <si>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</si>
  <si>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</si>
  <si>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</si>
  <si>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</si>
  <si>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</si>
  <si>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</si>
  <si>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</si>
  <si>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</si>
  <si>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</si>
  <si>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</si>
  <si>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</si>
  <si>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</si>
  <si>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</si>
  <si>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</si>
  <si>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</si>
  <si>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</si>
  <si>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</si>
  <si>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</si>
  <si>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</si>
  <si>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</si>
  <si>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ÒJust In TimeÓ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</si>
  <si>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</si>
  <si>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</si>
  <si>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</si>
  <si>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</si>
  <si>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</si>
  <si>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</si>
  <si>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</si>
  <si>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</si>
  <si>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</si>
  <si>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</si>
  <si>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</si>
  <si>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</si>
  <si>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</si>
  <si>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</si>
  <si>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</si>
  <si>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</si>
  <si>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</si>
  <si>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</si>
  <si>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</si>
  <si>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</si>
  <si>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</si>
  <si>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</si>
  <si>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</si>
  <si>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</si>
  <si>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</si>
  <si>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</si>
  <si>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</si>
  <si>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</si>
  <si>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</si>
  <si>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</si>
  <si>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</si>
  <si>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</si>
  <si>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</si>
  <si>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</si>
  <si>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</si>
  <si>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</si>
  <si>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</si>
  <si>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</si>
  <si>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</si>
  <si>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</si>
  <si>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</si>
  <si>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</si>
  <si>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</si>
  <si>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</si>
  <si>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</si>
  <si>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</si>
  <si>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</si>
  <si>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</si>
  <si>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</si>
  <si>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</si>
  <si>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</si>
  <si>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</si>
  <si>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</si>
  <si>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</si>
  <si>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</si>
  <si>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</si>
  <si>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</si>
  <si>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</si>
  <si>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</si>
  <si>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</si>
  <si>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</si>
  <si>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</si>
  <si>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</si>
  <si>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</si>
  <si>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</si>
  <si>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</si>
  <si>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</si>
  <si>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</si>
  <si>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</si>
  <si>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</si>
  <si>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</si>
  <si>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</si>
  <si>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</si>
  <si>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</si>
  <si>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</si>
  <si>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</si>
  <si>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</si>
  <si>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</si>
  <si>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</si>
  <si>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</si>
  <si>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</si>
  <si>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</si>
  <si>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</si>
  <si>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</si>
  <si>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</si>
  <si>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</si>
  <si>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</si>
  <si>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</si>
  <si>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</si>
  <si>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</si>
  <si>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</si>
  <si>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</si>
  <si>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</si>
  <si>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</si>
  <si>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</si>
  <si>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</si>
  <si>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</si>
  <si>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</si>
  <si>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</si>
  <si>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</si>
  <si>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</si>
  <si>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</si>
  <si>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</si>
  <si>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</si>
  <si>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</si>
  <si>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</si>
  <si>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</si>
  <si>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</si>
  <si>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</si>
  <si>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</si>
  <si>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</si>
  <si>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</si>
  <si>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</si>
  <si>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</si>
  <si>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</si>
  <si>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</si>
  <si>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</si>
  <si>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</si>
  <si>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</si>
  <si>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</si>
  <si>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</si>
  <si>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</si>
  <si>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</si>
  <si>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</si>
  <si>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</si>
  <si>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</si>
  <si>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</si>
  <si>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</si>
  <si>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</si>
  <si>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</si>
  <si>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</si>
  <si>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</si>
  <si>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</si>
  <si>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</si>
  <si>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</si>
  <si>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</si>
  <si>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</si>
  <si>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</si>
  <si>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</si>
  <si>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</si>
  <si>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</si>
  <si>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</si>
  <si>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</si>
  <si>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</si>
  <si>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</si>
  <si>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</si>
  <si>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</si>
  <si>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</si>
  <si>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</si>
  <si>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</si>
  <si>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</si>
  <si>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</si>
  <si>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</si>
  <si>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</si>
  <si>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</si>
  <si>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</si>
  <si>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</si>
  <si>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</si>
  <si>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</si>
  <si>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</si>
  <si>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</si>
  <si>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</si>
  <si>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</si>
  <si>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</si>
  <si>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</si>
  <si>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</si>
  <si>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</si>
  <si>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</si>
  <si>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</si>
  <si>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</si>
  <si>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</si>
  <si>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</si>
  <si>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</si>
  <si>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</si>
  <si>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</si>
  <si>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</si>
  <si>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</si>
  <si>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</si>
  <si>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</si>
  <si>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</si>
  <si>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</si>
  <si>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</si>
  <si>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</si>
  <si>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</si>
  <si>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</si>
  <si>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</si>
  <si>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</si>
  <si>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</si>
  <si>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</si>
  <si>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</si>
  <si>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</si>
  <si>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</si>
  <si>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</si>
  <si>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</si>
  <si>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</si>
  <si>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</si>
  <si>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</si>
  <si>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</si>
  <si>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</si>
  <si>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</si>
  <si>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</si>
  <si>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</si>
  <si>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</si>
  <si>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</si>
  <si>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</si>
  <si>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</si>
  <si>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</si>
  <si>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</si>
  <si>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</si>
  <si>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</si>
  <si>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</si>
  <si>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</si>
  <si>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</si>
  <si>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</si>
  <si>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</si>
  <si>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</si>
  <si>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</si>
  <si>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</si>
  <si>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</si>
  <si>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</si>
  <si>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</si>
  <si>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</si>
  <si>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</si>
  <si>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</si>
  <si>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</si>
  <si>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</si>
  <si>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</si>
  <si>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</si>
  <si>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</si>
  <si>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</si>
  <si>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</si>
  <si>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</si>
  <si>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</si>
  <si>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</si>
  <si>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</si>
  <si>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</si>
  <si>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</si>
  <si>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</si>
  <si>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</si>
  <si>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</si>
  <si>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</si>
  <si>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</si>
  <si>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</si>
  <si>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</si>
  <si>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</si>
  <si>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</si>
  <si>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</si>
  <si>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</si>
  <si>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</si>
  <si>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</si>
  <si>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</si>
  <si>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</si>
  <si>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</si>
  <si>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</si>
  <si>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</si>
  <si>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</si>
  <si>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</si>
  <si>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</si>
  <si>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</si>
  <si>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</si>
  <si>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</si>
  <si>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</si>
  <si>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</si>
  <si>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</si>
  <si>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</si>
  <si>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</si>
  <si>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</si>
  <si>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</si>
  <si>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</si>
  <si>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</si>
  <si>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</si>
  <si>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</si>
  <si>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</si>
  <si>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</si>
  <si>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</si>
  <si>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</si>
  <si>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</si>
  <si>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</si>
  <si>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</si>
  <si>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</si>
  <si>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</si>
  <si>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</si>
  <si>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</si>
  <si>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</si>
  <si>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</si>
  <si>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</si>
  <si>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</si>
  <si>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</si>
  <si>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</si>
  <si>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</si>
  <si>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</si>
  <si>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</si>
  <si>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</si>
  <si>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</si>
  <si>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</si>
  <si>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</si>
  <si>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</si>
  <si>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</si>
  <si>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</si>
  <si>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</si>
  <si>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</si>
  <si>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</si>
  <si>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</si>
  <si>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</si>
  <si>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</si>
  <si>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</si>
  <si>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</si>
  <si>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</si>
  <si>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</si>
  <si>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</si>
  <si>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</si>
  <si>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</si>
  <si>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</si>
  <si>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</si>
  <si>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</si>
  <si>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</si>
  <si>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</si>
  <si>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</si>
  <si>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</si>
  <si>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</si>
  <si>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</si>
  <si>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</si>
  <si>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</si>
  <si>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</si>
  <si>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</si>
  <si>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</si>
  <si>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</si>
  <si>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</si>
  <si>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</si>
  <si>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</si>
  <si>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</si>
  <si>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</si>
  <si>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</si>
  <si>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</si>
  <si>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</si>
  <si>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</si>
  <si>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</si>
  <si>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</si>
  <si>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</si>
  <si>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</si>
  <si>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</si>
  <si>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</si>
  <si>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</si>
  <si>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</si>
  <si>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</si>
  <si>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</si>
  <si>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</si>
  <si>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</si>
  <si>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</si>
  <si>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</si>
  <si>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</si>
  <si>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</si>
  <si>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</si>
  <si>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</si>
  <si>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</si>
  <si>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</si>
  <si>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</si>
  <si>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</si>
  <si>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</si>
  <si>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</si>
  <si>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</si>
  <si>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</si>
  <si>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</si>
  <si>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</si>
  <si>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</si>
  <si>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</si>
  <si>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</si>
  <si>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</si>
  <si>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</si>
  <si>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</si>
  <si>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</si>
  <si>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</si>
  <si>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</si>
  <si>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</si>
  <si>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</si>
  <si>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</si>
  <si>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</si>
  <si>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</si>
  <si>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</si>
  <si>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</si>
  <si>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</si>
  <si>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</si>
  <si>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</si>
  <si>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</si>
  <si>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</si>
  <si>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</si>
  <si>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</si>
  <si>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</si>
  <si>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</si>
  <si>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</si>
  <si>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</si>
  <si>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</si>
  <si>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</si>
  <si>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</si>
  <si>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</si>
  <si>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</si>
  <si>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</si>
  <si>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</si>
  <si>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</si>
  <si>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</si>
  <si>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</si>
  <si>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</si>
  <si>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</si>
  <si>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</si>
  <si>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</si>
  <si>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</si>
  <si>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</si>
  <si>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</si>
  <si>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</si>
  <si>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</si>
  <si>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</si>
  <si>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</si>
  <si>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</si>
  <si>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</si>
  <si>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</si>
  <si>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</si>
  <si>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</si>
  <si>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</si>
  <si>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</si>
  <si>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</si>
  <si>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</si>
  <si>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</si>
  <si>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</si>
  <si>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</si>
  <si>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</si>
  <si>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</si>
  <si>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</si>
  <si>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</si>
  <si>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</si>
  <si>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</si>
  <si>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</si>
  <si>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</si>
  <si>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</si>
  <si>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</si>
  <si>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</si>
  <si>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</si>
  <si>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</si>
  <si>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</si>
  <si>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</si>
  <si>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</si>
  <si>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</si>
  <si>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</si>
  <si>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</si>
  <si>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</si>
  <si>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</si>
  <si>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</si>
  <si>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</si>
  <si>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</si>
  <si>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</si>
  <si>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</si>
  <si>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</si>
  <si>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</si>
  <si>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</si>
  <si>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</si>
  <si>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</si>
  <si>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</si>
  <si>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</si>
  <si>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</si>
  <si>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</si>
  <si>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</si>
  <si>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</si>
  <si>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</si>
  <si>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</si>
  <si>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</si>
  <si>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</si>
  <si>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</si>
  <si>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</si>
  <si>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</si>
  <si>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</si>
  <si>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</si>
  <si>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</si>
  <si>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</si>
  <si>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</si>
  <si>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</si>
  <si>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</si>
  <si>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</si>
  <si>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</si>
  <si>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</si>
  <si>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</si>
  <si>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</si>
  <si>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</si>
  <si>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</si>
  <si>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</si>
  <si>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</si>
  <si>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</si>
  <si>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</si>
  <si>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</si>
  <si>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</si>
  <si>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</si>
  <si>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</si>
  <si>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</si>
  <si>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</si>
  <si>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</si>
  <si>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</si>
  <si>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</si>
  <si>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</si>
  <si>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</si>
  <si>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</si>
  <si>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</si>
  <si>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</si>
  <si>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</si>
  <si>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</si>
  <si>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</si>
  <si>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</si>
  <si>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</si>
  <si>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</si>
  <si>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</si>
  <si>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</si>
  <si>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</si>
  <si>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</si>
  <si>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</si>
  <si>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</si>
  <si>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</si>
  <si>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</si>
  <si>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</si>
  <si>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</si>
  <si>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</si>
  <si>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</si>
  <si>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</si>
  <si>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</si>
  <si>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</si>
  <si>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</si>
  <si>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</si>
  <si>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</si>
  <si>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</si>
  <si>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</si>
  <si>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</si>
  <si>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</si>
  <si>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</si>
  <si>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</si>
  <si>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</si>
  <si>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</si>
  <si>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</si>
  <si>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</si>
  <si>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</si>
  <si>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</si>
  <si>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</si>
  <si>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</si>
  <si>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</si>
  <si>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</si>
  <si>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</si>
  <si>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</si>
  <si>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</si>
  <si>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</si>
  <si>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</si>
  <si>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</si>
  <si>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</si>
  <si>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</si>
  <si>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</si>
  <si>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</si>
  <si>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</si>
  <si>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</si>
  <si>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</si>
  <si>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</si>
  <si>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</si>
  <si>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</si>
  <si>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</si>
  <si>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</si>
  <si>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</si>
  <si>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</si>
  <si>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</si>
  <si>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</si>
  <si>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</si>
  <si>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</si>
  <si>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</si>
  <si>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</si>
  <si>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</si>
  <si>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</si>
  <si>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</si>
  <si>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</si>
  <si>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</si>
  <si>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</si>
  <si>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</si>
  <si>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</si>
  <si>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</si>
  <si>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</si>
  <si>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</si>
  <si>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</si>
  <si>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</si>
  <si>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</si>
  <si>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</si>
  <si>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</si>
  <si>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</si>
  <si>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</si>
  <si>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</si>
  <si>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</si>
  <si>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</si>
  <si>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</si>
  <si>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</si>
  <si>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</si>
  <si>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</si>
  <si>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</si>
  <si>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</si>
  <si>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</si>
  <si>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</si>
  <si>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</si>
  <si>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</si>
  <si>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</si>
  <si>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</si>
  <si>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</si>
  <si>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</si>
  <si>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</si>
  <si>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</si>
  <si>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</si>
  <si>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</si>
  <si>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</si>
  <si>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</si>
  <si>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</si>
  <si>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</si>
  <si>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</si>
  <si>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</si>
  <si>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</si>
  <si>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</si>
  <si>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</si>
  <si>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</si>
  <si>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</si>
  <si>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0.7</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</si>
  <si>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</si>
  <si>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</si>
  <si>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</si>
  <si>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</si>
  <si>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</si>
  <si>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</si>
  <si>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</si>
  <si>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</si>
  <si>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</si>
  <si>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</si>
  <si>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</si>
  <si>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</si>
  <si>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</si>
  <si>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</si>
  <si>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</si>
  <si>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</si>
  <si>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</si>
  <si>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</si>
  <si>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</si>
  <si>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</si>
  <si>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</si>
  <si>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</si>
  <si>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</si>
  <si>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</si>
  <si>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</si>
  <si>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</si>
  <si>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</si>
  <si>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</si>
  <si>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</si>
  <si>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</si>
  <si>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</si>
  <si>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</si>
  <si>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</si>
  <si>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</si>
  <si>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</si>
  <si>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</si>
  <si>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</si>
  <si>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</si>
  <si>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</si>
  <si>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</si>
  <si>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</si>
  <si>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</si>
  <si>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</si>
  <si>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</si>
  <si>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</si>
  <si>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</si>
  <si>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</si>
  <si>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</si>
  <si>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</si>
  <si>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</si>
  <si>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</si>
  <si>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</si>
  <si>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</si>
  <si>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</si>
  <si>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</si>
  <si>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</si>
  <si>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</si>
  <si>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</si>
  <si>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</si>
  <si>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</si>
  <si>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</si>
  <si>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</si>
  <si>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</si>
  <si>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</si>
  <si>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</si>
  <si>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</si>
  <si>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</si>
  <si>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</si>
  <si>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</si>
  <si>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</si>
  <si>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</si>
  <si>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</si>
  <si>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</si>
  <si>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</si>
  <si>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</si>
  <si>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</si>
  <si>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</si>
  <si>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</si>
  <si>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</si>
  <si>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</si>
  <si>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</si>
  <si>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</si>
  <si>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</si>
  <si>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</si>
  <si>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</si>
  <si>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</si>
  <si>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</si>
  <si>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</si>
  <si>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</si>
  <si>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</si>
  <si>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</si>
  <si>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</si>
  <si>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</si>
  <si>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</si>
  <si>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</si>
  <si>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</si>
  <si>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</si>
  <si>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</si>
  <si>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</si>
  <si>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</si>
  <si>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</si>
  <si>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</si>
  <si>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</si>
  <si>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</si>
  <si>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</si>
  <si>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</si>
  <si>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</si>
  <si>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</si>
  <si>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</si>
  <si>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</si>
  <si>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</si>
  <si>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</si>
  <si>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</si>
  <si>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</si>
  <si>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</si>
  <si>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</si>
  <si>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</si>
  <si>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</si>
  <si>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</si>
  <si>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</si>
  <si>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</si>
  <si>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</si>
  <si>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</si>
  <si>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</si>
  <si>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</si>
  <si>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</si>
  <si>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</si>
  <si>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</si>
  <si>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</si>
  <si>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</si>
  <si>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</si>
  <si>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</si>
  <si>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</si>
  <si>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</si>
  <si>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</si>
  <si>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</si>
  <si>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</si>
  <si>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</si>
  <si>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</si>
  <si>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</si>
  <si>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</si>
  <si>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</si>
  <si>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</si>
  <si>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</si>
  <si>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</si>
  <si>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</si>
  <si>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</si>
  <si>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</si>
  <si>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</si>
  <si>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</si>
  <si>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</si>
  <si>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</si>
  <si>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</si>
  <si>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</si>
  <si>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</si>
  <si>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</si>
  <si>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</si>
  <si>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</si>
  <si>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</si>
  <si>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</si>
  <si>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</si>
  <si>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</si>
  <si>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</si>
  <si>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</si>
  <si>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</si>
  <si>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</si>
  <si>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</si>
  <si>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</si>
  <si>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</si>
  <si>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</si>
  <si>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</si>
  <si>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</si>
  <si>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</si>
  <si>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</si>
  <si>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</si>
  <si>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</si>
  <si>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</si>
  <si>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</si>
  <si>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</si>
  <si>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</si>
  <si>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</si>
  <si>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</si>
  <si>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</si>
  <si>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</si>
  <si>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</si>
  <si>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</si>
  <si>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</si>
  <si>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</si>
  <si>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</si>
  <si>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</si>
  <si>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</si>
  <si>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</si>
  <si>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</si>
  <si>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</si>
  <si>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</si>
  <si>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</si>
  <si>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</si>
  <si>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</si>
  <si>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</si>
  <si>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</si>
  <si>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</si>
  <si>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</si>
  <si>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</si>
  <si>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</si>
  <si>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</si>
  <si>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</si>
  <si>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</si>
  <si>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</si>
  <si>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</si>
  <si>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</si>
  <si>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</si>
  <si>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</si>
  <si>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</si>
  <si>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</si>
  <si>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</si>
  <si>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</si>
  <si>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</si>
  <si>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</si>
  <si>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</si>
  <si>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</si>
  <si>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</si>
  <si>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</si>
  <si>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</si>
  <si>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</si>
  <si>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</si>
  <si>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</si>
  <si>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</si>
  <si>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</si>
  <si>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</si>
  <si>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</si>
  <si>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</si>
  <si>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</si>
  <si>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</si>
  <si>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</si>
  <si>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</si>
  <si>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</si>
  <si>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</si>
  <si>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</si>
  <si>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</si>
  <si>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</si>
  <si>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</si>
  <si>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</si>
  <si>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</si>
  <si>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</si>
  <si>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</si>
  <si>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</si>
  <si>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</si>
  <si>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</si>
  <si>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</si>
  <si>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</si>
  <si>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</si>
  <si>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</si>
  <si>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</si>
  <si>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</si>
  <si>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</si>
  <si>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</si>
  <si>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</si>
  <si>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</si>
  <si>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</si>
  <si>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</si>
  <si>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</si>
  <si>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</si>
  <si>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</si>
  <si>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</si>
  <si>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</si>
  <si>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</si>
  <si>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</si>
  <si>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</si>
  <si>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</si>
  <si>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</si>
  <si>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</si>
  <si>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</si>
  <si>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</si>
  <si>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</si>
  <si>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</si>
  <si>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</si>
  <si>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</si>
  <si>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</si>
  <si>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</si>
  <si>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</si>
  <si>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</si>
  <si>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</si>
  <si>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</si>
  <si>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</si>
  <si>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</si>
  <si>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</si>
  <si>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</si>
  <si>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</si>
  <si>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</si>
  <si>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</si>
  <si>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</si>
  <si>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</si>
  <si>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</si>
  <si>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</si>
  <si>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</si>
  <si>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</si>
  <si>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</si>
  <si>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</si>
  <si>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</si>
  <si>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</si>
  <si>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</si>
  <si>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</si>
  <si>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</si>
  <si>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</si>
  <si>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</si>
  <si>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</si>
  <si>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</si>
  <si>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</si>
  <si>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</si>
  <si>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</si>
  <si>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</si>
  <si>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</si>
  <si>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</si>
  <si>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</si>
  <si>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</si>
  <si>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</si>
  <si>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</si>
  <si>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</si>
  <si>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</si>
  <si>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</si>
  <si>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</si>
  <si>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</si>
  <si>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</si>
  <si>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</si>
  <si>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</si>
  <si>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</si>
  <si>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</si>
  <si>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</si>
  <si>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</si>
  <si>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</si>
  <si>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</si>
  <si>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</si>
  <si>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</si>
  <si>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</si>
  <si>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</si>
  <si>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</si>
  <si>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</si>
  <si>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</si>
  <si>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</si>
  <si>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</si>
  <si>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</si>
  <si>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</si>
  <si>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</si>
  <si>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</si>
  <si>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</si>
  <si>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</si>
  <si>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</si>
  <si>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</si>
  <si>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</si>
  <si>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</si>
  <si>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</si>
  <si>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</si>
  <si>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</si>
  <si>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</si>
  <si>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</si>
  <si>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</si>
  <si>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</si>
  <si>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</si>
  <si>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</si>
  <si>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</si>
  <si>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</si>
  <si>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</si>
  <si>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</si>
  <si>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</si>
  <si>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</si>
  <si>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</si>
  <si>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</si>
  <si>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</si>
  <si>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</si>
  <si>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</si>
  <si>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</si>
  <si>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</si>
  <si>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</si>
  <si>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</si>
  <si>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</si>
  <si>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</si>
  <si>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</si>
  <si>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</si>
  <si>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</si>
  <si>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</si>
  <si>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</si>
  <si>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</si>
  <si>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</si>
  <si>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</si>
  <si>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</si>
  <si>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</si>
  <si>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</si>
  <si>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</si>
  <si>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</si>
  <si>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</si>
  <si>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</si>
  <si>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</si>
  <si>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</si>
  <si>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</si>
  <si>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</si>
  <si>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</si>
  <si>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</si>
  <si>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</si>
  <si>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</si>
  <si>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</si>
  <si>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</si>
  <si>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</si>
  <si>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</si>
  <si>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</si>
  <si>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</si>
  <si>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</si>
  <si>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</si>
  <si>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</si>
  <si>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</si>
  <si>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</si>
  <si>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</si>
  <si>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</si>
  <si>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</si>
  <si>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</si>
  <si>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</si>
  <si>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</si>
  <si>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</si>
  <si>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</si>
  <si>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</si>
  <si>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</si>
  <si>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</si>
  <si>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</si>
  <si>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</si>
  <si>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</si>
  <si>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</si>
  <si>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</si>
  <si>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</si>
  <si>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</si>
  <si>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</si>
  <si>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</si>
  <si>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</si>
  <si>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</si>
  <si>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</si>
  <si>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</si>
  <si>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</si>
  <si>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</si>
  <si>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</si>
  <si>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</si>
  <si>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</si>
  <si>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</si>
  <si>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</si>
  <si>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</si>
  <si>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</si>
  <si>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</si>
  <si>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</si>
  <si>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</si>
  <si>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</si>
  <si>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</si>
  <si>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</si>
  <si>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</si>
  <si>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</si>
  <si>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</si>
  <si>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</si>
  <si>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</si>
  <si>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</si>
  <si>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</si>
  <si>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</si>
  <si>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</si>
  <si>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</si>
  <si>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</si>
  <si>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</si>
  <si>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</si>
  <si>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</si>
  <si>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</si>
  <si>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</si>
  <si>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</si>
  <si>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</si>
  <si>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</si>
  <si>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</si>
  <si>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</si>
  <si>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</si>
  <si>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</si>
  <si>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</si>
  <si>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</si>
  <si>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</si>
  <si>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</si>
  <si>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</si>
  <si>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</si>
  <si>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</si>
  <si>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</si>
  <si>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</si>
  <si>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</si>
  <si>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</si>
  <si>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</si>
  <si>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</si>
  <si>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</si>
  <si>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</si>
  <si>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</si>
  <si>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</si>
  <si>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</si>
  <si>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</si>
  <si>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</si>
  <si>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</si>
  <si>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</si>
  <si>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</si>
  <si>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</si>
  <si>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</si>
  <si>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</si>
  <si>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</si>
  <si>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</si>
  <si>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</si>
  <si>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</si>
  <si>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</si>
  <si>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</si>
  <si>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</si>
  <si>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</si>
  <si>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</si>
  <si>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</si>
  <si>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</si>
  <si>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</si>
  <si>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</si>
  <si>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</si>
  <si>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</si>
  <si>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</si>
  <si>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</si>
  <si>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</si>
  <si>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</si>
  <si>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</si>
  <si>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</si>
  <si>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</si>
  <si>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</si>
  <si>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</si>
  <si>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</si>
  <si>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</si>
  <si>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</si>
  <si>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</si>
  <si>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</si>
  <si>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</si>
  <si>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</si>
  <si>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</si>
  <si>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</si>
  <si>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</si>
  <si>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</si>
  <si>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</si>
  <si>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</si>
  <si>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</si>
  <si>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</si>
  <si>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</si>
  <si>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</si>
  <si>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</si>
  <si>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</si>
  <si>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</si>
  <si>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</si>
  <si>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</si>
  <si>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</si>
  <si>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</si>
  <si>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</si>
  <si>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</si>
  <si>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</si>
  <si>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</si>
  <si>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</si>
  <si>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</si>
  <si>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</si>
  <si>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</si>
  <si>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</si>
  <si>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</si>
  <si>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</si>
  <si>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</si>
  <si>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</si>
  <si>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</si>
  <si>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</si>
  <si>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</si>
  <si>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</si>
  <si>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</si>
  <si>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</si>
  <si>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</si>
  <si>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</si>
  <si>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</si>
  <si>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</si>
  <si>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</si>
  <si>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</si>
  <si>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</si>
  <si>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</si>
  <si>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</si>
  <si>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</si>
  <si>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</si>
  <si>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</si>
  <si>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</si>
  <si>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</si>
  <si>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</si>
  <si>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</si>
  <si>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</si>
  <si>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</si>
  <si>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</si>
  <si>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</si>
  <si>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</si>
  <si>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</si>
  <si>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</si>
  <si>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</si>
  <si>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</si>
  <si>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</si>
  <si>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</si>
  <si>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</si>
  <si>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</si>
  <si>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</si>
  <si>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</si>
  <si>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</si>
  <si>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</si>
  <si>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</si>
  <si>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</si>
  <si>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</si>
  <si>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</si>
  <si>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</si>
  <si>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</si>
  <si>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</si>
  <si>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</si>
  <si>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</si>
  <si>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</si>
  <si>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</si>
  <si>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</si>
  <si>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</si>
  <si>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</si>
  <si>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</si>
  <si>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</si>
  <si>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</si>
  <si>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</si>
  <si>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</si>
  <si>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</si>
  <si>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</si>
  <si>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</si>
  <si>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</si>
  <si>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</si>
  <si>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</si>
  <si>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</si>
  <si>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</si>
  <si>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</si>
  <si>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</si>
  <si>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</si>
  <si>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</si>
  <si>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</si>
  <si>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</si>
  <si>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</si>
  <si>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</si>
  <si>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</si>
  <si>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</si>
  <si>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</si>
  <si>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</si>
  <si>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</si>
  <si>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</si>
  <si>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</si>
  <si>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</si>
  <si>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</si>
  <si>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</si>
  <si>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</si>
  <si>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</si>
  <si>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</si>
  <si>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</si>
  <si>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</si>
  <si>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</si>
  <si>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</si>
  <si>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</si>
  <si>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</si>
  <si>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</si>
  <si>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</si>
  <si>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</si>
  <si>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</si>
  <si>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</si>
  <si>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</si>
  <si>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</si>
  <si>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</si>
  <si>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</si>
  <si>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</si>
  <si>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</si>
  <si>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</si>
  <si>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</si>
  <si>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</si>
  <si>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</si>
  <si>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</si>
  <si>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</si>
  <si>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</si>
  <si>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</si>
  <si>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</si>
  <si>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</si>
  <si>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</si>
  <si>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</si>
  <si>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</si>
  <si>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</si>
  <si>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</si>
  <si>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</si>
  <si>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</si>
  <si>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</si>
  <si>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</si>
  <si>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</si>
  <si>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</si>
  <si>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</si>
  <si>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</si>
  <si>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</si>
  <si>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</si>
  <si>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</si>
  <si>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</si>
  <si>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</si>
  <si>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</si>
  <si>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</si>
  <si>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</si>
  <si>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</si>
  <si>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</si>
  <si>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</si>
  <si>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</si>
  <si>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</si>
  <si>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</si>
  <si>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</si>
  <si>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</si>
  <si>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</si>
  <si>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</si>
  <si>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</si>
  <si>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</si>
  <si>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</si>
  <si>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</si>
  <si>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</si>
  <si>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</si>
  <si>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</si>
  <si>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</si>
  <si>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</si>
  <si>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</si>
  <si>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</si>
  <si>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</si>
  <si>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</si>
  <si>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</si>
  <si>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</si>
  <si>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</si>
  <si>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</si>
  <si>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</si>
  <si>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</si>
  <si>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</si>
  <si>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</si>
  <si>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</si>
  <si>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</si>
  <si>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</si>
  <si>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</si>
  <si>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</si>
  <si>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</si>
  <si>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</si>
  <si>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</si>
  <si>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</si>
  <si>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</si>
  <si>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</si>
  <si>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</si>
  <si>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</si>
  <si>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</si>
  <si>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</si>
  <si>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</si>
  <si>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</si>
  <si>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</si>
  <si>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</si>
  <si>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</si>
  <si>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</si>
  <si>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</si>
  <si>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</si>
  <si>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</si>
  <si>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</si>
  <si>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</si>
  <si>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</si>
  <si>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</si>
  <si>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</si>
  <si>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</si>
  <si>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</si>
  <si>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</si>
  <si>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</si>
  <si>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</si>
  <si>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</si>
  <si>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</si>
  <si>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</si>
  <si>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</si>
  <si>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</si>
  <si>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</si>
  <si>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</si>
  <si>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</si>
  <si>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</si>
  <si>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</si>
  <si>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</si>
  <si>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</si>
  <si>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</si>
  <si>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</si>
  <si>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</si>
  <si>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</si>
  <si>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</si>
  <si>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</si>
  <si>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</si>
  <si>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</si>
  <si>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</si>
  <si>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</si>
  <si>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</si>
  <si>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</si>
  <si>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</si>
  <si>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</si>
  <si>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</si>
  <si>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</si>
  <si>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</si>
  <si>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</si>
  <si>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</si>
  <si>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</si>
  <si>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</si>
  <si>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</si>
  <si>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</si>
  <si>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</si>
  <si>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</si>
  <si>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</si>
  <si>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</si>
  <si>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</si>
  <si>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</si>
  <si>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</si>
  <si>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</si>
  <si>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</si>
  <si>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</si>
  <si>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</si>
  <si>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</si>
  <si>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</si>
  <si>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</si>
  <si>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</si>
  <si>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</si>
  <si>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</si>
  <si>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</si>
  <si>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</si>
  <si>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</si>
  <si>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</si>
  <si>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</si>
  <si>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</si>
  <si>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</si>
  <si>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</si>
  <si>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</si>
  <si>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</si>
  <si>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</si>
  <si>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</si>
  <si>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</si>
  <si>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</si>
  <si>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</si>
  <si>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</si>
  <si>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</si>
  <si>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</si>
  <si>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</si>
  <si>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</si>
  <si>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</si>
  <si>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</si>
  <si>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</si>
  <si>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</si>
  <si>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</si>
  <si>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</si>
  <si>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</si>
  <si>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</si>
  <si>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</si>
  <si>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</si>
  <si>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</si>
  <si>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</si>
  <si>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</si>
  <si>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</si>
  <si>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</si>
  <si>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</si>
  <si>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</si>
  <si>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</si>
  <si>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</si>
  <si>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</si>
  <si>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</si>
  <si>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</si>
  <si>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</si>
  <si>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</si>
  <si>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</si>
  <si>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</si>
  <si>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</si>
  <si>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</si>
  <si>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</si>
  <si>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</si>
  <si>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</si>
  <si>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</si>
  <si>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</si>
  <si>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</si>
  <si>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</si>
  <si>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</si>
  <si>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</si>
  <si>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</si>
  <si>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</si>
  <si>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</si>
  <si>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</si>
  <si>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</si>
  <si>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</si>
  <si>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</si>
  <si>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</si>
  <si>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</si>
  <si>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</si>
  <si>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</si>
  <si>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</si>
  <si>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</si>
  <si>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</si>
  <si>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</si>
  <si>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</si>
  <si>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</si>
  <si>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</si>
  <si>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</si>
  <si>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</si>
  <si>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</si>
  <si>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</si>
  <si>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</si>
  <si>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</si>
  <si>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</si>
  <si>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</si>
  <si>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</si>
  <si>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</si>
  <si>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</si>
  <si>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</si>
  <si>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</si>
  <si>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</si>
  <si>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</si>
  <si>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</si>
  <si>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</si>
  <si>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</si>
  <si>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</si>
  <si>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</si>
  <si>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</si>
  <si>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</si>
  <si>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</si>
  <si>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</si>
  <si>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</si>
  <si>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</si>
  <si>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</si>
  <si>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</si>
  <si>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</si>
  <si>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</si>
  <si>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</si>
  <si>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</si>
  <si>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</si>
  <si>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</si>
  <si>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</si>
  <si>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</si>
  <si>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</si>
  <si>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</si>
  <si>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</si>
  <si>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</si>
  <si>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</si>
  <si>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</si>
  <si>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</si>
  <si>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</si>
  <si>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</si>
  <si>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</si>
  <si>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</si>
  <si>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</si>
  <si>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</si>
  <si>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</si>
  <si>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</si>
  <si>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</si>
  <si>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</si>
  <si>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</si>
  <si>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</si>
  <si>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</si>
  <si>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</si>
  <si>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</si>
  <si>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</si>
  <si>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</si>
  <si>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</si>
  <si>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</si>
  <si>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</si>
  <si>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</si>
  <si>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</si>
  <si>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</si>
  <si>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</si>
  <si>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</si>
  <si>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</si>
  <si>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</si>
  <si>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</si>
  <si>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</si>
  <si>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</si>
  <si>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</si>
  <si>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</si>
  <si>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</si>
  <si>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</si>
  <si>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</si>
  <si>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</si>
  <si>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</si>
  <si>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</si>
  <si>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</si>
  <si>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</si>
  <si>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</si>
  <si>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</si>
  <si>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</si>
  <si>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</si>
  <si>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</si>
  <si>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</si>
  <si>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</si>
  <si>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</si>
  <si>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</si>
  <si>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</si>
  <si>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</si>
  <si>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</si>
  <si>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</si>
  <si>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</si>
  <si>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</si>
  <si>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</si>
  <si>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</si>
  <si>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</si>
  <si>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</si>
  <si>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</si>
  <si>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</si>
  <si>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</si>
  <si>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</si>
  <si>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</si>
  <si>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</si>
  <si>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</si>
  <si>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</si>
  <si>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</si>
  <si>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</si>
  <si>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</si>
  <si>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</si>
  <si>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</si>
  <si>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</si>
  <si>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</si>
  <si>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</si>
  <si>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</si>
  <si>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</si>
  <si>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</si>
  <si>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</si>
  <si>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</si>
  <si>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</si>
  <si>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</si>
  <si>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</si>
  <si>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</si>
  <si>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</si>
  <si>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</si>
  <si>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</si>
  <si>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</si>
  <si>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</si>
  <si>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</si>
  <si>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</si>
  <si>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</si>
  <si>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</si>
  <si>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</si>
  <si>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</si>
  <si>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</si>
  <si>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</si>
  <si>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</si>
  <si>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</si>
  <si>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</si>
  <si>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</si>
  <si>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</si>
  <si>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</si>
  <si>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</si>
  <si>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</si>
  <si>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</si>
  <si>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</si>
  <si>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</si>
  <si>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</si>
  <si>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</si>
  <si>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</si>
  <si>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</si>
  <si>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</si>
  <si>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</si>
  <si>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</si>
  <si>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</si>
  <si>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</si>
  <si>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</si>
  <si>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</si>
  <si>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</si>
  <si>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</si>
  <si>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</si>
  <si>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</si>
  <si>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</si>
  <si>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</si>
  <si>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</si>
  <si>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</si>
  <si>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</si>
  <si>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</si>
  <si>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</si>
  <si>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</si>
  <si>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</si>
  <si>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</si>
  <si>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</si>
  <si>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</si>
  <si>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</si>
  <si>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</si>
  <si>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</si>
  <si>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</si>
  <si>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</si>
  <si>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</si>
  <si>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</si>
  <si>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</si>
  <si>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</si>
  <si>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</si>
  <si>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</si>
  <si>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</si>
  <si>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</si>
  <si>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</si>
  <si>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</si>
  <si>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</si>
  <si>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</si>
  <si>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</si>
  <si>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</si>
  <si>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</si>
  <si>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</si>
  <si>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</si>
  <si>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</si>
  <si>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</si>
  <si>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</si>
  <si>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</si>
  <si>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</si>
  <si>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</si>
  <si>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</si>
  <si>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</si>
  <si>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</si>
  <si>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</si>
  <si>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</si>
  <si>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</si>
  <si>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</si>
  <si>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</si>
  <si>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</si>
  <si>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</si>
  <si>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</si>
  <si>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</si>
  <si>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</si>
  <si>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</si>
  <si>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</si>
  <si>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</si>
  <si>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</si>
  <si>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</si>
  <si>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</si>
  <si>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</si>
  <si>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</si>
  <si>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</si>
  <si>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</si>
  <si>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</si>
  <si>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</si>
  <si>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</si>
  <si>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</si>
  <si>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</si>
  <si>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</si>
  <si>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</si>
  <si>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</si>
  <si>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</si>
  <si>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</si>
  <si>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</si>
  <si>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</si>
  <si>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</si>
  <si>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</si>
  <si>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</si>
  <si>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</si>
  <si>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</si>
  <si>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</si>
  <si>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</si>
  <si>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</si>
  <si>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</si>
  <si>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</si>
  <si>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</si>
  <si>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</si>
  <si>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</si>
  <si>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</si>
  <si>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</si>
  <si>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</si>
  <si>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</si>
  <si>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</si>
  <si>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</si>
  <si>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</si>
  <si>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</si>
  <si>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</si>
  <si>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</si>
  <si>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</si>
  <si>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</si>
  <si>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</si>
  <si>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</si>
  <si>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</si>
  <si>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</si>
  <si>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</si>
  <si>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</si>
  <si>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</si>
  <si>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</si>
  <si>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</si>
  <si>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</si>
  <si>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</si>
  <si>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</si>
  <si>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</si>
  <si>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</si>
  <si>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</si>
  <si>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</si>
  <si>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</si>
  <si>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</si>
  <si>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</si>
  <si>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</si>
  <si>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</si>
  <si>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</si>
  <si>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</si>
  <si>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</si>
  <si>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</si>
  <si>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</si>
  <si>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</si>
  <si>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</si>
  <si>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</si>
  <si>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</si>
  <si>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</si>
  <si>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</si>
  <si>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</si>
  <si>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</si>
  <si>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</si>
  <si>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</si>
  <si>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</si>
  <si>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</si>
  <si>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</si>
  <si>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</si>
  <si>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</si>
  <si>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</si>
  <si>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</si>
  <si>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</si>
  <si>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</si>
  <si>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</si>
  <si>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</si>
  <si>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</si>
  <si>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</si>
  <si>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</si>
  <si>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</si>
  <si>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</si>
  <si>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</si>
  <si>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</si>
  <si>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</si>
  <si>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</si>
  <si>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</si>
  <si>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</si>
  <si>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</si>
  <si>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</si>
  <si>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</si>
  <si>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</si>
  <si>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</si>
  <si>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</si>
  <si>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</si>
  <si>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</si>
  <si>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</si>
  <si>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</si>
  <si>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</si>
  <si>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</si>
  <si>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</si>
  <si>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</si>
  <si>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</si>
  <si>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</si>
  <si>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</si>
  <si>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</si>
  <si>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</si>
  <si>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</si>
  <si>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</si>
  <si>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</si>
  <si>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</si>
  <si>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</si>
  <si>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</si>
  <si>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</si>
  <si>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</si>
  <si>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</si>
  <si>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</si>
  <si>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</si>
  <si>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</si>
  <si>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</si>
  <si>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</si>
  <si>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</si>
  <si>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</si>
  <si>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</si>
  <si>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</si>
  <si>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</si>
  <si>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</si>
  <si>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</si>
  <si>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</si>
  <si>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</si>
  <si>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</si>
  <si>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</si>
  <si>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</si>
  <si>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</si>
  <si>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</si>
  <si>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</si>
  <si>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</si>
  <si>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</si>
  <si>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</si>
  <si>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</si>
  <si>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</si>
  <si>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</si>
  <si>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</si>
  <si>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</si>
  <si>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</si>
  <si>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</si>
  <si>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</si>
  <si>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</si>
  <si>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</si>
  <si>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</si>
  <si>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</si>
  <si>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</si>
  <si>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</si>
  <si>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</si>
  <si>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</si>
  <si>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</si>
  <si>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</si>
  <si>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</si>
  <si>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</si>
  <si>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</si>
  <si>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</si>
  <si>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</si>
  <si>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</si>
  <si>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</si>
  <si>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</si>
  <si>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</si>
  <si>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</si>
  <si>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</si>
  <si>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</si>
  <si>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</si>
  <si>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</si>
  <si>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</si>
  <si>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</si>
  <si>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</si>
  <si>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</si>
  <si>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</si>
  <si>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</si>
  <si>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</si>
  <si>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</si>
  <si>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</si>
  <si>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</si>
  <si>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</si>
  <si>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</si>
  <si>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</si>
  <si>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</si>
  <si>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</si>
  <si>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</si>
  <si>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</si>
  <si>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</si>
  <si>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</si>
  <si>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</si>
  <si>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</si>
  <si>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</si>
  <si>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</si>
  <si>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</si>
  <si>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</si>
  <si>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</si>
  <si>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</si>
  <si>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</si>
  <si>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</si>
  <si>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</si>
  <si>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</si>
  <si>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</si>
  <si>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</si>
  <si>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</si>
  <si>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</si>
  <si>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</si>
  <si>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</si>
  <si>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</si>
  <si>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</si>
  <si>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</si>
  <si>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</si>
  <si>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</si>
  <si>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</si>
  <si>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</si>
  <si>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</si>
  <si>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</si>
  <si>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</si>
  <si>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</si>
  <si>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</si>
  <si>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</si>
  <si>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</si>
  <si>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</si>
  <si>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</si>
  <si>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</si>
  <si>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</si>
  <si>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</si>
  <si>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</si>
  <si>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</si>
  <si>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</si>
  <si>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</si>
  <si>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</si>
  <si>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</si>
  <si>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</si>
  <si>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</si>
  <si>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</si>
  <si>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</si>
  <si>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</si>
  <si>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</si>
  <si>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</si>
  <si>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</si>
  <si>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</si>
  <si>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</si>
  <si>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</si>
  <si>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</si>
  <si>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</si>
  <si>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</si>
  <si>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</si>
  <si>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</si>
  <si>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</si>
  <si>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</si>
  <si>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</si>
  <si>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</si>
  <si>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</si>
  <si>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</si>
  <si>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</si>
  <si>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</si>
  <si>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</si>
  <si>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</si>
  <si>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</si>
  <si>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</si>
  <si>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</si>
  <si>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</si>
  <si>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</si>
  <si>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</si>
  <si>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</si>
  <si>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</si>
  <si>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</si>
  <si>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</si>
  <si>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</si>
  <si>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</si>
  <si>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</si>
  <si>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</si>
  <si>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</si>
  <si>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</si>
  <si>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</si>
  <si>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</si>
  <si>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</si>
  <si>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</si>
  <si>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</si>
  <si>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</si>
  <si>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</si>
  <si>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</si>
  <si>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</si>
  <si>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</si>
  <si>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</si>
  <si>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</si>
  <si>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</si>
  <si>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</si>
  <si>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</si>
  <si>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</si>
  <si>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</si>
  <si>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</si>
  <si>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</si>
  <si>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</si>
  <si>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</si>
  <si>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</si>
  <si>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</si>
  <si>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</si>
  <si>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</si>
  <si>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</si>
  <si>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</si>
  <si>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</si>
  <si>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</si>
  <si>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</si>
  <si>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</si>
  <si>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</si>
  <si>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</si>
  <si>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</si>
  <si>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</si>
  <si>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</si>
  <si>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</si>
  <si>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</si>
  <si>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</si>
  <si>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</si>
  <si>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</si>
  <si>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</si>
  <si>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</si>
  <si>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</si>
  <si>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</si>
  <si>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</si>
  <si>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</si>
  <si>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</si>
  <si>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</si>
  <si>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</si>
  <si>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</si>
  <si>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</si>
  <si>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</si>
  <si>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</si>
  <si>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</si>
  <si>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</si>
  <si>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</si>
  <si>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</si>
  <si>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</si>
  <si>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</si>
  <si>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</si>
  <si>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</si>
  <si>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</si>
  <si>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</si>
  <si>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</si>
  <si>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</si>
  <si>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</si>
  <si>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</si>
  <si>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</si>
  <si>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</si>
  <si>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</si>
  <si>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</si>
  <si>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</si>
  <si>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</si>
  <si>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</si>
  <si>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</si>
  <si>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</si>
  <si>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</si>
  <si>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</si>
  <si>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</si>
  <si>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</si>
  <si>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</si>
  <si>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</si>
  <si>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</si>
  <si>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</si>
  <si>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</si>
  <si>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</si>
  <si>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</si>
  <si>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</si>
  <si>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</si>
  <si>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</si>
  <si>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</si>
  <si>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</si>
  <si>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</si>
  <si>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</si>
  <si>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</si>
  <si>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</si>
  <si>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</si>
  <si>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</si>
  <si>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</si>
  <si>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</si>
  <si>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</si>
  <si>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</si>
  <si>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</si>
  <si>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</si>
  <si>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</si>
  <si>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</si>
  <si>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</si>
  <si>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</si>
  <si>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</si>
  <si>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</si>
  <si>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</si>
  <si>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</si>
  <si>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</si>
  <si>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</si>
  <si>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</si>
  <si>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</si>
  <si>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</si>
  <si>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</si>
  <si>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</si>
  <si>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</si>
  <si>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</si>
  <si>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</si>
  <si>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</si>
  <si>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</si>
  <si>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</si>
  <si>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</si>
  <si>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</si>
  <si>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</si>
  <si>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</si>
  <si>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</si>
  <si>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</si>
  <si>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</si>
  <si>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</si>
  <si>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</si>
  <si>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</si>
  <si>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</si>
  <si>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</si>
  <si>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</si>
  <si>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</si>
  <si>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</si>
  <si>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</si>
  <si>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</si>
  <si>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</si>
  <si>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</si>
  <si>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</si>
  <si>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</si>
  <si>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</si>
  <si>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</si>
  <si>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</si>
  <si>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</si>
  <si>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</si>
  <si>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</si>
  <si>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</si>
  <si>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</si>
  <si>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</si>
  <si>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</si>
  <si>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</si>
  <si>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</si>
  <si>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</si>
  <si>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</si>
  <si>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</si>
  <si>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</si>
  <si>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</si>
  <si>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</si>
  <si>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</si>
  <si>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</si>
  <si>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</si>
  <si>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</si>
  <si>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</si>
  <si>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</si>
  <si>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</si>
  <si>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</si>
  <si>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</si>
  <si>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</si>
  <si>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</si>
  <si>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</si>
  <si>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</si>
  <si>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</si>
  <si>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</si>
  <si>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</si>
  <si>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</si>
  <si>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</si>
  <si>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</si>
  <si>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</si>
  <si>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</si>
  <si>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</si>
  <si>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</si>
  <si>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</si>
  <si>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</si>
  <si>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</si>
  <si>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</si>
  <si>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</si>
  <si>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</si>
  <si>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</si>
  <si>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</si>
  <si>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</si>
  <si>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</si>
  <si>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</si>
  <si>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</si>
  <si>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</si>
  <si>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</si>
  <si>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</si>
  <si>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</si>
  <si>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</si>
  <si>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</si>
  <si>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</si>
  <si>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</si>
  <si>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</si>
  <si>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</si>
  <si>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</si>
  <si>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</si>
  <si>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</si>
  <si>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</si>
  <si>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</si>
  <si>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</si>
  <si>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</si>
  <si>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</si>
  <si>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</si>
  <si>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</si>
  <si>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</si>
  <si>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</si>
  <si>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</si>
  <si>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</si>
  <si>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</si>
  <si>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</si>
  <si>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</si>
  <si>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</si>
  <si>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</si>
  <si>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</si>
  <si>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</si>
  <si>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</si>
  <si>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</si>
  <si>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</si>
  <si>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</si>
  <si>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</si>
  <si>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</si>
  <si>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</si>
  <si>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</si>
  <si>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</si>
  <si>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</si>
  <si>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</si>
  <si>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</si>
  <si>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</si>
  <si>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</si>
  <si>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</si>
  <si>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</si>
  <si>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</si>
  <si>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</si>
  <si>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</si>
  <si>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</si>
  <si>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</si>
  <si>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</si>
  <si>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</si>
  <si>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</si>
  <si>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</si>
  <si>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</si>
  <si>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</si>
  <si>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</si>
  <si>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</si>
  <si>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</si>
  <si>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</si>
  <si>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</si>
  <si>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</si>
  <si>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</si>
  <si>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</si>
  <si>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</si>
  <si>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</si>
  <si>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</si>
  <si>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</si>
  <si>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</si>
  <si>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</si>
  <si>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</si>
  <si>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</si>
  <si>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</si>
  <si>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</si>
  <si>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</si>
  <si>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</si>
  <si>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</si>
  <si>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</si>
  <si>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</si>
  <si>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</si>
  <si>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</si>
  <si>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</si>
  <si>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</si>
  <si>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</si>
  <si>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</si>
  <si>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</si>
  <si>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</si>
  <si>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</si>
  <si>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</si>
  <si>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</si>
  <si>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</si>
  <si>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</si>
  <si>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</si>
  <si>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</si>
  <si>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</si>
  <si>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</si>
  <si>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</si>
  <si>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</si>
  <si>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</si>
  <si>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</si>
  <si>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</si>
  <si>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</si>
  <si>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</si>
  <si>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</si>
  <si>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</si>
  <si>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</si>
  <si>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</si>
  <si>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</si>
  <si>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</si>
  <si>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</si>
  <si>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</si>
  <si>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</si>
  <si>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</si>
  <si>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</si>
  <si>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</si>
  <si>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</si>
  <si>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</si>
  <si>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</si>
  <si>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</si>
  <si>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</si>
  <si>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</si>
  <si>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</si>
  <si>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</si>
  <si>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</si>
  <si>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</si>
  <si>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</si>
  <si>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</si>
  <si>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</si>
  <si>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</si>
  <si>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</si>
  <si>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</si>
  <si>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</si>
  <si>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</si>
  <si>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</si>
  <si>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</si>
  <si>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</si>
  <si>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</si>
  <si>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</si>
  <si>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</si>
  <si>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</si>
  <si>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</si>
  <si>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</si>
  <si>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</si>
  <si>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</si>
  <si>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</si>
  <si>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</si>
  <si>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</si>
  <si>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</si>
  <si>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</si>
  <si>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</si>
  <si>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</si>
  <si>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</si>
  <si>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</si>
  <si>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</si>
  <si>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</si>
  <si>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</si>
  <si>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</si>
  <si>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</si>
  <si>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</si>
  <si>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</si>
  <si>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</si>
  <si>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</si>
  <si>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</si>
  <si>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</si>
  <si>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</si>
  <si>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</si>
  <si>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</si>
  <si>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</si>
  <si>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</si>
  <si>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</si>
  <si>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</si>
  <si>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</si>
  <si>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</si>
  <si>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</si>
  <si>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</si>
  <si>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</si>
  <si>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</si>
  <si>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</si>
  <si>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</si>
  <si>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</si>
  <si>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</si>
  <si>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</si>
  <si>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</si>
  <si>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</si>
  <si>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</si>
  <si>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</si>
  <si>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</si>
  <si>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</si>
  <si>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</si>
  <si>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</si>
  <si>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</si>
  <si>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</si>
  <si>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</si>
  <si>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</si>
  <si>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</si>
  <si>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</si>
  <si>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</si>
  <si>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</si>
  <si>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</si>
  <si>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</si>
  <si>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</si>
  <si>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</si>
  <si>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</si>
  <si>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</si>
  <si>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</si>
  <si>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</si>
  <si>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</si>
  <si>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</si>
  <si>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</si>
  <si>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</si>
  <si>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</si>
  <si>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</si>
  <si>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</si>
  <si>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</si>
  <si>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</si>
  <si>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Imˆge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</si>
  <si>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</si>
  <si>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</si>
  <si>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</si>
  <si>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</si>
  <si>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</si>
  <si>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</si>
  <si>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</si>
  <si>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</si>
  <si>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</si>
  <si>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</si>
  <si>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</si>
  <si>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</si>
  <si>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</si>
  <si>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</si>
  <si>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</si>
  <si>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</si>
  <si>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</si>
  <si>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</si>
  <si>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</si>
  <si>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</si>
  <si>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</si>
  <si>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</si>
  <si>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</si>
  <si>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</si>
  <si>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</si>
  <si>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</si>
  <si>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</si>
  <si>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</si>
  <si>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</si>
  <si>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</si>
  <si>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</si>
  <si>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</si>
  <si>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</si>
  <si>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</si>
  <si>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</si>
  <si>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</si>
  <si>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</si>
  <si>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</si>
  <si>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</si>
  <si>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</si>
  <si>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</si>
  <si>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</si>
  <si>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</si>
  <si>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</si>
  <si>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</si>
  <si>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</si>
  <si>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</si>
  <si>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</si>
  <si>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</si>
  <si>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</si>
  <si>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</si>
  <si>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</si>
  <si>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</si>
  <si>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</si>
  <si>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</si>
  <si>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</si>
  <si>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</si>
  <si>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</si>
  <si>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</si>
  <si>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</si>
  <si>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</si>
  <si>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</si>
  <si>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</si>
  <si>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</si>
  <si>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</si>
  <si>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</si>
  <si>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</si>
  <si>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</si>
  <si>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</si>
  <si>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</si>
  <si>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</si>
  <si>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</si>
  <si>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</si>
  <si>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</si>
  <si>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</si>
  <si>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</si>
  <si>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</si>
  <si>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</si>
  <si>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</si>
  <si>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</si>
  <si>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</si>
  <si>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</si>
  <si>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</si>
  <si>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</si>
  <si>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</si>
  <si>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</si>
  <si>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</si>
  <si>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</si>
  <si>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</si>
  <si>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</si>
  <si>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</si>
  <si>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</si>
  <si>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</si>
  <si>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</si>
  <si>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</si>
  <si>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</si>
  <si>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</si>
  <si>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</si>
  <si>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</si>
  <si>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</si>
  <si>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</si>
  <si>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</si>
  <si>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</si>
  <si>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</si>
  <si>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</si>
  <si>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</si>
  <si>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</si>
  <si>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</si>
  <si>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</si>
  <si>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</si>
  <si>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</si>
  <si>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</si>
  <si>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</si>
  <si>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</si>
  <si>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</si>
  <si>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</si>
  <si>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</si>
  <si>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</si>
  <si>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</si>
  <si>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</si>
  <si>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</si>
  <si>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</si>
  <si>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</si>
  <si>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</si>
  <si>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</si>
  <si>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</si>
  <si>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</si>
  <si>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</si>
  <si>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</si>
  <si>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</si>
  <si>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</si>
  <si>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</si>
  <si>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</si>
  <si>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</si>
  <si>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</si>
  <si>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</si>
  <si>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</si>
  <si>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</si>
  <si>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</si>
  <si>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</si>
  <si>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</si>
  <si>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</si>
  <si>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</si>
  <si>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</si>
  <si>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</si>
  <si>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</si>
  <si>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</si>
  <si>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</si>
  <si>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</si>
  <si>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</si>
  <si>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</si>
  <si>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</si>
  <si>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</si>
  <si>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</si>
  <si>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</si>
  <si>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</si>
  <si>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</si>
  <si>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</si>
  <si>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</si>
  <si>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</si>
  <si>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</si>
  <si>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</si>
  <si>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</si>
  <si>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</si>
  <si>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</si>
  <si>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</si>
  <si>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</si>
  <si>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</si>
  <si>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</si>
  <si>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</si>
  <si>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</si>
  <si>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</si>
  <si>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</si>
  <si>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</si>
  <si>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</si>
  <si>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</si>
  <si>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</si>
  <si>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</si>
  <si>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</si>
  <si>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</si>
  <si>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</si>
  <si>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</si>
  <si>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</si>
  <si>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</si>
  <si>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</si>
  <si>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</si>
  <si>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</si>
  <si>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</si>
  <si>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</si>
  <si>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</si>
  <si>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</si>
  <si>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</si>
  <si>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</si>
  <si>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</si>
  <si>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</si>
  <si>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</si>
  <si>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</si>
  <si>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</si>
  <si>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</si>
  <si>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</si>
  <si>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</si>
  <si>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</si>
  <si>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</si>
  <si>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</si>
  <si>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</si>
  <si>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</si>
  <si>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</si>
  <si>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</si>
  <si>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</si>
  <si>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</si>
  <si>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</si>
  <si>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</si>
  <si>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</si>
  <si>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</si>
  <si>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</si>
  <si>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</si>
  <si>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</si>
  <si>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</si>
  <si>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</si>
  <si>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</si>
  <si>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</si>
  <si>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</si>
  <si>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</si>
  <si>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</si>
  <si>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</si>
  <si>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</si>
  <si>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</si>
  <si>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</si>
  <si>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</si>
  <si>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</si>
  <si>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</si>
  <si>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</si>
  <si>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</si>
  <si>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</si>
  <si>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</si>
  <si>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</si>
  <si>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</si>
  <si>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</si>
  <si>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</si>
  <si>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</si>
  <si>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</si>
  <si>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</si>
  <si>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</si>
  <si>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</si>
  <si>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</si>
  <si>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</si>
  <si>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</si>
  <si>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</si>
  <si>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</si>
  <si>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</si>
  <si>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</si>
  <si>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</si>
  <si>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</si>
  <si>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</si>
  <si>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</si>
  <si>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</si>
  <si>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</si>
  <si>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</si>
  <si>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</si>
  <si>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</si>
  <si>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</si>
  <si>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</si>
  <si>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</si>
  <si>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</si>
  <si>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</si>
  <si>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</si>
  <si>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</si>
  <si>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</si>
  <si>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</si>
  <si>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</si>
  <si>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</si>
  <si>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</si>
  <si>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</si>
  <si>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</si>
  <si>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</si>
  <si>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</si>
  <si>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</si>
  <si>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</si>
  <si>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</si>
  <si>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</si>
  <si>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</si>
  <si>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</si>
  <si>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</si>
  <si>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</si>
  <si>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</si>
  <si>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</si>
  <si>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</si>
  <si>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</si>
  <si>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</si>
  <si>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</si>
  <si>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</si>
  <si>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</si>
  <si>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</si>
  <si>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</si>
  <si>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</si>
  <si>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</si>
  <si>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</si>
  <si>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</si>
  <si>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</si>
  <si>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</si>
  <si>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</si>
  <si>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</si>
  <si>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</si>
  <si>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</si>
  <si>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</si>
  <si>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</si>
  <si>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</si>
  <si>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</si>
  <si>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</si>
  <si>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</si>
  <si>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</si>
  <si>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</si>
  <si>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</si>
  <si>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</si>
  <si>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</si>
  <si>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</si>
  <si>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</si>
  <si>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</si>
  <si>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</si>
  <si>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</si>
  <si>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</si>
  <si>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</si>
  <si>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</si>
  <si>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</si>
  <si>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</si>
  <si>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</si>
  <si>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</si>
  <si>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</si>
  <si>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</si>
  <si>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</si>
  <si>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</si>
  <si>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</si>
  <si>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</si>
  <si>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</si>
  <si>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</si>
  <si>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</si>
  <si>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</si>
  <si>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</si>
  <si>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</si>
  <si>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</si>
  <si>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</si>
  <si>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</si>
  <si>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</si>
  <si>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</si>
  <si>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</si>
  <si>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</si>
  <si>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</si>
  <si>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</si>
  <si>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</si>
  <si>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</si>
  <si>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</si>
  <si>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</si>
  <si>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</si>
  <si>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</si>
  <si>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</si>
  <si>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</si>
  <si>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</si>
  <si>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</si>
  <si>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</si>
  <si>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</si>
  <si>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</si>
  <si>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</si>
  <si>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</si>
  <si>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</si>
  <si>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</si>
  <si>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</si>
  <si>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</si>
  <si>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</si>
  <si>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</si>
  <si>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</si>
  <si>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</si>
  <si>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</si>
  <si>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</si>
  <si>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</si>
  <si>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</si>
  <si>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</si>
  <si>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</si>
  <si>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</si>
  <si>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</si>
  <si>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</si>
  <si>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</si>
  <si>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</si>
  <si>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</si>
  <si>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</si>
  <si>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</si>
  <si>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</si>
  <si>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</si>
  <si>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</si>
  <si>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</si>
  <si>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</si>
  <si>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</si>
  <si>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</si>
  <si>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</si>
  <si>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</si>
  <si>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</si>
  <si>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</si>
  <si>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</si>
  <si>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</si>
  <si>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</si>
  <si>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</si>
  <si>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</si>
  <si>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</si>
  <si>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</si>
  <si>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</si>
  <si>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</si>
  <si>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</si>
  <si>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</si>
  <si>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</si>
  <si>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</si>
  <si>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</si>
  <si>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</si>
  <si>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</si>
  <si>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</si>
  <si>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</si>
  <si>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</si>
  <si>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</si>
  <si>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</si>
  <si>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</si>
  <si>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</si>
  <si>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</si>
  <si>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</si>
  <si>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</si>
  <si>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</si>
  <si>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</si>
  <si>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</si>
  <si>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</si>
  <si>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</si>
  <si>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</si>
  <si>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</si>
  <si>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</si>
  <si>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</si>
  <si>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</si>
  <si>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</si>
  <si>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</si>
  <si>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</si>
  <si>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</si>
  <si>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</si>
  <si>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</si>
  <si>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</si>
  <si>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</si>
  <si>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</si>
  <si>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</si>
  <si>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</si>
  <si>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</si>
  <si>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</si>
  <si>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</si>
  <si>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</si>
  <si>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</si>
  <si>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</si>
  <si>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</si>
  <si>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</si>
  <si>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</si>
  <si>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</si>
  <si>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</si>
  <si>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</si>
  <si>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</si>
  <si>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</si>
  <si>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</si>
  <si>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</si>
  <si>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</si>
  <si>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</si>
  <si>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</si>
  <si>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</si>
  <si>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</si>
  <si>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</si>
  <si>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</si>
  <si>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</si>
  <si>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</si>
  <si>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</si>
  <si>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</si>
  <si>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</si>
  <si>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</si>
  <si>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</si>
  <si>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</si>
  <si>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</si>
  <si>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</si>
  <si>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</si>
  <si>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</si>
  <si>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</si>
  <si>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</si>
  <si>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</si>
  <si>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</si>
  <si>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</si>
  <si>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</si>
  <si>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</si>
  <si>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</si>
  <si>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</si>
  <si>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</si>
  <si>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</si>
  <si>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</si>
  <si>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</si>
  <si>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</si>
  <si>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</si>
  <si>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</si>
  <si>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</si>
  <si>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</si>
  <si>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</si>
  <si>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</si>
  <si>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</si>
  <si>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</si>
  <si>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</si>
  <si>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</si>
  <si>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</si>
  <si>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</si>
  <si>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</si>
  <si>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</si>
  <si>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</si>
  <si>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</si>
  <si>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</si>
  <si>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</si>
  <si>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</si>
  <si>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</si>
  <si>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</si>
  <si>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</si>
  <si>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</si>
  <si>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</si>
  <si>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</si>
  <si>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</si>
  <si>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</si>
  <si>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</si>
  <si>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</si>
  <si>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</si>
  <si>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</si>
  <si>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</si>
  <si>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</si>
  <si>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</si>
  <si>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</si>
  <si>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</si>
  <si>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</si>
  <si>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</si>
  <si>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</si>
  <si>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</si>
  <si>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</si>
  <si>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</si>
  <si>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</si>
  <si>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</si>
  <si>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</si>
  <si>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</si>
  <si>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</si>
  <si>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</si>
  <si>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</si>
  <si>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</si>
  <si>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</si>
  <si>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</si>
  <si>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</si>
  <si>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</si>
  <si>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</si>
  <si>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</si>
  <si>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</si>
  <si>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</si>
  <si>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</si>
  <si>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</si>
  <si>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</si>
  <si>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</si>
  <si>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</si>
  <si>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</si>
  <si>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</si>
  <si>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</si>
  <si>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</si>
  <si>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</si>
  <si>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</si>
  <si>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</si>
  <si>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</si>
  <si>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</si>
  <si>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</si>
  <si>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</si>
  <si>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</si>
  <si>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</si>
  <si>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</si>
  <si>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</si>
  <si>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</si>
  <si>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</si>
  <si>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</si>
  <si>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</si>
  <si>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</si>
  <si>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</si>
  <si>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</si>
  <si>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</si>
  <si>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</si>
  <si>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</si>
  <si>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</si>
  <si>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</si>
  <si>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</si>
  <si>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</si>
  <si>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</si>
  <si>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</si>
  <si>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</si>
  <si>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</si>
  <si>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</si>
  <si>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</si>
  <si>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</si>
  <si>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</si>
  <si>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</si>
  <si>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</si>
  <si>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</si>
  <si>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</si>
  <si>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</si>
  <si>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</si>
  <si>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</si>
  <si>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</si>
  <si>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</si>
  <si>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</si>
  <si>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</si>
  <si>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</si>
  <si>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</si>
  <si>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</si>
  <si>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</si>
  <si>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</si>
  <si>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</si>
  <si>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</si>
  <si>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</si>
  <si>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</si>
  <si>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</si>
  <si>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</si>
  <si>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</si>
  <si>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</si>
  <si>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</si>
  <si>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</si>
  <si>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</si>
  <si>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</si>
  <si>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</si>
  <si>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</si>
  <si>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</si>
  <si>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</si>
  <si>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</si>
  <si>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</si>
  <si>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</si>
  <si>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</si>
  <si>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</si>
  <si>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</si>
  <si>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</si>
  <si>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</si>
  <si>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</si>
  <si>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</si>
  <si>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</si>
  <si>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</si>
  <si>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</si>
  <si>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</si>
  <si>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</si>
  <si>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</si>
  <si>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</si>
  <si>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</si>
  <si>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</si>
  <si>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</si>
  <si>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</si>
  <si>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</si>
  <si>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</si>
  <si>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</si>
  <si>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</si>
  <si>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</si>
  <si>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</si>
  <si>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</si>
  <si>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</si>
  <si>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</si>
  <si>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</si>
  <si>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</si>
  <si>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</si>
  <si>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</si>
  <si>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</si>
  <si>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</si>
  <si>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</si>
  <si>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</si>
  <si>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</si>
  <si>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</si>
  <si>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</si>
  <si>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</si>
  <si>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</si>
  <si>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</si>
  <si>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</si>
  <si>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</si>
  <si>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</si>
  <si>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</si>
  <si>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</si>
  <si>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</si>
  <si>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</si>
  <si>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</si>
  <si>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</si>
  <si>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</si>
  <si>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</si>
  <si>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</si>
  <si>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</si>
  <si>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</si>
  <si>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</si>
  <si>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</si>
  <si>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</si>
  <si>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</si>
  <si>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</si>
  <si>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</si>
  <si>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</si>
  <si>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</si>
  <si>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</si>
  <si>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</si>
  <si>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</si>
  <si>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</si>
  <si>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</si>
  <si>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</si>
  <si>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</si>
  <si>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</si>
  <si>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</si>
  <si>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</si>
  <si>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</si>
  <si>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</si>
  <si>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</si>
  <si>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</si>
  <si>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</si>
  <si>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</si>
  <si>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</si>
  <si>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</si>
  <si>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</si>
  <si>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</si>
  <si>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</si>
  <si>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</si>
  <si>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</si>
  <si>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</si>
  <si>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</si>
  <si>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</si>
  <si>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</si>
  <si>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</si>
  <si>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</si>
  <si>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</si>
  <si>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</si>
  <si>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</si>
  <si>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</si>
  <si>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</si>
  <si>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</si>
  <si>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</si>
  <si>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</si>
  <si>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</si>
  <si>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</si>
  <si>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</si>
  <si>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</si>
  <si>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</si>
  <si>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</si>
  <si>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</si>
  <si>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</si>
  <si>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</si>
  <si>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</si>
  <si>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</si>
  <si>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</si>
  <si>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</si>
  <si>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</si>
  <si>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</si>
  <si>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</si>
  <si>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</si>
  <si>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</si>
  <si>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</si>
  <si>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</si>
  <si>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</si>
  <si>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</si>
  <si>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</si>
  <si>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</si>
  <si>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</si>
  <si>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</si>
  <si>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</si>
  <si>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</si>
  <si>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</si>
  <si>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</si>
  <si>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</si>
  <si>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</si>
  <si>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</si>
  <si>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</si>
  <si>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</si>
  <si>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</si>
  <si>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</si>
  <si>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</si>
  <si>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</si>
  <si>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</si>
  <si>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</si>
  <si>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</si>
  <si>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</si>
  <si>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</si>
  <si>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</si>
  <si>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</si>
  <si>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</si>
  <si>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</si>
  <si>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</si>
  <si>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</si>
  <si>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</si>
  <si>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</si>
  <si>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</si>
  <si>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</si>
  <si>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</si>
  <si>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</si>
  <si>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</si>
  <si>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</si>
  <si>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</si>
  <si>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</si>
  <si>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</si>
  <si>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</si>
  <si>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</si>
  <si>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</si>
  <si>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</si>
  <si>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</si>
  <si>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</si>
  <si>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</si>
  <si>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</si>
  <si>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</si>
  <si>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</si>
  <si>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</si>
  <si>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</si>
  <si>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</si>
  <si>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</si>
  <si>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</si>
  <si>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</si>
  <si>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</si>
  <si>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</si>
  <si>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</si>
  <si>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</si>
  <si>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</si>
  <si>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</si>
  <si>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</si>
  <si>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</si>
  <si>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</si>
  <si>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</si>
  <si>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</si>
  <si>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</si>
  <si>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</si>
  <si>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</si>
  <si>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</si>
  <si>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</si>
  <si>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</si>
  <si>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</si>
  <si>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</si>
  <si>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</si>
  <si>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</si>
  <si>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</si>
  <si>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</si>
  <si>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</si>
  <si>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</si>
  <si>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</si>
  <si>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</si>
  <si>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</si>
  <si>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</si>
  <si>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</si>
  <si>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</si>
  <si>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</si>
  <si>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</si>
  <si>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</si>
  <si>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</si>
  <si>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</si>
  <si>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</si>
  <si>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</si>
  <si>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</si>
  <si>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</si>
  <si>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</si>
  <si>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</si>
  <si>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</si>
  <si>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</si>
  <si>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</si>
  <si>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</si>
  <si>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</si>
  <si>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</si>
  <si>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</si>
  <si>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</si>
  <si>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</si>
  <si>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</si>
  <si>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</si>
  <si>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</si>
  <si>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</si>
  <si>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</si>
  <si>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</si>
  <si>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</si>
  <si>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</si>
  <si>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</si>
  <si>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</si>
  <si>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</si>
  <si>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</si>
  <si>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</si>
  <si>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</si>
  <si>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</si>
  <si>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</si>
  <si>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</si>
  <si>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</si>
  <si>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</si>
  <si>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</si>
  <si>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</si>
  <si>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</si>
  <si>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</si>
  <si>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</si>
  <si>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</si>
  <si>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</si>
  <si>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</si>
  <si>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</si>
  <si>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</si>
  <si>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</si>
  <si>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</si>
  <si>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</si>
  <si>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</si>
  <si>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</si>
  <si>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</si>
  <si>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</si>
  <si>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</si>
  <si>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</si>
  <si>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</si>
  <si>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</si>
  <si>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</si>
  <si>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</si>
  <si>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</si>
  <si>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</si>
  <si>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</si>
  <si>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</si>
  <si>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</si>
  <si>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</si>
  <si>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</si>
  <si>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</si>
  <si>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</si>
  <si>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</si>
  <si>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</si>
  <si>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</si>
  <si>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</si>
  <si>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</si>
  <si>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</si>
  <si>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</si>
  <si>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</si>
  <si>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</si>
  <si>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</si>
  <si>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</si>
  <si>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</si>
  <si>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</si>
  <si>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</si>
  <si>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</si>
  <si>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</si>
  <si>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</si>
  <si>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</si>
  <si>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</si>
  <si>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</si>
  <si>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</si>
  <si>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</si>
  <si>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</si>
  <si>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</si>
  <si>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</si>
  <si>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</si>
  <si>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</si>
  <si>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</si>
  <si>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</si>
  <si>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</si>
  <si>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</si>
  <si>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</si>
  <si>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</si>
  <si>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</si>
  <si>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</si>
  <si>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</si>
  <si>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</si>
  <si>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</si>
  <si>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</si>
  <si>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</si>
  <si>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</si>
  <si>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</si>
  <si>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</si>
  <si>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</si>
  <si>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</si>
  <si>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</si>
  <si>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</si>
  <si>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</si>
  <si>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</si>
  <si>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</si>
  <si>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</si>
  <si>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</si>
  <si>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</si>
  <si>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</si>
  <si>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</si>
  <si>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</si>
  <si>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</si>
  <si>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</si>
  <si>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</si>
  <si>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</si>
  <si>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</si>
  <si>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</si>
  <si>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</si>
  <si>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</si>
  <si>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</si>
  <si>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</si>
  <si>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</si>
  <si>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</si>
  <si>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</si>
  <si>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</si>
  <si>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</si>
  <si>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</si>
  <si>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</si>
  <si>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</si>
  <si>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</si>
  <si>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</si>
  <si>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</si>
  <si>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</si>
  <si>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</si>
  <si>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</si>
  <si>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</si>
  <si>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</si>
  <si>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</si>
  <si>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</si>
  <si>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</si>
  <si>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</si>
  <si>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</si>
  <si>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</si>
  <si>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</si>
  <si>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</si>
  <si>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</si>
  <si>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</si>
  <si>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</si>
  <si>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</si>
  <si>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</si>
  <si>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</si>
  <si>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</si>
  <si>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</si>
  <si>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</si>
  <si>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</si>
  <si>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</si>
  <si>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</si>
  <si>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</si>
  <si>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</si>
  <si>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</si>
  <si>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</si>
  <si>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</si>
  <si>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</si>
  <si>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</si>
  <si>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</si>
  <si>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</si>
  <si>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</si>
  <si>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</si>
  <si>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</si>
  <si>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</si>
  <si>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</si>
  <si>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</si>
  <si>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</si>
  <si>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</si>
  <si>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</si>
  <si>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</si>
  <si>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</si>
  <si>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</si>
  <si>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</si>
  <si>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</si>
  <si>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</si>
  <si>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</si>
  <si>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</si>
  <si>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</si>
  <si>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</si>
  <si>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</si>
  <si>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</si>
  <si>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</si>
  <si>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</si>
  <si>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</si>
  <si>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</si>
  <si>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</si>
  <si>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</si>
  <si>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</si>
  <si>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</si>
  <si>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</si>
  <si>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</si>
  <si>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</si>
  <si>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</si>
  <si>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</si>
  <si>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</si>
  <si>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</si>
  <si>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</si>
  <si>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</si>
  <si>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</si>
  <si>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</si>
  <si>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</si>
  <si>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</si>
  <si>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</si>
  <si>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</si>
  <si>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</si>
  <si>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</si>
  <si>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</si>
  <si>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</si>
  <si>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</si>
  <si>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</si>
  <si>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</si>
  <si>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</si>
  <si>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</si>
  <si>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</si>
  <si>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</si>
  <si>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</si>
  <si>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</si>
  <si>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</si>
  <si>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</si>
  <si>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</si>
  <si>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</si>
  <si>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</si>
  <si>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</si>
  <si>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</si>
  <si>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</si>
  <si>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</si>
  <si>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</si>
  <si>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</si>
  <si>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</si>
  <si>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</si>
  <si>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</si>
  <si>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</si>
  <si>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</si>
  <si>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</si>
  <si>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</si>
  <si>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</si>
  <si>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</si>
  <si>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</si>
  <si>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</si>
  <si>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</si>
  <si>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</si>
  <si>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</si>
  <si>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</si>
  <si>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</si>
  <si>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</si>
  <si>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</si>
  <si>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</si>
  <si>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</si>
  <si>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</si>
  <si>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</si>
  <si>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</si>
  <si>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</si>
  <si>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</si>
  <si>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</si>
  <si>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</si>
  <si>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</si>
  <si>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</si>
  <si>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</si>
  <si>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</si>
  <si>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</si>
  <si>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</si>
  <si>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</si>
  <si>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</si>
  <si>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</si>
  <si>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</si>
  <si>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</si>
  <si>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</si>
  <si>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</si>
  <si>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</si>
  <si>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</si>
  <si>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</si>
  <si>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</si>
  <si>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</si>
  <si>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</si>
  <si>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</si>
  <si>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</si>
  <si>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</si>
  <si>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</si>
  <si>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</si>
  <si>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</si>
  <si>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</si>
  <si>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</si>
  <si>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</si>
  <si>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</si>
  <si>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</si>
  <si>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</si>
  <si>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</si>
  <si>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</si>
  <si>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</si>
  <si>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</si>
  <si>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</si>
  <si>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</si>
  <si>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</si>
  <si>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</si>
  <si>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</si>
  <si>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</si>
  <si>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</si>
  <si>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</si>
  <si>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</si>
  <si>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</si>
  <si>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</si>
  <si>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</si>
  <si>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</si>
  <si>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</si>
  <si>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</si>
  <si>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</si>
  <si>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</si>
  <si>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</si>
  <si>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</si>
  <si>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</si>
  <si>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</si>
  <si>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</si>
  <si>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</si>
  <si>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</si>
  <si>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</si>
  <si>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</si>
  <si>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</si>
  <si>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</si>
  <si>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</si>
  <si>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</si>
  <si>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</si>
  <si>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</si>
  <si>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</si>
  <si>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</si>
  <si>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</si>
  <si>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</si>
  <si>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</si>
  <si>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</si>
  <si>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</si>
  <si>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</si>
  <si>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</si>
  <si>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</si>
  <si>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</si>
  <si>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</si>
  <si>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</si>
  <si>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</si>
  <si>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</si>
  <si>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</si>
  <si>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</si>
  <si>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</si>
  <si>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</si>
  <si>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</si>
  <si>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</si>
  <si>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</si>
  <si>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</si>
  <si>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</si>
  <si>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</si>
  <si>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</si>
  <si>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</si>
  <si>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</si>
  <si>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</si>
  <si>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</si>
  <si>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</si>
  <si>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</si>
  <si>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</si>
  <si>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</si>
  <si>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</si>
  <si>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</si>
  <si>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</si>
  <si>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</si>
  <si>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</si>
  <si>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</si>
  <si>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</si>
  <si>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</si>
  <si>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</si>
  <si>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</si>
  <si>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</si>
  <si>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</si>
  <si>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</si>
  <si>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</si>
  <si>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</si>
  <si>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</si>
  <si>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</si>
  <si>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</si>
  <si>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</si>
  <si>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</si>
  <si>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</si>
  <si>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</si>
  <si>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</si>
  <si>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</si>
  <si>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</si>
  <si>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</si>
  <si>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</si>
  <si>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</si>
  <si>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</si>
  <si>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</si>
  <si>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</si>
  <si>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</si>
  <si>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</si>
  <si>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</si>
  <si>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</si>
  <si>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</si>
  <si>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</si>
  <si>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</si>
  <si>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</si>
  <si>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</si>
  <si>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</si>
  <si>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</si>
  <si>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</si>
  <si>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</si>
  <si>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</si>
  <si>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</si>
  <si>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</si>
  <si>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</si>
  <si>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</si>
  <si>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</si>
  <si>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</si>
  <si>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</si>
  <si>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</si>
  <si>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</si>
  <si>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</si>
  <si>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</si>
  <si>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</si>
  <si>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</si>
  <si>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</si>
  <si>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</si>
  <si>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</si>
  <si>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</si>
  <si>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</si>
  <si>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</si>
  <si>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</si>
  <si>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</si>
  <si>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</si>
  <si>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</si>
  <si>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</si>
  <si>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</si>
  <si>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</si>
  <si>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</si>
  <si>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</si>
  <si>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</si>
  <si>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</si>
  <si>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</si>
  <si>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</si>
  <si>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</si>
  <si>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</si>
  <si>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</si>
  <si>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</si>
  <si>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</si>
  <si>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</si>
  <si>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</si>
  <si>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</si>
  <si>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</si>
  <si>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</si>
  <si>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</si>
  <si>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</si>
  <si>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</si>
  <si>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</si>
  <si>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</si>
  <si>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</si>
  <si>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</si>
  <si>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</si>
  <si>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</si>
  <si>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</si>
  <si>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</si>
  <si>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</si>
  <si>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</si>
  <si>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</si>
  <si>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</si>
  <si>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</si>
  <si>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</si>
  <si>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</si>
  <si>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</si>
  <si>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</si>
  <si>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</si>
  <si>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</si>
  <si>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</si>
  <si>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</si>
  <si>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</si>
  <si>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</si>
  <si>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</si>
  <si>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</si>
  <si>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</si>
  <si>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</si>
  <si>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</si>
  <si>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</si>
  <si>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</si>
  <si>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</si>
  <si>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</si>
  <si>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</si>
  <si>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</si>
  <si>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</si>
  <si>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</si>
  <si>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</si>
  <si>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</si>
  <si>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</si>
  <si>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</si>
  <si>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</si>
  <si>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</si>
  <si>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</si>
  <si>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</si>
  <si>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</si>
  <si>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</si>
  <si>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</si>
  <si>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</si>
  <si>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</si>
  <si>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</si>
  <si>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</si>
  <si>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</si>
  <si>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</si>
  <si>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</si>
  <si>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</si>
  <si>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</si>
  <si>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</si>
  <si>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</si>
  <si>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</si>
  <si>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</si>
  <si>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Sum of Sales</t>
  </si>
  <si>
    <t>Sum of Quantity</t>
  </si>
  <si>
    <t>Sum of Profit</t>
  </si>
  <si>
    <t>Row Labels</t>
  </si>
  <si>
    <t>Grand Total</t>
  </si>
  <si>
    <t>2016</t>
  </si>
  <si>
    <t>Total values</t>
  </si>
  <si>
    <t>AC</t>
  </si>
  <si>
    <t>AP</t>
  </si>
  <si>
    <t>YOY%</t>
  </si>
  <si>
    <t>Key Perfermance indicators</t>
  </si>
  <si>
    <t>Total</t>
  </si>
  <si>
    <t>Sales Trend</t>
  </si>
  <si>
    <t>Sales by State</t>
  </si>
  <si>
    <t>Top selling city</t>
  </si>
  <si>
    <t>Count of Order ID</t>
  </si>
  <si>
    <t>Orders by duration</t>
  </si>
  <si>
    <t>Orders by shipping mode</t>
  </si>
  <si>
    <t>Sales by category</t>
  </si>
  <si>
    <t>janv</t>
  </si>
  <si>
    <t>févr</t>
  </si>
  <si>
    <t>mars</t>
  </si>
  <si>
    <t>avr</t>
  </si>
  <si>
    <t>mai</t>
  </si>
  <si>
    <t>juin</t>
  </si>
  <si>
    <t>juil</t>
  </si>
  <si>
    <t>août</t>
  </si>
  <si>
    <t>sept</t>
  </si>
  <si>
    <t>oct</t>
  </si>
  <si>
    <t>nov</t>
  </si>
  <si>
    <t>déc</t>
  </si>
  <si>
    <t>Year</t>
  </si>
  <si>
    <t>Id_year</t>
  </si>
  <si>
    <t xml:space="preserve"> Sales</t>
  </si>
  <si>
    <t xml:space="preserve"> Quantity</t>
  </si>
  <si>
    <t xml:space="preserve">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</si>
</sst>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75" formatCode="[&gt;=1000000]\$0.0,,&quot;M&quot;;[&gt;=1000]\$0.0,&quot;K&quot;;0"/>
    <numFmt numFmtId="176" formatCode="0.0"/>
    <numFmt numFmtId="177" formatCode="0.0%"/>
    <numFmt numFmtId="179" formatCode="0.0000%"/>
  </numFmts>
  <fonts count="5" x14ac:knownFonts="1">
    <font>
      <sz val="11"/>
      <color theme="1"/>
      <name val="Aptos Narrow"/>
      <family val="2"/>
      <scheme val="minor"/>
    </font>
    <font>
      <sz val="11"/>
      <color theme="1"/>
      <name val="Aptos Narrow"/>
      <family val="2"/>
      <scheme val="minor"/>
    </font>
    <font>
      <sz val="11"/>
      <color rgb="FF9C5700"/>
      <name val="Aptos Narrow"/>
      <family val="2"/>
      <scheme val="minor"/>
    </font>
    <font>
      <b/>
      <sz val="11"/>
      <color theme="1"/>
      <name val="Aptos Narrow"/>
      <family val="2"/>
      <scheme val="minor"/>
    </font>
    <font>
      <b/>
      <sz val="16"/>
      <color theme="1"/>
      <name val="Aptos Narrow"/>
      <family val="2"/>
      <scheme val="minor"/>
    </font>
  </fonts>
  <fills count="4">
    <fill>
      <patternFill patternType="none"/>
    </fill>
    <fill>
      <patternFill patternType="gray125"/>
    </fill>
    <fill>
      <patternFill patternType="solid">
        <fgColor rgb="FFFFEB9C"/>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3">
    <xf numFmtId="0" fontId="0" fillId="0" borderId="0"/>
    <xf numFmtId="9" fontId="1" fillId="0" borderId="0" applyFont="0" applyFill="0" applyBorder="0" applyAlignment="0" applyProtection="0"/>
    <xf numFmtId="0" fontId="2" fillId="2" borderId="0" applyNumberFormat="0" applyBorder="0" applyAlignment="0" applyProtection="0"/>
  </cellStyleXfs>
  <cellXfs count="15">
    <xf numFmtId="0" fontId="0" fillId="0" borderId="0" xfId="0"/>
    <xf numFmtId="0" fontId="0" fillId="0" borderId="0" xfId="0" applyNumberFormat="1"/>
    <xf numFmtId="14" fontId="0" fillId="0" borderId="0" xfId="0" applyNumberFormat="1"/>
    <xf numFmtId="0" fontId="3" fillId="3" borderId="1" xfId="0" applyFont="1" applyFill="1" applyBorder="1"/>
    <xf numFmtId="0" fontId="0" fillId="0" borderId="0" xfId="0" pivotButton="1"/>
    <xf numFmtId="0" fontId="0" fillId="0" borderId="0" xfId="0" applyAlignment="1">
      <alignment horizontal="left"/>
    </xf>
    <xf numFmtId="0" fontId="0" fillId="0" borderId="0" xfId="0" applyAlignment="1">
      <alignment horizontal="center"/>
    </xf>
    <xf numFmtId="0" fontId="4" fillId="2" borderId="0" xfId="2" applyFont="1" applyAlignment="1">
      <alignment horizontal="center"/>
    </xf>
    <xf numFmtId="175" fontId="0" fillId="0" borderId="0" xfId="0" applyNumberFormat="1"/>
    <xf numFmtId="176" fontId="0" fillId="0" borderId="0" xfId="0" applyNumberFormat="1"/>
    <xf numFmtId="10" fontId="0" fillId="0" borderId="0" xfId="0" applyNumberFormat="1"/>
    <xf numFmtId="177" fontId="0" fillId="0" borderId="0" xfId="0" applyNumberFormat="1"/>
    <xf numFmtId="0" fontId="0" fillId="0" borderId="0" xfId="0" applyAlignment="1">
      <alignment horizontal="center"/>
    </xf>
    <xf numFmtId="179" fontId="0" fillId="0" borderId="0" xfId="1" applyNumberFormat="1" applyFont="1"/>
    <xf numFmtId="9" fontId="0" fillId="0" borderId="0" xfId="1" applyNumberFormat="1" applyFont="1"/>
  </cellXfs>
  <cellStyles count="3">
    <cellStyle name="Neutral" xfId="2" builtinId="28"/>
    <cellStyle name="Normal" xfId="0" builtinId="0"/>
    <cellStyle name="Percent" xfId="1" builtinId="5"/>
  </cellStyles>
  <dxfs count="952">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7" formatCode="0.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75" formatCode="[&gt;=1000000]\$0.0,,&quot;M&quot;;[&gt;=1000]\$0.0,&quot;K&quot;;0"/>
    </dxf>
    <dxf>
      <numFmt numFmtId="14" formatCode="0.00%"/>
    </dxf>
    <dxf>
      <numFmt numFmtId="175" formatCode="[&gt;=1000000]\$0.0,,&quot;M&quot;;[&gt;=1000]\$0.0,&quot;K&quot;;0"/>
    </dxf>
    <dxf>
      <numFmt numFmtId="175" formatCode="[&gt;=1000000]\$0.0,,&quot;M&quot;;[&gt;=1000]\$0.0,&quot;K&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font>
        <b/>
        <i val="0"/>
        <sz val="10"/>
        <color theme="1"/>
      </font>
      <border diagonalUp="0" diagonalDown="0">
        <left/>
        <right/>
        <top/>
        <bottom/>
        <vertical/>
        <horizontal/>
      </border>
    </dxf>
    <dxf>
      <font>
        <b/>
        <i val="0"/>
        <sz val="10"/>
        <color rgb="FF385F7C"/>
      </font>
      <fill>
        <patternFill patternType="solid">
          <bgColor rgb="FFE1EAF1"/>
        </patternFill>
      </fill>
      <border diagonalUp="0" diagonalDown="0">
        <left/>
        <right/>
        <top/>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StyleOther1 2" pivot="0" table="0" count="10" xr9:uid="{F3CCA4D7-6818-48EF-A54D-6F25B93D0D4D}">
      <tableStyleElement type="wholeTable" dxfId="945"/>
      <tableStyleElement type="headerRow" dxfId="944"/>
    </tableStyle>
  </tableStyles>
  <colors>
    <mruColors>
      <color rgb="FF385F7C"/>
      <color rgb="FFCCDCE8"/>
      <color rgb="FFF0F4F6"/>
      <color rgb="FFE1EAF1"/>
      <color rgb="FFBDD2E1"/>
      <color rgb="FF1D86B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i val="0"/>
            <sz val="10"/>
            <color rgb="FF385F7C"/>
          </font>
          <fill>
            <patternFill patternType="solid">
              <fgColor indexed="64"/>
              <bgColor rgb="FFF9FBFC"/>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theme="1" tint="0.499984740745262"/>
          </font>
          <fill>
            <patternFill patternType="none">
              <fgColor indexed="64"/>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3.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microsoft.com/office/2007/relationships/slicerCache" Target="slicerCaches/slicerCache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[Sales-Dash.xlsx]Calculations!PivotTable10</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85F7C"/>
          </a:solidFill>
          <a:ln w="19050">
            <a:solidFill>
              <a:schemeClr val="lt1"/>
            </a:solidFill>
          </a:ln>
          <a:effectLst/>
        </c:spPr>
      </c:pivotFmt>
      <c:pivotFmt>
        <c:idx val="2"/>
        <c:spPr>
          <a:solidFill>
            <a:schemeClr val="bg1">
              <a:lumMod val="65000"/>
            </a:schemeClr>
          </a:solidFill>
          <a:ln w="19050">
            <a:solidFill>
              <a:schemeClr val="lt1"/>
            </a:solidFill>
          </a:ln>
          <a:effectLst/>
        </c:spPr>
      </c:pivotFmt>
      <c:pivotFmt>
        <c:idx val="3"/>
        <c:spPr>
          <a:solidFill>
            <a:srgbClr val="BDD2E1"/>
          </a:solidFill>
          <a:ln w="19050">
            <a:solidFill>
              <a:schemeClr val="lt1"/>
            </a:solidFill>
          </a:ln>
          <a:effectLst/>
        </c:spPr>
      </c:pivotFmt>
      <c:pivotFmt>
        <c:idx val="4"/>
        <c:spPr>
          <a:solidFill>
            <a:srgbClr val="F0F4F6"/>
          </a:solidFill>
          <a:ln w="19050">
            <a:solidFill>
              <a:schemeClr val="lt1"/>
            </a:solidFill>
          </a:ln>
          <a:effectLst/>
        </c:spPr>
      </c:pivotFmt>
    </c:pivotFmts>
    <c:plotArea>
      <c:layout/>
      <c:doughnutChart>
        <c:varyColors val="1"/>
        <c:ser>
          <c:idx val="0"/>
          <c:order val="0"/>
          <c:tx>
            <c:strRef>
              <c:f>Calculations!$G$56</c:f>
              <c:strCache>
                <c:ptCount val="1"/>
                <c:pt idx="0">
                  <c:v>Total</c:v>
                </c:pt>
              </c:strCache>
            </c:strRef>
          </c:tx>
          <c:dPt>
            <c:idx val="0"/>
            <c:bubble3D val="0"/>
            <c:spPr>
              <a:solidFill>
                <a:srgbClr val="BDD2E1"/>
              </a:solidFill>
              <a:ln w="19050">
                <a:solidFill>
                  <a:schemeClr val="lt1"/>
                </a:solidFill>
              </a:ln>
              <a:effectLst/>
            </c:spPr>
            <c:extLst>
              <c:ext xmlns:c16="http://schemas.microsoft.com/office/drawing/2014/chart" uri="{C3380CC4-5D6E-409C-BE32-E72D297353CC}">
                <c16:uniqueId val="{00000004-566B-412A-8899-A88CE5AC1252}"/>
              </c:ext>
            </c:extLst>
          </c:dPt>
          <c:dPt>
            <c:idx val="1"/>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3-566B-412A-8899-A88CE5AC1252}"/>
              </c:ext>
            </c:extLst>
          </c:dPt>
          <c:dPt>
            <c:idx val="2"/>
            <c:bubble3D val="0"/>
            <c:spPr>
              <a:solidFill>
                <a:srgbClr val="F0F4F6"/>
              </a:solidFill>
              <a:ln w="19050">
                <a:solidFill>
                  <a:schemeClr val="lt1"/>
                </a:solidFill>
              </a:ln>
              <a:effectLst/>
            </c:spPr>
            <c:extLst>
              <c:ext xmlns:c16="http://schemas.microsoft.com/office/drawing/2014/chart" uri="{C3380CC4-5D6E-409C-BE32-E72D297353CC}">
                <c16:uniqueId val="{00000005-566B-412A-8899-A88CE5AC1252}"/>
              </c:ext>
            </c:extLst>
          </c:dPt>
          <c:dPt>
            <c:idx val="3"/>
            <c:bubble3D val="0"/>
            <c:spPr>
              <a:solidFill>
                <a:srgbClr val="385F7C"/>
              </a:solidFill>
              <a:ln w="19050">
                <a:solidFill>
                  <a:schemeClr val="lt1"/>
                </a:solidFill>
              </a:ln>
              <a:effectLst/>
            </c:spPr>
            <c:extLst>
              <c:ext xmlns:c16="http://schemas.microsoft.com/office/drawing/2014/chart" uri="{C3380CC4-5D6E-409C-BE32-E72D297353CC}">
                <c16:uniqueId val="{00000002-566B-412A-8899-A88CE5AC1252}"/>
              </c:ext>
            </c:extLst>
          </c:dPt>
          <c:cat>
            <c:strRef>
              <c:f>Calculations!$F$57:$F$61</c:f>
              <c:strCache>
                <c:ptCount val="4"/>
                <c:pt idx="0">
                  <c:v>First Class</c:v>
                </c:pt>
                <c:pt idx="1">
                  <c:v>Same Day</c:v>
                </c:pt>
                <c:pt idx="2">
                  <c:v>Second Class</c:v>
                </c:pt>
                <c:pt idx="3">
                  <c:v>Standard Class</c:v>
                </c:pt>
              </c:strCache>
            </c:strRef>
          </c:cat>
          <c:val>
            <c:numRef>
              <c:f>Calculations!$G$57:$G$61</c:f>
              <c:numCache>
                <c:formatCode>0.00%</c:formatCode>
                <c:ptCount val="4"/>
                <c:pt idx="0">
                  <c:v>0.13167259786476868</c:v>
                </c:pt>
                <c:pt idx="1">
                  <c:v>6.4056939501779361E-2</c:v>
                </c:pt>
                <c:pt idx="2">
                  <c:v>0.20284697508896798</c:v>
                </c:pt>
                <c:pt idx="3">
                  <c:v>0.60142348754448394</c:v>
                </c:pt>
              </c:numCache>
            </c:numRef>
          </c:val>
          <c:extLst>
            <c:ext xmlns:c16="http://schemas.microsoft.com/office/drawing/2014/chart" uri="{C3380CC4-5D6E-409C-BE32-E72D297353CC}">
              <c16:uniqueId val="{00000000-566B-412A-8899-A88CE5AC1252}"/>
            </c:ext>
          </c:extLst>
        </c:ser>
        <c:dLbls>
          <c:showLegendKey val="0"/>
          <c:showVal val="0"/>
          <c:showCatName val="0"/>
          <c:showSerName val="0"/>
          <c:showPercent val="0"/>
          <c:showBubbleSize val="0"/>
          <c:showLeaderLines val="1"/>
        </c:dLbls>
        <c:firstSliceAng val="192"/>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[Sales-Dash.xlsx]Calculations!PivotTable5</c:name>
    <c:fmtId val="3"/>
  </c:pivotSource>
  <c:chart>
    <c:autoTitleDeleted val="1"/>
    <c:pivotFmts>
      <c:pivotFmt>
        <c:idx val="0"/>
        <c:spPr>
          <a:solidFill>
            <a:schemeClr val="accent1"/>
          </a:solidFill>
          <a:ln w="12700" cap="rnd">
            <a:solidFill>
              <a:schemeClr val="accent1"/>
            </a:solidFill>
            <a:prstDash val="sysDash"/>
            <a:round/>
          </a:ln>
          <a:effectLst/>
        </c:spPr>
        <c:marker>
          <c:symbol val="circle"/>
          <c:size val="5"/>
          <c:spPr>
            <a:solidFill>
              <a:srgbClr val="385F7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2700" cap="rnd">
            <a:solidFill>
              <a:schemeClr val="accent1"/>
            </a:solidFill>
            <a:prstDash val="sysDash"/>
            <a:round/>
          </a:ln>
          <a:effectLst/>
        </c:spPr>
        <c:marker>
          <c:symbol val="circle"/>
          <c:size val="5"/>
          <c:spPr>
            <a:solidFill>
              <a:srgbClr val="385F7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ln w="12700" cap="rnd">
            <a:solidFill>
              <a:srgbClr val="385F7C"/>
            </a:solidFill>
            <a:prstDash val="sysDash"/>
            <a:round/>
          </a:ln>
          <a:effectLst/>
        </c:spPr>
        <c:marker>
          <c:symbol val="circle"/>
          <c:size val="8"/>
          <c:spPr>
            <a:solidFill>
              <a:srgbClr val="385F7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Calculations!$C$24</c:f>
              <c:strCache>
                <c:ptCount val="1"/>
                <c:pt idx="0">
                  <c:v>Total</c:v>
                </c:pt>
              </c:strCache>
            </c:strRef>
          </c:tx>
          <c:spPr>
            <a:ln w="12700" cap="rnd">
              <a:solidFill>
                <a:srgbClr val="385F7C"/>
              </a:solidFill>
              <a:prstDash val="sysDash"/>
              <a:round/>
            </a:ln>
            <a:effectLst/>
          </c:spPr>
          <c:marker>
            <c:symbol val="circle"/>
            <c:size val="8"/>
            <c:spPr>
              <a:solidFill>
                <a:srgbClr val="385F7C"/>
              </a:solidFill>
              <a:ln w="9525">
                <a:solidFill>
                  <a:schemeClr val="accent1"/>
                </a:solidFill>
              </a:ln>
              <a:effectLst/>
            </c:spPr>
          </c:marker>
          <c:cat>
            <c:strRef>
              <c:f>Calculations!$B$25:$B$37</c:f>
              <c:strCache>
                <c:ptCount val="12"/>
                <c:pt idx="0">
                  <c:v>janv</c:v>
                </c:pt>
                <c:pt idx="1">
                  <c:v>févr</c:v>
                </c:pt>
                <c:pt idx="2">
                  <c:v>mars</c:v>
                </c:pt>
                <c:pt idx="3">
                  <c:v>avr</c:v>
                </c:pt>
                <c:pt idx="4">
                  <c:v>mai</c:v>
                </c:pt>
                <c:pt idx="5">
                  <c:v>juin</c:v>
                </c:pt>
                <c:pt idx="6">
                  <c:v>juil</c:v>
                </c:pt>
                <c:pt idx="7">
                  <c:v>août</c:v>
                </c:pt>
                <c:pt idx="8">
                  <c:v>sept</c:v>
                </c:pt>
                <c:pt idx="9">
                  <c:v>oct</c:v>
                </c:pt>
                <c:pt idx="10">
                  <c:v>nov</c:v>
                </c:pt>
                <c:pt idx="11">
                  <c:v>déc</c:v>
                </c:pt>
              </c:strCache>
            </c:strRef>
          </c:cat>
          <c:val>
            <c:numRef>
              <c:f>Calculations!$C$25:$C$37</c:f>
              <c:numCache>
                <c:formatCode>[&gt;=1000000]\$0.0\ \ "M";[&gt;=1000]\$0.0\ "K";0</c:formatCode>
                <c:ptCount val="12"/>
                <c:pt idx="0">
                  <c:v>7622.7429999999995</c:v>
                </c:pt>
                <c:pt idx="1">
                  <c:v>3925.5510000000004</c:v>
                </c:pt>
                <c:pt idx="2">
                  <c:v>12801.091999999999</c:v>
                </c:pt>
                <c:pt idx="3">
                  <c:v>13212.090000000002</c:v>
                </c:pt>
                <c:pt idx="4">
                  <c:v>15119.834999999997</c:v>
                </c:pt>
                <c:pt idx="5">
                  <c:v>13070.572</c:v>
                </c:pt>
                <c:pt idx="6">
                  <c:v>13068.519</c:v>
                </c:pt>
                <c:pt idx="7">
                  <c:v>12483.232299999998</c:v>
                </c:pt>
                <c:pt idx="8">
                  <c:v>27262.880899999989</c:v>
                </c:pt>
                <c:pt idx="9">
                  <c:v>11872.576999999997</c:v>
                </c:pt>
                <c:pt idx="10">
                  <c:v>31783.628799999984</c:v>
                </c:pt>
                <c:pt idx="11">
                  <c:v>36678.714999999975</c:v>
                </c:pt>
              </c:numCache>
            </c:numRef>
          </c:val>
          <c:smooth val="1"/>
          <c:extLst>
            <c:ext xmlns:c16="http://schemas.microsoft.com/office/drawing/2014/chart" uri="{C3380CC4-5D6E-409C-BE32-E72D297353CC}">
              <c16:uniqueId val="{00000000-C547-4DA4-9F00-C74FD5CF0C71}"/>
            </c:ext>
          </c:extLst>
        </c:ser>
        <c:dLbls>
          <c:showLegendKey val="0"/>
          <c:showVal val="0"/>
          <c:showCatName val="0"/>
          <c:showSerName val="0"/>
          <c:showPercent val="0"/>
          <c:showBubbleSize val="0"/>
        </c:dLbls>
        <c:marker val="1"/>
        <c:smooth val="0"/>
        <c:axId val="252663279"/>
        <c:axId val="252663759"/>
      </c:lineChart>
      <c:catAx>
        <c:axId val="252663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52663759"/>
        <c:crosses val="autoZero"/>
        <c:auto val="1"/>
        <c:lblAlgn val="ctr"/>
        <c:lblOffset val="100"/>
        <c:noMultiLvlLbl val="0"/>
      </c:catAx>
      <c:valAx>
        <c:axId val="252663759"/>
        <c:scaling>
          <c:orientation val="minMax"/>
        </c:scaling>
        <c:delete val="1"/>
        <c:axPos val="l"/>
        <c:numFmt formatCode="[&gt;=1000000]\$0.0\ \ &quot;M&quot;;[&gt;=1000]\$0.0\ &quot;K&quot;;0" sourceLinked="1"/>
        <c:majorTickMark val="out"/>
        <c:minorTickMark val="none"/>
        <c:tickLblPos val="nextTo"/>
        <c:crossAx val="25266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[Sales-Dash.xlsx]Calculations!PivotTable9</c:name>
    <c:fmtId val="3"/>
  </c:pivotSource>
  <c:chart>
    <c:autoTitleDeleted val="1"/>
    <c:pivotFmts>
      <c:pivotFmt>
        <c:idx val="0"/>
        <c:spPr>
          <a:solidFill>
            <a:schemeClr val="accent1"/>
          </a:solidFill>
          <a:ln w="28575" cap="rnd">
            <a:noFill/>
            <a:round/>
          </a:ln>
          <a:effectLst/>
        </c:spPr>
        <c:marker>
          <c:symbol val="circle"/>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Calculations!$G$41</c:f>
              <c:strCache>
                <c:ptCount val="1"/>
                <c:pt idx="0">
                  <c:v>Total</c:v>
                </c:pt>
              </c:strCache>
            </c:strRef>
          </c:tx>
          <c:spPr>
            <a:ln w="28575" cap="rnd">
              <a:noFill/>
              <a:round/>
            </a:ln>
            <a:effectLst/>
          </c:spPr>
          <c:marker>
            <c:symbol val="circle"/>
            <c:size val="8"/>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Calculations!$F$42:$F$50</c:f>
              <c:strCache>
                <c:ptCount val="8"/>
                <c:pt idx="0">
                  <c:v>0- days</c:v>
                </c:pt>
                <c:pt idx="1">
                  <c:v>1- days</c:v>
                </c:pt>
                <c:pt idx="2">
                  <c:v>2- days</c:v>
                </c:pt>
                <c:pt idx="3">
                  <c:v>3- days</c:v>
                </c:pt>
                <c:pt idx="4">
                  <c:v>4- days</c:v>
                </c:pt>
                <c:pt idx="5">
                  <c:v>5- days</c:v>
                </c:pt>
                <c:pt idx="6">
                  <c:v>6- days</c:v>
                </c:pt>
                <c:pt idx="7">
                  <c:v>7- days</c:v>
                </c:pt>
              </c:strCache>
            </c:strRef>
          </c:cat>
          <c:val>
            <c:numRef>
              <c:f>Calculations!$G$42:$G$50</c:f>
              <c:numCache>
                <c:formatCode>0.0%</c:formatCode>
                <c:ptCount val="8"/>
                <c:pt idx="0">
                  <c:v>6.2277580071174378E-2</c:v>
                </c:pt>
                <c:pt idx="1">
                  <c:v>3.3807829181494664E-2</c:v>
                </c:pt>
                <c:pt idx="2">
                  <c:v>0.13701067615658363</c:v>
                </c:pt>
                <c:pt idx="3">
                  <c:v>7.6512455516014238E-2</c:v>
                </c:pt>
                <c:pt idx="4">
                  <c:v>0.2793594306049822</c:v>
                </c:pt>
                <c:pt idx="5">
                  <c:v>0.2206405693950178</c:v>
                </c:pt>
                <c:pt idx="6">
                  <c:v>0.12633451957295375</c:v>
                </c:pt>
                <c:pt idx="7">
                  <c:v>6.4056939501779361E-2</c:v>
                </c:pt>
              </c:numCache>
            </c:numRef>
          </c:val>
          <c:smooth val="0"/>
          <c:extLst>
            <c:ext xmlns:c16="http://schemas.microsoft.com/office/drawing/2014/chart" uri="{C3380CC4-5D6E-409C-BE32-E72D297353CC}">
              <c16:uniqueId val="{00000000-6588-476A-B61B-BA21F3B186CA}"/>
            </c:ext>
          </c:extLst>
        </c:ser>
        <c:dLbls>
          <c:showLegendKey val="0"/>
          <c:showVal val="0"/>
          <c:showCatName val="0"/>
          <c:showSerName val="0"/>
          <c:showPercent val="0"/>
          <c:showBubbleSize val="0"/>
        </c:dLbls>
        <c:dropLines>
          <c:spPr>
            <a:ln w="12700" cap="flat" cmpd="sng" algn="ctr">
              <a:solidFill>
                <a:srgbClr val="385F7C"/>
              </a:solidFill>
              <a:prstDash val="sysDash"/>
              <a:round/>
            </a:ln>
            <a:effectLst/>
          </c:spPr>
        </c:dropLines>
        <c:marker val="1"/>
        <c:smooth val="0"/>
        <c:axId val="76338896"/>
        <c:axId val="76339376"/>
      </c:lineChart>
      <c:catAx>
        <c:axId val="7633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6339376"/>
        <c:crosses val="autoZero"/>
        <c:auto val="1"/>
        <c:lblAlgn val="ctr"/>
        <c:lblOffset val="100"/>
        <c:noMultiLvlLbl val="0"/>
      </c:catAx>
      <c:valAx>
        <c:axId val="76339376"/>
        <c:scaling>
          <c:orientation val="minMax"/>
        </c:scaling>
        <c:delete val="1"/>
        <c:axPos val="l"/>
        <c:numFmt formatCode="0.0%" sourceLinked="1"/>
        <c:majorTickMark val="none"/>
        <c:minorTickMark val="none"/>
        <c:tickLblPos val="nextTo"/>
        <c:crossAx val="7633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CCDCE8"/>
            </a:solidFill>
            <a:ln>
              <a:noFill/>
            </a:ln>
            <a:effectLst/>
          </c:spPr>
          <c:invertIfNegative val="0"/>
          <c:cat>
            <c:strRef>
              <c:f>Calculations!$H$29:$H$33</c:f>
              <c:strCache>
                <c:ptCount val="5"/>
                <c:pt idx="0">
                  <c:v>Houston</c:v>
                </c:pt>
                <c:pt idx="1">
                  <c:v>Los Angeles</c:v>
                </c:pt>
                <c:pt idx="2">
                  <c:v>New York City</c:v>
                </c:pt>
                <c:pt idx="3">
                  <c:v>San Francisco</c:v>
                </c:pt>
                <c:pt idx="4">
                  <c:v>Springfield</c:v>
                </c:pt>
              </c:strCache>
            </c:strRef>
          </c:cat>
          <c:val>
            <c:numRef>
              <c:f>Calculations!$I$29:$I$33</c:f>
              <c:numCache>
                <c:formatCode>[&gt;=1000000]\$0.0\ \ "M";[&gt;=1000]\$0.0\ "K";0</c:formatCode>
                <c:ptCount val="5"/>
                <c:pt idx="0">
                  <c:v>7818.9074000000037</c:v>
                </c:pt>
                <c:pt idx="1">
                  <c:v>19782.824000000001</c:v>
                </c:pt>
                <c:pt idx="2">
                  <c:v>17622.431999999997</c:v>
                </c:pt>
                <c:pt idx="3">
                  <c:v>12279.502999999999</c:v>
                </c:pt>
                <c:pt idx="4">
                  <c:v>6644.2980000000007</c:v>
                </c:pt>
              </c:numCache>
            </c:numRef>
          </c:val>
          <c:extLst>
            <c:ext xmlns:c16="http://schemas.microsoft.com/office/drawing/2014/chart" uri="{C3380CC4-5D6E-409C-BE32-E72D297353CC}">
              <c16:uniqueId val="{00000000-738D-4E39-BEE5-ADEEB790A8C6}"/>
            </c:ext>
          </c:extLst>
        </c:ser>
        <c:ser>
          <c:idx val="1"/>
          <c:order val="1"/>
          <c:spPr>
            <a:solidFill>
              <a:srgbClr val="F0F4F6"/>
            </a:solidFill>
            <a:ln>
              <a:noFill/>
            </a:ln>
            <a:effectLst/>
          </c:spPr>
          <c:invertIfNegative val="0"/>
          <c:dLbls>
            <c:dLbl>
              <c:idx val="0"/>
              <c:tx>
                <c:rich>
                  <a:bodyPr/>
                  <a:lstStyle/>
                  <a:p>
                    <a:fld id="{92EA074F-8C38-4DCE-B153-50828FB3611D}" type="CELLRANGE">
                      <a:rPr lang="en-US"/>
                      <a:pPr/>
                      <a:t>[CELLRANGE]</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38D-4E39-BEE5-ADEEB790A8C6}"/>
                </c:ext>
              </c:extLst>
            </c:dLbl>
            <c:dLbl>
              <c:idx val="1"/>
              <c:tx>
                <c:rich>
                  <a:bodyPr/>
                  <a:lstStyle/>
                  <a:p>
                    <a:fld id="{FD03B3F0-1FEF-4893-999C-8AA8E45C229B}" type="CELLRANGE">
                      <a:rPr lang="fr-FR"/>
                      <a:pPr/>
                      <a:t>[CELLRANGE]</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38D-4E39-BEE5-ADEEB790A8C6}"/>
                </c:ext>
              </c:extLst>
            </c:dLbl>
            <c:dLbl>
              <c:idx val="2"/>
              <c:tx>
                <c:rich>
                  <a:bodyPr/>
                  <a:lstStyle/>
                  <a:p>
                    <a:fld id="{27CFE22D-E2F8-4AD1-AAE4-C49014ABB9CB}" type="CELLRANGE">
                      <a:rPr lang="fr-FR"/>
                      <a:pPr/>
                      <a:t>[CELLRANGE]</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38D-4E39-BEE5-ADEEB790A8C6}"/>
                </c:ext>
              </c:extLst>
            </c:dLbl>
            <c:dLbl>
              <c:idx val="3"/>
              <c:tx>
                <c:rich>
                  <a:bodyPr/>
                  <a:lstStyle/>
                  <a:p>
                    <a:fld id="{97D0B465-25CF-4BA2-81BF-7D5EE2C3F86D}" type="CELLRANGE">
                      <a:rPr lang="fr-FR"/>
                      <a:pPr/>
                      <a:t>[CELLRANGE]</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38D-4E39-BEE5-ADEEB790A8C6}"/>
                </c:ext>
              </c:extLst>
            </c:dLbl>
            <c:dLbl>
              <c:idx val="4"/>
              <c:tx>
                <c:rich>
                  <a:bodyPr/>
                  <a:lstStyle/>
                  <a:p>
                    <a:fld id="{389E11FC-7EEF-4519-BE2D-74A8969880C6}" type="CELLRANGE">
                      <a:rPr lang="fr-FR"/>
                      <a:pPr/>
                      <a:t>[CELLRANGE]</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38D-4E39-BEE5-ADEEB790A8C6}"/>
                </c:ext>
              </c:extLst>
            </c:dLbl>
            <c:numFmt formatCode="[&gt;=1000000]\$0.0\ \ &quot;M&quot;;[&gt;=10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Calculations!$H$29:$H$33</c:f>
              <c:strCache>
                <c:ptCount val="5"/>
                <c:pt idx="0">
                  <c:v>Houston</c:v>
                </c:pt>
                <c:pt idx="1">
                  <c:v>Los Angeles</c:v>
                </c:pt>
                <c:pt idx="2">
                  <c:v>New York City</c:v>
                </c:pt>
                <c:pt idx="3">
                  <c:v>San Francisco</c:v>
                </c:pt>
                <c:pt idx="4">
                  <c:v>Springfield</c:v>
                </c:pt>
              </c:strCache>
            </c:strRef>
          </c:cat>
          <c:val>
            <c:numRef>
              <c:f>Calculations!$J$29:$J$33</c:f>
              <c:numCache>
                <c:formatCode>[&gt;=1000000]\$0.0\ \ "M";[&gt;=1000]\$0.0\ "K";0</c:formatCode>
                <c:ptCount val="5"/>
                <c:pt idx="0">
                  <c:v>15920.481399999997</c:v>
                </c:pt>
                <c:pt idx="1">
                  <c:v>3956.5648000000001</c:v>
                </c:pt>
                <c:pt idx="2">
                  <c:v>6116.9568000000036</c:v>
                </c:pt>
                <c:pt idx="3">
                  <c:v>11459.885800000002</c:v>
                </c:pt>
                <c:pt idx="4">
                  <c:v>17095.090799999998</c:v>
                </c:pt>
              </c:numCache>
            </c:numRef>
          </c:val>
          <c:extLst>
            <c:ext xmlns:c15="http://schemas.microsoft.com/office/drawing/2012/chart" uri="{02D57815-91ED-43cb-92C2-25804820EDAC}">
              <c15:datalabelsRange>
                <c15:f>Calculations!$I$29:$I$33</c15:f>
                <c15:dlblRangeCache>
                  <c:ptCount val="5"/>
                  <c:pt idx="0">
                    <c:v>$7,8K</c:v>
                  </c:pt>
                  <c:pt idx="1">
                    <c:v>$19,8K</c:v>
                  </c:pt>
                  <c:pt idx="2">
                    <c:v>$17,6K</c:v>
                  </c:pt>
                  <c:pt idx="3">
                    <c:v>$12,3K</c:v>
                  </c:pt>
                  <c:pt idx="4">
                    <c:v>$6,6K</c:v>
                  </c:pt>
                </c15:dlblRangeCache>
              </c15:datalabelsRange>
            </c:ext>
            <c:ext xmlns:c16="http://schemas.microsoft.com/office/drawing/2014/chart" uri="{C3380CC4-5D6E-409C-BE32-E72D297353CC}">
              <c16:uniqueId val="{00000006-738D-4E39-BEE5-ADEEB790A8C6}"/>
            </c:ext>
          </c:extLst>
        </c:ser>
        <c:dLbls>
          <c:showLegendKey val="0"/>
          <c:showVal val="0"/>
          <c:showCatName val="0"/>
          <c:showSerName val="0"/>
          <c:showPercent val="0"/>
          <c:showBubbleSize val="0"/>
        </c:dLbls>
        <c:gapWidth val="150"/>
        <c:overlap val="100"/>
        <c:axId val="233549183"/>
        <c:axId val="233550143"/>
      </c:barChart>
      <c:catAx>
        <c:axId val="23354918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233550143"/>
        <c:crosses val="autoZero"/>
        <c:auto val="1"/>
        <c:lblAlgn val="ctr"/>
        <c:lblOffset val="100"/>
        <c:noMultiLvlLbl val="0"/>
      </c:catAx>
      <c:valAx>
        <c:axId val="233550143"/>
        <c:scaling>
          <c:orientation val="minMax"/>
        </c:scaling>
        <c:delete val="1"/>
        <c:axPos val="b"/>
        <c:numFmt formatCode="[&gt;=1000000]\$0.0\ \ &quot;M&quot;;[&gt;=1000]\$0.0\ &quot;K&quot;;0" sourceLinked="1"/>
        <c:majorTickMark val="none"/>
        <c:minorTickMark val="none"/>
        <c:tickLblPos val="nextTo"/>
        <c:crossAx val="23354918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[Sales-Dash.xlsx]Calculations!PivotTable10</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85F7C"/>
          </a:solidFill>
          <a:ln w="19050">
            <a:solidFill>
              <a:schemeClr val="lt1"/>
            </a:solidFill>
          </a:ln>
          <a:effectLst/>
        </c:spPr>
      </c:pivotFmt>
      <c:pivotFmt>
        <c:idx val="2"/>
        <c:spPr>
          <a:solidFill>
            <a:schemeClr val="bg1">
              <a:lumMod val="65000"/>
            </a:schemeClr>
          </a:solidFill>
          <a:ln w="19050">
            <a:solidFill>
              <a:schemeClr val="lt1"/>
            </a:solidFill>
          </a:ln>
          <a:effectLst/>
        </c:spPr>
      </c:pivotFmt>
      <c:pivotFmt>
        <c:idx val="3"/>
        <c:spPr>
          <a:solidFill>
            <a:srgbClr val="BDD2E1"/>
          </a:solidFill>
          <a:ln w="19050">
            <a:solidFill>
              <a:schemeClr val="lt1"/>
            </a:solidFill>
          </a:ln>
          <a:effectLst/>
        </c:spPr>
      </c:pivotFmt>
      <c:pivotFmt>
        <c:idx val="4"/>
        <c:spPr>
          <a:solidFill>
            <a:srgbClr val="F0F4F6"/>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BDD2E1"/>
          </a:solidFill>
          <a:ln w="19050">
            <a:solidFill>
              <a:schemeClr val="lt1"/>
            </a:solidFill>
          </a:ln>
          <a:effectLst/>
        </c:spPr>
      </c:pivotFmt>
      <c:pivotFmt>
        <c:idx val="7"/>
        <c:spPr>
          <a:solidFill>
            <a:schemeClr val="bg1">
              <a:lumMod val="65000"/>
            </a:schemeClr>
          </a:solidFill>
          <a:ln w="19050">
            <a:solidFill>
              <a:schemeClr val="lt1"/>
            </a:solidFill>
          </a:ln>
          <a:effectLst/>
        </c:spPr>
      </c:pivotFmt>
      <c:pivotFmt>
        <c:idx val="8"/>
        <c:spPr>
          <a:solidFill>
            <a:srgbClr val="F0F4F6"/>
          </a:solidFill>
          <a:ln w="19050">
            <a:solidFill>
              <a:schemeClr val="lt1"/>
            </a:solidFill>
          </a:ln>
          <a:effectLst/>
        </c:spPr>
      </c:pivotFmt>
      <c:pivotFmt>
        <c:idx val="9"/>
        <c:spPr>
          <a:solidFill>
            <a:srgbClr val="385F7C"/>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BDD2E1"/>
          </a:solidFill>
          <a:ln w="19050">
            <a:solidFill>
              <a:schemeClr val="lt1"/>
            </a:solidFill>
          </a:ln>
          <a:effectLst/>
        </c:spPr>
        <c:dLbl>
          <c:idx val="0"/>
          <c:layout>
            <c:manualLayout>
              <c:x val="-2.938475665748393E-2"/>
              <c:y val="0.15988575991597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lumMod val="65000"/>
            </a:schemeClr>
          </a:solidFill>
          <a:ln w="19050">
            <a:solidFill>
              <a:schemeClr val="lt1"/>
            </a:solidFill>
          </a:ln>
          <a:effectLst/>
        </c:spPr>
        <c:dLbl>
          <c:idx val="0"/>
          <c:layout>
            <c:manualLayout>
              <c:x val="-9.1827364554637275E-2"/>
              <c:y val="0.131334731359550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0F4F6"/>
          </a:solidFill>
          <a:ln w="19050">
            <a:solidFill>
              <a:schemeClr val="lt1"/>
            </a:solidFill>
          </a:ln>
          <a:effectLst/>
        </c:spPr>
        <c:dLbl>
          <c:idx val="0"/>
          <c:layout>
            <c:manualLayout>
              <c:x val="-9.9173553719008281E-2"/>
              <c:y val="-0.1427551427821201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rgbClr val="385F7C"/>
          </a:solidFill>
          <a:ln w="19050">
            <a:solidFill>
              <a:schemeClr val="lt1"/>
            </a:solidFill>
          </a:ln>
          <a:effectLst/>
        </c:spPr>
        <c:dLbl>
          <c:idx val="0"/>
          <c:layout>
            <c:manualLayout>
              <c:x val="0.10651974288337925"/>
              <c:y val="-0.291220491275525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Calculations!$G$56</c:f>
              <c:strCache>
                <c:ptCount val="1"/>
                <c:pt idx="0">
                  <c:v>Total</c:v>
                </c:pt>
              </c:strCache>
            </c:strRef>
          </c:tx>
          <c:dPt>
            <c:idx val="0"/>
            <c:bubble3D val="0"/>
            <c:spPr>
              <a:solidFill>
                <a:srgbClr val="BDD2E1"/>
              </a:solidFill>
              <a:ln w="19050">
                <a:solidFill>
                  <a:schemeClr val="lt1"/>
                </a:solidFill>
              </a:ln>
              <a:effectLst/>
            </c:spPr>
            <c:extLst>
              <c:ext xmlns:c16="http://schemas.microsoft.com/office/drawing/2014/chart" uri="{C3380CC4-5D6E-409C-BE32-E72D297353CC}">
                <c16:uniqueId val="{00000001-9D4D-44BB-8CA2-940F5F5ADFFF}"/>
              </c:ext>
            </c:extLst>
          </c:dPt>
          <c:dPt>
            <c:idx val="1"/>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3-9D4D-44BB-8CA2-940F5F5ADFFF}"/>
              </c:ext>
            </c:extLst>
          </c:dPt>
          <c:dPt>
            <c:idx val="2"/>
            <c:bubble3D val="0"/>
            <c:spPr>
              <a:solidFill>
                <a:srgbClr val="F0F4F6"/>
              </a:solidFill>
              <a:ln w="19050">
                <a:solidFill>
                  <a:schemeClr val="lt1"/>
                </a:solidFill>
              </a:ln>
              <a:effectLst/>
            </c:spPr>
            <c:extLst>
              <c:ext xmlns:c16="http://schemas.microsoft.com/office/drawing/2014/chart" uri="{C3380CC4-5D6E-409C-BE32-E72D297353CC}">
                <c16:uniqueId val="{00000005-9D4D-44BB-8CA2-940F5F5ADFFF}"/>
              </c:ext>
            </c:extLst>
          </c:dPt>
          <c:dPt>
            <c:idx val="3"/>
            <c:bubble3D val="0"/>
            <c:spPr>
              <a:solidFill>
                <a:srgbClr val="385F7C"/>
              </a:solidFill>
              <a:ln w="19050">
                <a:solidFill>
                  <a:schemeClr val="lt1"/>
                </a:solidFill>
              </a:ln>
              <a:effectLst/>
            </c:spPr>
            <c:extLst>
              <c:ext xmlns:c16="http://schemas.microsoft.com/office/drawing/2014/chart" uri="{C3380CC4-5D6E-409C-BE32-E72D297353CC}">
                <c16:uniqueId val="{00000007-9D4D-44BB-8CA2-940F5F5ADFFF}"/>
              </c:ext>
            </c:extLst>
          </c:dPt>
          <c:dLbls>
            <c:dLbl>
              <c:idx val="0"/>
              <c:layout>
                <c:manualLayout>
                  <c:x val="-2.938475665748393E-2"/>
                  <c:y val="0.159885759915974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D4D-44BB-8CA2-940F5F5ADFFF}"/>
                </c:ext>
              </c:extLst>
            </c:dLbl>
            <c:dLbl>
              <c:idx val="1"/>
              <c:layout>
                <c:manualLayout>
                  <c:x val="-9.1827364554637275E-2"/>
                  <c:y val="0.131334731359550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D4D-44BB-8CA2-940F5F5ADFFF}"/>
                </c:ext>
              </c:extLst>
            </c:dLbl>
            <c:dLbl>
              <c:idx val="2"/>
              <c:layout>
                <c:manualLayout>
                  <c:x val="-9.9173553719008281E-2"/>
                  <c:y val="-0.1427551427821201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5-9D4D-44BB-8CA2-940F5F5ADFFF}"/>
                </c:ext>
              </c:extLst>
            </c:dLbl>
            <c:dLbl>
              <c:idx val="3"/>
              <c:layout>
                <c:manualLayout>
                  <c:x val="0.10651974288337925"/>
                  <c:y val="-0.291220491275525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D4D-44BB-8CA2-940F5F5ADF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Calculations!$F$57:$F$61</c:f>
              <c:strCache>
                <c:ptCount val="4"/>
                <c:pt idx="0">
                  <c:v>First Class</c:v>
                </c:pt>
                <c:pt idx="1">
                  <c:v>Same Day</c:v>
                </c:pt>
                <c:pt idx="2">
                  <c:v>Second Class</c:v>
                </c:pt>
                <c:pt idx="3">
                  <c:v>Standard Class</c:v>
                </c:pt>
              </c:strCache>
            </c:strRef>
          </c:cat>
          <c:val>
            <c:numRef>
              <c:f>Calculations!$G$57:$G$61</c:f>
              <c:numCache>
                <c:formatCode>0.00%</c:formatCode>
                <c:ptCount val="4"/>
                <c:pt idx="0">
                  <c:v>0.13167259786476868</c:v>
                </c:pt>
                <c:pt idx="1">
                  <c:v>6.4056939501779361E-2</c:v>
                </c:pt>
                <c:pt idx="2">
                  <c:v>0.20284697508896798</c:v>
                </c:pt>
                <c:pt idx="3">
                  <c:v>0.60142348754448394</c:v>
                </c:pt>
              </c:numCache>
            </c:numRef>
          </c:val>
          <c:extLst>
            <c:ext xmlns:c16="http://schemas.microsoft.com/office/drawing/2014/chart" uri="{C3380CC4-5D6E-409C-BE32-E72D297353CC}">
              <c16:uniqueId val="{00000008-9D4D-44BB-8CA2-940F5F5ADFFF}"/>
            </c:ext>
          </c:extLst>
        </c:ser>
        <c:dLbls>
          <c:showLegendKey val="0"/>
          <c:showVal val="0"/>
          <c:showCatName val="0"/>
          <c:showSerName val="0"/>
          <c:showPercent val="0"/>
          <c:showBubbleSize val="0"/>
          <c:showLeaderLines val="1"/>
        </c:dLbls>
        <c:firstSliceAng val="192"/>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786780100763266"/>
          <c:y val="8.9567473094495281E-2"/>
          <c:w val="0.79451627344265363"/>
          <c:h val="0.82086505381100938"/>
        </c:manualLayout>
      </c:layout>
      <c:barChart>
        <c:barDir val="bar"/>
        <c:grouping val="stacked"/>
        <c:varyColors val="0"/>
        <c:ser>
          <c:idx val="0"/>
          <c:order val="0"/>
          <c:tx>
            <c:strRef>
              <c:f>Calculations!$N$65:$N$68</c:f>
              <c:strCache>
                <c:ptCount val="4"/>
                <c:pt idx="0">
                  <c:v>$26,3K</c:v>
                </c:pt>
                <c:pt idx="1">
                  <c:v>$83,9K</c:v>
                </c:pt>
                <c:pt idx="2">
                  <c:v>$27,9K</c:v>
                </c:pt>
                <c:pt idx="3">
                  <c:v>$60,8K</c:v>
                </c:pt>
              </c:strCache>
            </c:strRef>
          </c:tx>
          <c:spPr>
            <a:solidFill>
              <a:srgbClr val="CCDCE8"/>
            </a:solidFill>
            <a:ln>
              <a:noFill/>
            </a:ln>
            <a:effectLst/>
          </c:spPr>
          <c:invertIfNegative val="0"/>
          <c:cat>
            <c:strRef>
              <c:f>Calculations!$M$65:$M$68</c:f>
              <c:strCache>
                <c:ptCount val="4"/>
                <c:pt idx="0">
                  <c:v>Bookcases</c:v>
                </c:pt>
                <c:pt idx="1">
                  <c:v>Chairs</c:v>
                </c:pt>
                <c:pt idx="2">
                  <c:v>Furnishings</c:v>
                </c:pt>
                <c:pt idx="3">
                  <c:v>Tables</c:v>
                </c:pt>
              </c:strCache>
            </c:strRef>
          </c:cat>
          <c:val>
            <c:numRef>
              <c:f>Calculations!$N$65:$N$68</c:f>
              <c:numCache>
                <c:formatCode>[&gt;=1000000]\$0.0\ \ "M";[&gt;=1000]\$0.0\ "K";0</c:formatCode>
                <c:ptCount val="4"/>
                <c:pt idx="0">
                  <c:v>26275.466499999995</c:v>
                </c:pt>
                <c:pt idx="1">
                  <c:v>83918.644999999917</c:v>
                </c:pt>
                <c:pt idx="2">
                  <c:v>27874.123999999967</c:v>
                </c:pt>
                <c:pt idx="3">
                  <c:v>60833.200499999984</c:v>
                </c:pt>
              </c:numCache>
            </c:numRef>
          </c:val>
          <c:extLst>
            <c:ext xmlns:c16="http://schemas.microsoft.com/office/drawing/2014/chart" uri="{C3380CC4-5D6E-409C-BE32-E72D297353CC}">
              <c16:uniqueId val="{00000000-DD42-426F-8762-D59442FEC5A2}"/>
            </c:ext>
          </c:extLst>
        </c:ser>
        <c:ser>
          <c:idx val="1"/>
          <c:order val="1"/>
          <c:spPr>
            <a:solidFill>
              <a:srgbClr val="F0F4F6"/>
            </a:solidFill>
            <a:ln>
              <a:noFill/>
            </a:ln>
            <a:effectLst/>
          </c:spPr>
          <c:invertIfNegative val="0"/>
          <c:dLbls>
            <c:dLbl>
              <c:idx val="0"/>
              <c:tx>
                <c:rich>
                  <a:bodyPr/>
                  <a:lstStyle/>
                  <a:p>
                    <a:fld id="{C8E2DFA2-3929-48F5-B83D-4AB98460FC7C}" type="CELLRANGE">
                      <a:rPr lang="en-US"/>
                      <a:pPr/>
                      <a:t>[CELLRANGE]</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D42-426F-8762-D59442FEC5A2}"/>
                </c:ext>
              </c:extLst>
            </c:dLbl>
            <c:dLbl>
              <c:idx val="1"/>
              <c:tx>
                <c:rich>
                  <a:bodyPr/>
                  <a:lstStyle/>
                  <a:p>
                    <a:fld id="{C994D075-E1D6-4AA1-B065-0794580693BA}" type="CELLRANGE">
                      <a:rPr lang="fr-FR"/>
                      <a:pPr/>
                      <a:t>[CELLRANGE]</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D42-426F-8762-D59442FEC5A2}"/>
                </c:ext>
              </c:extLst>
            </c:dLbl>
            <c:dLbl>
              <c:idx val="2"/>
              <c:tx>
                <c:rich>
                  <a:bodyPr/>
                  <a:lstStyle/>
                  <a:p>
                    <a:fld id="{9E4726E8-904A-4894-82D1-8ADD0F9ECC6C}" type="CELLRANGE">
                      <a:rPr lang="fr-FR"/>
                      <a:pPr/>
                      <a:t>[CELLRANGE]</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D42-426F-8762-D59442FEC5A2}"/>
                </c:ext>
              </c:extLst>
            </c:dLbl>
            <c:dLbl>
              <c:idx val="3"/>
              <c:tx>
                <c:rich>
                  <a:bodyPr/>
                  <a:lstStyle/>
                  <a:p>
                    <a:fld id="{37E820AF-31C0-4417-8C77-40B94DCD95B7}" type="CELLRANGE">
                      <a:rPr lang="fr-FR"/>
                      <a:pPr/>
                      <a:t>[CELLRANGE]</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D42-426F-8762-D59442FEC5A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Calculations!$M$65:$M$68</c:f>
              <c:strCache>
                <c:ptCount val="4"/>
                <c:pt idx="0">
                  <c:v>Bookcases</c:v>
                </c:pt>
                <c:pt idx="1">
                  <c:v>Chairs</c:v>
                </c:pt>
                <c:pt idx="2">
                  <c:v>Furnishings</c:v>
                </c:pt>
                <c:pt idx="3">
                  <c:v>Tables</c:v>
                </c:pt>
              </c:strCache>
            </c:strRef>
          </c:cat>
          <c:val>
            <c:numRef>
              <c:f>Calculations!$O$65:$O$68</c:f>
              <c:numCache>
                <c:formatCode>[&gt;=1000000]\$0.0\ \ "M";[&gt;=1000]\$0.0\ "K";0</c:formatCode>
                <c:ptCount val="4"/>
                <c:pt idx="0">
                  <c:v>74426.907499999899</c:v>
                </c:pt>
                <c:pt idx="1">
                  <c:v>16783.728999999978</c:v>
                </c:pt>
                <c:pt idx="2">
                  <c:v>72828.249999999927</c:v>
                </c:pt>
                <c:pt idx="3">
                  <c:v>39869.17349999991</c:v>
                </c:pt>
              </c:numCache>
            </c:numRef>
          </c:val>
          <c:extLst>
            <c:ext xmlns:c15="http://schemas.microsoft.com/office/drawing/2012/chart" uri="{02D57815-91ED-43cb-92C2-25804820EDAC}">
              <c15:datalabelsRange>
                <c15:f>Calculations!$I$29:$I$33</c15:f>
                <c15:dlblRangeCache>
                  <c:ptCount val="5"/>
                  <c:pt idx="0">
                    <c:v>$7,8K</c:v>
                  </c:pt>
                  <c:pt idx="1">
                    <c:v>$19,8K</c:v>
                  </c:pt>
                  <c:pt idx="2">
                    <c:v>$17,6K</c:v>
                  </c:pt>
                  <c:pt idx="3">
                    <c:v>$12,3K</c:v>
                  </c:pt>
                  <c:pt idx="4">
                    <c:v>$6,6K</c:v>
                  </c:pt>
                </c15:dlblRangeCache>
              </c15:datalabelsRange>
            </c:ext>
            <c:ext xmlns:c16="http://schemas.microsoft.com/office/drawing/2014/chart" uri="{C3380CC4-5D6E-409C-BE32-E72D297353CC}">
              <c16:uniqueId val="{00000005-DD42-426F-8762-D59442FEC5A2}"/>
            </c:ext>
          </c:extLst>
        </c:ser>
        <c:dLbls>
          <c:showLegendKey val="0"/>
          <c:showVal val="0"/>
          <c:showCatName val="0"/>
          <c:showSerName val="0"/>
          <c:showPercent val="0"/>
          <c:showBubbleSize val="0"/>
        </c:dLbls>
        <c:gapWidth val="150"/>
        <c:overlap val="100"/>
        <c:axId val="233549183"/>
        <c:axId val="233550143"/>
      </c:barChart>
      <c:catAx>
        <c:axId val="23354918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233550143"/>
        <c:crosses val="autoZero"/>
        <c:auto val="1"/>
        <c:lblAlgn val="ctr"/>
        <c:lblOffset val="100"/>
        <c:noMultiLvlLbl val="0"/>
      </c:catAx>
      <c:valAx>
        <c:axId val="233550143"/>
        <c:scaling>
          <c:orientation val="minMax"/>
        </c:scaling>
        <c:delete val="1"/>
        <c:axPos val="b"/>
        <c:numFmt formatCode="[&gt;=1000000]\$0.0\ \ &quot;M&quot;;[&gt;=1000]\$0.0\ &quot;K&quot;;0" sourceLinked="1"/>
        <c:majorTickMark val="none"/>
        <c:minorTickMark val="none"/>
        <c:tickLblPos val="nextTo"/>
        <c:crossAx val="23354918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_xlchart.v5.18</cx:f>
        <cx:nf>_xlchart.v5.16</cx:nf>
      </cx:strDim>
      <cx:numDim type="colorVal">
        <cx:f>_xlchart.v5.21</cx:f>
        <cx:nf>_xlchart.v5.20</cx:nf>
      </cx:numDim>
    </cx:data>
  </cx:chartData>
  <cx:chart>
    <cx:plotArea>
      <cx:plotAreaRegion>
        <cx:series layoutId="regionMap" uniqueId="{396F93BA-768A-46F6-88B6-DB3878EA1F2A}">
          <cx:dataId val="0"/>
          <cx:layoutPr>
            <cx:geography cultureLanguage="en-US" cultureRegion="TN" attribution="Powered by Bing">
              <cx:geoCache provider="{E9337A44-BEBE-4D9F-B70C-5C5E7DAFC167}">
                <cx:binary>1Hxpb9w41vVfCfL5lZs7xcH0AC3V4opjJ7ETd5IvgrcWtVKkqPXXP1exnbarnWUwwQs4aHShSqJE
3nPXw0v/+2r811V5c+FejFVZt/+6Gn9/qb1v/vXbb+2Vvqku2oMqu3KmNX/5gytT/Wb++iu7uvnt
2l0MWZ3+RhBmv13pC+dvxpf/+Tc8Lb0xr83Vhc9M/a67cdPpTduVvv3OtScvvbi4rrJ6lbXeZVce
//4yNqVxF9fm5Yub2md+ej81N7+/fHTXyxe/7T/rH+99UcLUfHcNY2l4oFTIOWIEffmHX74oTZ3e
XQ4w4gecyZAKev/Sk4sKBv7MVL5M5OL62t20Lazly+fDkY8mDhfevHxxZbraLwJLQXa/v/xQZ/7m
+sWZv/A37csXWWvi2xtis8z+w9mX5f72WOT/+ffeDyCAvV8eoLIvrR9d+gcof5QXlxfVxb14fgEm
5EAKwQgh8jEYoTgIGaKUIKJu/92/9BaTn5jJ05B8HbiHyB+vnyUiu7LMapOBwvwqM2HoABOGwQzY
V8k/NJNQHWAWCspD/vX67btvkfmZGT0Nzd8j97DZPU9s/nDZbOpfaS3sgChKSIjvoNkzGozxAVgT
V4KLew/3EJqfmNDTyHwduAfMH5+fpdH84YqLur34hUZD2UEIwQVRfGcU4WN3psgBowpzzsPb2MPv
DfbOnf3EjL4Fzf1a9rE5fZbY3KcAL8xfLyDwdtVl9istCHIABDEeU/YYICkPEBZECQo4Lv/g+kPT
+W+n9TRYTz9lD7hV/CyBiy/K7C/j6l8KlzwgnAmhsHo6ZcPqQGBJJGb4FrbHqP3cnJ7G6uHYPYTi
P54lQqub8mK4cDf3MvoF6Zs6QCiUgtC/c4GHuYLkB0yEglF8Z1V7bu9nZvQ0On+P3MNmtX6W2Jzc
XLqLtviFro7hAw6GQaW8zQUQeezxlDoIMZKQXj8dkn5mRk9j8/fIPWxOnic22xvj0l/q1siBYCEJ
mcJPurWQHjDGqGToDhp6b7K32cJPTOhpZL4O3ANm+zwdWmzq+ubKZ1edvxfQ/+7TFruRHHNK+ZPg
SChZKYCHyZ4z+8nZPI3Mo8F76MTvn6VL2wCBk13/Qo9GwgOuOMeM3gKD8GOPFkKSHUrKSHh3w57Z
/MSEngbn68A9YDbPsy7dXV/oX8irMXYASTNEkvscbK/2wZgdCK6oDNGexfxwIk/DcTdsD4zd6lla
ya6+zi5+KUmgDiBdViy8LzXBCh7mZMCsgfOSCoiEWzPaB+XHE/oGLPcD94E5eZbAHP1qiiAE78Qg
35LyybiiQjAjhIFDuMulgdx5WIH+eD5Pw3I/bg+Vo7PniQqIpLsqpnvZ/O/xnsolTyah4HdM8577
CjnYi5SS4ruosmcvRz8xo28g83XkPjafniU2xxdZffPrgGH8gELtz/gDg3joyIQ6IFhghuQdG7pH
2fxwOk+jcjdsD5Lj9TOFxE3lRX3961BZdtHAXgCTx2FFigOJMNDT6g6NveTr+OLHM/kWIPcj9zF5
nhH/+KJtL65019543/46YBg5ACYMikZ556f2smMJewOIw5ZauBdYfno+34Ln0XL2MXqeleXJTX/x
K0sXqg4oFwx8GbrlKfeCDMYCcmQO2IS3JT+A9zD4/3g+T4NzP24PlZPz5+nNsiudpRf1vWz+9+AP
tUsIFqNgR+BJXCD4gzkpyJbvrov7d98yMcc/MaOnkfl75B42x7tnig1wMa3xF/cC+gXgCEgAFJT7
9wzlnkdT7AArqPVhR/T+pfeo/MRcvgXL16H7uDzPMuY4a9vlv6bJ7oX0vyNDgQMjQPx/bQHYSwag
RwC2oAl02tzVmP8wm5+a1LcgejB4H6TnWdUsIJnO/UqEoJoUEigAdkcx77P/wJVBTSMxuXNse1XN
z8zo2/DcrmUfm+fR8/T9tqzboHxrQY/u/G+b0dQB5GJcAst/ywZAuvywuIHdGeACoBXtPp3eK272
usW+Pa2nQdob/mgl/59a0b7dpva1iW914S/WX7r/HnSqff/ql+VCT+Le0Ltk6knPdyu73fXvLwnm
GOzka1fh8pBHadi+VTwYdHPR+t9fBuD5kOIKeJ7FAYJRDTdffleQSEgF/QWhhB9r47z+/SW0Wgno
2RGIQNchgeYReDn4geUSFbCzCo2KEm5AIURA9rXd8q0pp9TUX+Vw9/1F3VVvTVb79veXnEKO39ze
t8yRQwojCZTK0H8SUijeEOSfzdXFKfR0wu34/zksctvZVL+aORptVJap6H3E8oRMUSNY/wmllTwJ
ODenWTPVJ/OggsiGFcJxrbp8jWWGznJfzNPakbF4o0OfF5EI6jxS0m1HldFXvu5wVPVZY1c8HEMa
mUQxHSXFIDeT5vqoLwfzGqUKy8iQ8nWjXfFWGhpuK6T0NpGJ3LKiZD5OqyBZtV0htnOm3a5gVBx3
7ZSs5rnVQUy7ybuoGkJyJEczfC4qMRWrUSZpTHXXb/OA+MO+NsmpsYwNURYM465Dl0UxmwtZlOHx
XNCERm4M/RpuSNdDL8ZNkYzizZCMYbrGQpUo1olBOzwl7LBwJLgajLN/ySZTb2hehzuTVO4mHUli
Y101+G2mm27rKXWnrGXDq7yQiEZTkU9VTHNykyOD4pznc9SUDbVRMKXiJEV1etQ2c3BVi9T5CDeG
nASzrXdTZj/2arSn+UDEttBh/0E33p8p5ccqKoPZXbJEph9dUBQq7jibIiHSvIvmWs1RF9a7EhUy
iwjK3E5zVciYEOwu7DQOXUzY8KcggoCQ6/KyzLw/VHPmN5hl2dWMuvJ1htybYE75q8L55pVL5vmo
Sco+rrlsN3IMW7JyIpt0hKaOOMAzLT6qTFkdgZQ6eFoVtBvS0vJowjKJnakELHRUedTipHuNMx4c
5hzp7WiT8r2pmf6z8Jku4qFuKImm0Zh1JXiOV0HCURNpQos2ykD3dtax7rhjam7jziBaRBPuk42e
gywq0wm18dDWelXOFKcRV+PwV5aTzsXNSOssqst23ja5rt9mgo8Rs5N8nTozr/g8dRFxYXXc+CB/
TQKKp7ioBhZEhk1yirhp0vNEzkREqkvZpR0H1kRFw8VWlg7ualB1ODdzKle9ZOnKhDU+mSuu3qXJ
pOMhDNaNrvpYT/1KOH6Slaq/qiUtdsi1Nh7yINCrvu2mLav1eDTPXrSbXPn6gzJ58jGoRBq8Siyx
+VrVEl/bAbVdpNHQnfbzYJJ1PxX4k1dlUsdpbbt3uKvtZzchEqtmwBeFo66P+8lPp+0gy/CQ0WJo
Ixcqc5iRqY1URUcWJV7rLOoSTM9pj/SRRZpddsKiOsIMlDaWbi4Pm7QOP+cSyeOCjxPajapQ7+e+
MEE85TKpIqbLvlw1aWs2oa6rC55q9cFl7DJAQ7MSjaPHuBPTDW/cZEEnsKnXSZjUH/O0a3FcutxL
AKt2n7xkro4mmTe7MDF+VQV9V0Wec/Vak9GvGu/e4TZULLIZ2LND3MZT6Ng6LJs5rogU0dx37Wpk
TbZiWnXrefD2VWGwfMVRK+OZ6jwEObB8a7oOPJqjk4wD1aBtX7LslPQB35oMFeMqUD5hayYd+kQK
rdYzA2faE9RMsaqrLN9K35S7dKL2pGBJV0bKUH/qwoyBYGWV/1lkuZ0iiz0dwJkl3S5JxzqMw2Bo
PvdyatwhC8L20CKVJhFHU/uGtS64MlxWDqSU928nOwXgXGatIhPkykWKsX4ThNp+FsM03NhSD58m
VuNj2mZJtfZDG04R5ZNLYpVQ+0ZPKilWIWmqldBDstMkGEiMUXOWFm2zCgs1HDnhsrgqC7sStXzF
msmv+rou3yndlqs+zZJdXoDbNJjZ7Yiq92nNu23rhiTKKMN91LrMySgopjpWvhdri8b5eqb9WK17
LOzK0K5aI6N7EpUozN+MCJd9d8RKK2ofMzc02Z9zkJb14SRZXaCP4VSIgkTaUez9x66b2vxNMiZB
RFQu3uB8SDYzLt2pqEp0Ci1j6Vtwi+NWhsW869PhnLO6PrUqDE873CYkQlmenA9O1B9p4MIuqmU9
vNJTWpyHtSDgpAYwqzBr6reoG6u3SiK7adOKxz4r2IlKqzY2/UzWOXcpuG2IdvFYTdlJR1S3saG0
+Yq2VXWSKwTTFUWwwW2pQTBl0ICpK8Ii7Frx2mKY/jx6csx5ncyRm31yxkIndnlWDO/TLghtpPtE
39A5mN7UQdpVWx9Y83pCU3KiTNOczaDjuxQWftVkdt4Nk+Pb0dtuMyZ2/lywfDTxbIP5MMXltMnZ
RKIR+25tfdKtC8/BH3UZno+In+VOZ9rE1ZC/tWXnIm4JfZOYsmXgZIvkdJiTnRE5OXajSU1cz0yC
rXXmbTrLbLvI870zI36t8tkdgruQ29y64E1R9D1dEzLwd6Wa9XXiWXaYjcEQRM6ODbwH+enVNMvp
HSncsFWTUrsed+25S0z1tse8PwR7ElNUd8ZFtJGqAojSPovmaUIrn9d6iDuq7LuBoiqL2pyqOFQS
rzXP0GFuS/amK6rkeJZq3LUQGLOoIcNJrcIrZDJ1hVtKTMRbbj9mXak/oyEpdq0Jmm1NdRBGWQ+u
BtRPQ5BmJeUxkLByk/V58TZRkII0Ug6rwmPxiZgsfEOmGixPL05zUCXJtvMw8HntHCHmrJ7Ux4zU
KXhsHermyLa2wzGqQ6LjvhrUpyxIijOOVWvfCgfV/SGVygbRLETB4yrHFr0mwmcQxxSukY0mr7Mm
hsAPkjdkns6cTVejouG0oVrITaOEjHVdiyTO0+HdjInJj7wr2+qw84H+yBvKswsiwMTjiRSIr90w
u1REhRjtLI4xHsfeb01aZKh7BSpLXPFK9rUI2gubzJ8g7R3/LIqgvsr7kZwr38n32KbNK2uz97aW
07qittpJ2zax7PoqlmY8FeX8CRzgXyzTF7kXn2Q3dJfUtJBBMMfTqOXdJ6mC/FDIsHxrcbkeWBW8
BnBIFLqm2NWFt3/Rmfd15BtbFNFgaZhFWZeVh85M/h3lQzHFXce0jRqn0vR9KDq3rmYyv9Mz5DuR
NwOvgujhyZtH2feVaSaXpfruvNPXr/95byr478tRnL9/XI5L/f0NCMDbc1bfvQs6thZOq92/aame
vj7r70M/S8Xy9QTQXg10ezLrGwXSdy8+qp4e1Yr3lNKXQohBjfrt2mmv5HxQdS3j7sonIQ6UpFTw
5RgWUH8IiKPbCgr2Ng6gOlMoVJRDT3AIFcxdGQU7GxQObkGxfNeVdVdDYdiqogTsRGFohFTQJvzf
1FAUKvIHJdTyRkyQEphCxgC2Q/ZKqBLnrsZDwW9CnPhOrUnDmqCMUdNn8znnXVNcsMDxdlPbqZ3Y
ypOR6zEOTIIu09qxOogNpK/yldJ86laFCmp7OKiqbI9LXjXBFJli5M0lLzx47FUgRJnTOJWS4Rso
c6butNSjLC/CkDfJFQWTgvpBZLahUYWzFqbCGu6qNxojP9SrtOSuaKJFw6vXWE4WppxWFZ6OSEXr
/K+g7Q2MeQDpE4Xm4zKTCYUgcinY6VBL0zYQgI/LTImrrNNChzfJYOrcHvqKleywZH3r5OHcpj4b
4jlroJO8RElGks33X78UzI8wgjIXylvCKJTMAsNkHr9/zmnYCiSy6xwXtMhibyinOlKKBDbfuHGA
ImvltE+hLg1YMEN8HxidWsh/2CwGqGGFrtsiMsZSh08UDy1c+/4kQYUfzhGqPkrhAJWisHcN2wpy
b46jzgICeUxwLQLXI7KC0JlKuylD5imKaueF+FxwlHjYKPhqbj/GZnkvW4gJwuFMHbAAe+9tuslI
E9DwOp1A50TUo6ZsP2qWQCiKhhz85ps6gcOiEOa0IVDlfP/1QAnvLVsyOLgUEsV4COf9FrE8YCBS
3mcBGjW9DmQpLY35gAS/AEMK/M7MmSxPsgAbyFoLO3VnRYvQrKNWZyUI5b+dCTDXgglgRxUCgg09
nomWOinzCblrJgYwuc2ExYyLDXdD17J1FiZMfHYdiADqEgHt1Z8Nmnqn1n1mUDP8ABVgfx6LhRPo
BQZeZuGLCKd7qHiRoXwq6uQqUXPN3dbYpkqmdZBUrZq2UMeMoCLfXz/e82QScTgEA1YChgqde9B1
9FgAqZpzrqDKvdSQpVfB4ej1YhDVaDScSu2GnM0szqp2Ik00KkJBEJBF6e6sakQ+xXWAXX2mKl25
emW5ceQUWJ+6vfz+NBd/+jdlxSSGhhvGEOMY2nHBWvZ8STckoUN2Hi9H5x0oAeoKBPigcaA8iEZH
++CsIYVdjMYPZvnImrT7AT7/EBbwc5IJigRwcJSBa3ssrNCS1k+tMJd1yQPw4Tl4r3mI+glSVn5E
Ew5+v007OOBV5bwGj+qaymF+GAZ50BeR1eBtF88/aRhVZ3PZH7GxaEz1A7eC9w0ML0IC3lGGBBAW
Yi8+jRSYE1XP9BLqGxFU69y3Tdm9tbOHMiYe7GRhcoGserhmJluZCWq9eQrOhqZJdq1yZZ7G1Tyj
6ajStvZJVCskEg/kEgpKqKxUOlcxoWoEl0iCfML1KzSrEp5aZMlg7Q/MFMP23iMFIAKOjQglEIa9
c+j83fMYoJm17eu++Sy54TmPGxRyUMUk6ZRyMZ5lAK49mW69Z9kxuNZ9cScNTkK4NA6eCrvpBvpj
G2L7XpxAtqHAkDAmdLHdPbUoxqKtEm2az40DK7Jr2hYhOyZY0+mIAokD4lBJX87nlR6nSUaddoOF
/B6RQZymdk6CQ1exfD53QdeKkzATS4Iwsr4q1bbo+AKPaakCFZp6yfvTxkHRfz6XohiKCJXlErQy
kD4AZGql4UcKuep8HlbjCNhRnk/w0c4o9eGq4S1tN0J2C3bFmGaQYNgvr1dhGkxDFJoxh0cYSB5g
5llQL7mBb3hVXIytqG2zUb3D/RmjZvavnSsSByRy5UgVB2lSjYcpg+D6qQ7rhJ33qMegZDJMIc/o
bW0gRfm+b9j3miB94JYk7JAwKTjFe6pBk6lOsWrKzzOuWpdGIzDpTRsNJjfljnZ2AEfx/TfueyMi
wRcRDHEbQ5rzjze2DrV6qOjwic7dooxDxxb3R1pZQPAWveXic5LTGZRwIJ1v02MJjgX09PvTWLYQ
HhkFhfPyRC57C3A0nkGW/NgdAYfS2UCJ6rxideUplDAdD26M1Ra8kS7aGq9dIk32tm/DFDxOo7lJ
12noSW8i6HMcyj7yJLVHZRKKs5G6EtihdsCiP/VhgLLY8nk0R6BESEc5YknWRFB548XYNQI9NL2G
7GKX5IVfLL+Hnpc3y/n+BkgmoBjHfvv9Fe/7tRA6lhCkG7DqZT8MaoLHKy5EouvBtvJD39UIklgO
VTQksT3wIUPEIMlihxoPI6jtWCgKH6n/ktkGollUmnbAoCdnwO0vKk1sNlfuMGsIXVyknVuEN7bs
mxZqdD4VYHXJUC05NZ7CCqxTYqBJfqC9ZM+zhZABhRA2wasBgssGz+MlWVpXs8lr8iH0moJt+SZd
JuAD2i2m+8WOYWd9grklelxMHHzl4lJcYyHQBBpDGo9HvvxkbAHnykqVS3aYDeUiBzsNRpwkdoS7
Mk2XJU5pBWxyEUhHN03oetrGE8QLWO730Vr+bsND/YSlKThcS2BfGdr9GeR7j5fmxwLLsjPTB5r2
i6fyzoJqzeWcmSuPwoIAleuNnc8lqZf4WAUGAyAjEHfptJ4rgX26UTTohg+QpToQxyBzCtpH+xm8
SZ0FClSMDWWzeLcO3CaQ180Abs1DRgIvzHyC4BvUWBhEUaUMROG91IGPednlYBJakRy+3cpncYXL
sbzvZdp7NhpCugDZlSQ8hLITNvf2bBQPMxOTsMH7vpIGvMNtekt0OPZFDJWlTusfuYW9cLS8ksG2
HkEQlpCArOmx2FFuIGttRvm+7TBoiJ+g9zDbQuwH+bC8YYavkyEwYxuJkk4g8LJPakhZwOmBlAY3
lv6tFG2Y5Bsg50JwBmCQ/amDPWuIAFUAhu/HGgLVHWypHWoQ5ViGsF0TgRUtcKTFuAAR5BmGDzXl
qj9FpjIwE14UEJsK4Zc69fvSZoru65xYggA4CThqAlnQfmUD6WAbpGic3ms9iTKJfFfQJk4GlOQn
gszMTWurnWjCSBHgi3XknM3sK1R2dORRA9lOcORgz5EdJ5WWNLaDGdMrlJXocEg6JlaFrE15zfJy
dqeVERX8tRxgm4c3rMdAbK/CvFa8iS3kj223AaYv7E+c1cloIlGhCr+myGG1qmuncJyPvnNJZMbQ
znmk696xMU5HYEiLqJ/dMJXRGPCc5RtFcMfOROknlsZoxECQAeM3aJxA/pakfue1hMwslnM5zDOU
taCKzW4spqSLgGrLxaZXMqUroLjG+f0gDMnOO1amyYoyT3A8QX1qYNsw9a1aqYwMRZzyMj2ELlO/
sgYN81GiaoS2eMCabNKgDTVaN4Wp2IeJ92kRwM4UGsf3ox+pPw5aXwenEDFkd82dEO7DLPu0NlFj
DNbtOzXOZbFNMmA3NrNhYWUiVRgKpCfsKLU2vMRVHtbXmjSmH1egKpO9UZ0fBhQX5QB7H4c+qS0P
V1AH8FJskyooxAlsJsMO6LYXDQGC/UaHNfUg5RFT2AI6nqnpQaVn4Nob/Y4K5AVa1zVrGrnrVJLp
8nXNx8Km67xP/dC/HniSZtkmYdXQ8dOkJtTuRM50Gm5AVwRsNjb9jCCsl22YDSpKAyasX+nEzfm0
G9I20MCDZxVEmxg2Uhg42L7JOv7RBJ3g7Q6UYwiSeKCQtuCTroGsS0V+oiFsPZdESvjwtz8GWVbC
NaSgqnfxbFpmL+fOKtK/yoVrUnKIxyCQwL/nvOjkdqxzXJURZ/0SFxEPMlhOSjkElYsxmQRSsPus
FU/fTEMzNPJtngT5UG5kQQPS7IpuUmH/RuRABavIKrVwEtJ5rotzmSZJMB8xVrYgqWCy4LKPwWtb
zY8CmjhZwn6uzXD5Ns+HPEzWQw6OALaHMkxh7uCylilNfVAiskaphr3tFWqK3IWr2qOA1x9JSmp4
X5WXSn3o0tDa2EHpDZIlYZdBBImx0MtDYP6QskTWqiWnZ7qF1ceNxjUVm1wPi8Ro6Qv4MK32wVld
ycXls96noYzV4A0owFxDvrH1ygHZHjW3S9WezyA+m8NREAmxpE3gbaXGUGTWOFvgwQ3ThP+Jy3GR
c81UDlxS0AUOoAjqItTsxlooaOzGZRlkWrDjiydp4yzUvAsAQdbZ7hy2KrqsBnkFejZb3c0Mj8dh
LpcpZ4B0M58J0Cx4A4VL9jIJxkXBhAsW5PkUwG+lqhbR9LCVFmYQYkM7wBz6uoXXxnfrcY5SewmE
m4bf+NgYcVZwligas0EBARQ1UkNnyvpOe5K5VfBImQfL4hI/fRFGB1rj4rscV/GZL99oy4tjCm0F
wdmdqIPb2++FfHsfMAWkOJawzQgTwHWg+8siE03mtllNJ1i0JTP8kbIoJTSF3hIowFOjIn4LlJl7
D6oGlXfn0l2N1ZTwCBe6n8QbVXUGpNSTqoRbCOyBwKyA5kh6FRVoWpJe2Kgj8GMpU2Qv1a0ETQMW
BH7tdk2aZFCjxY2pxYAPpy5cqnN0C+2teoikKEE+gmUwYs1luSx+FJMGPU2xW16jmRbw42QskvoD
9B+wzr+CldJFvLeKNHcTtN2sYZHLU3DmWhgHfWEUtKv1epn6rUCDeZjhiympYXIdIF4X+W4mXI7N
NkVAIqH1kHUGbFrl6cJ8tAPgm/WS2Ess0hrUp+WQscLiXb80srTAZS8PJP3ywfo0hI+yRos5VDNf
5l93ItXDh65MyzTb1GkIz9UW2iboYdFOEvsjeqsrWd4qL7d3Ild572A6Y0YLeAhEAAMvz5usgDjf
Y9gwQh8gc8vDftXYwNdZjNo0gZfzXMPfD1n5sgFuswTCACgbgEl3O2nSxZw7iK/wWzF1Ig83BSSL
4/SKqrYczaFnBlVVXCpWVn2UtCnQhljhDu7X3rbwAUkjL08q28H/p2oA3o6jAQNVZIHLL0/6widA
Cgwuh7djnZr+XNTJCFVAMs2L7g8KXHm+Gakl4GFCp8suXJcVhNhqPQZ1otodh16nefyExJiDv0lL
Y4ri8I5Ozn2pXb7pdAn17tUEPUCUHkKjCYhjS7/YjDVhCQJrk6FI5nOqQzP4D5YOehCH/nbpo0pb
EBFtxrmAFRXp0PK1mBEGL+cdW8SHx2bRGuCrFhW/5U/DtoB9zwh3ZFmvzzICHw4UHO6HpggO37IS
tg8/K0aKWkVAWUyiOqYNdnCHgK1dUOqedy3o1S3JMmNeumQDHSQuIbsUNpLhGfMt9ZZAWQ6soeWs
AIoywQWUvlUFtVMd+xKICX5UFWKxJ8+GDEj4tAg9uEoqkgliXjuBp8k3UOstwusyulAFpAsL4OLz
sk5hOJwHglV+GiA9S4JXQ9I6l50omi8kpekg3B3LIqHCv2NAY03JekzyYNIbMTS8bFdAXWDBIgkk
kPjMUui6g2YriNUA/hywGVYl6moJGxVPFnVzxGFQvltJ5t4AE00zlNH+1TDzKpHvirkbAthTnT2w
CnNjlfgM/hb0C5o2ZpBAztCyhqSpA3D+UF4uLFWZQb4KmbWqDLR2CDVpiy/ZWIryRAjbTMmGEdP6
4K8hw/mYrCGi0ZJDfwDw30Eclli6c2Akh8K/R6nN0zRO+ET1eDpIyG3steqz3pJPbRICNbF1BWyr
qjggc1ucz6wjzEQdRIcRin1orYGcUkqu/o+9L+uxE1fX/kXeMmDA3DKsqYbUmK7kBqWSDoMBG4ON
4dd/D1XZZydpqfvbt0dHaiXq1KrF5OF9nwnjGYzyHuqDzOIfSWzTeAEzBV3L+5W8P8tRtQCIM9hV
1v2y3pabrrP7+pdAtIa/UP3vk7eZ+v0Twxt6X7b+/m+hRwk+sVbr/sEyADoBzYcZdm6j6UqFqVyh
Wixvt3n1VNFiou6zMun3n/wYsqgpsRIlIcgeUABvEPy+nJIq027VQZx6vqb8ztRxtch0oQMAe7Zu
ZeKfl3HYZ3lFth0OnMAT4S+Gsmw+jxvF+GYU/MMtcMv9zEUDpvHzjwOFOsGWNmKokMf3jm1o2i0W
aTsow+7F+4Il3oHGEdkqGA2kG3cQcoJehrG8r/pRlmk9RoY8mga0Ok3nBSyevTR+tZdxNXM4Rmy7
/bTM24QjUmAfScvQ7JNc+TvNmA+L28dkXG6+aNKwnoa+L+q2w2w8vN8Q4MD7oieQ1IfvZZNH2ito
5LqY/wPw9VtDDywH6wNGsI/FLfL+AivXMzgE4NX+Yy1lhLOOq8phNiwSy+xI2D6DOgvgpU5tM+7n
/g/d3a+93X54eEAjKFiR/IDj/9bYauMkWaYYUNX70tgCA8ZZoA/ATPr7Q/0GoGM2UYixcSxAVvgz
2tv6nxiqhYuRlygl/z1GIPiSMhtVydgHWIj20Z1E9f5QTdPiCUumGR7Zj8Xx78/lVwgBySMYPxwh
JDwCHY5x7v96LqUNfMC3bfWYgFWLPjeht9fj04T8i2KTKJ3/6T7/9YCwPwM4iHgC3SciBH89oKg1
JFg9LR9GN2CjgBQsmc/xKrDM/ZjZf3+B3g7b/Yfe2a8Q2C0N4UDgvgc66rcDuq5l1TB30cOPFWOp
tx20X6NgDcODYxO3h1aVm743S7C2eW+GfT2HhpE8kmlj2I/+4Yx+Hek4I7RSPMHmFSchrHq/02Jr
QskSQ7r30L1PqgV1Hea4M6LEut5w2+AR1MxAUZknATYHlBak3k+khaDXbJkd0dkfwj6QIU0dlpY1
w1I/4uOYH6V326wB+slseeez1Psy+/cX8ftjxINDbCqFZxqQrIdort8eY1SPs++Iva0nsa9M21sh
pKZwMPcr4YYh0uT/H+oKQYDAoI1EvTcTQxRFv4GzsUM14nNqIHR92/ZcVY9tSiVWVplCu1T9V9Ba
SAH5e7BIYmJAYMX+shwESwkk2jbt7fu2hCJ5fxrQdGNeDNO4bxh/f4H7+vLTMMWAAP20W2WgR4F+
/nc8c1k31+gtFKd4IBryq7jv4+BzpDFh/mkK/vVQeHQcDB5n6PTj35e6vvT71VRRdXovRWwIdATj
yB97/PX3V/VDivHThQErxKHeUkDgGeb8d7qQUvAycVNPR735tJ4KP3S7GsHAlWDk92kbwKFncqqA
rSZpX27oFiG6rWavv8JuDQlOlUmhgPxc+wzYA73ry7Cq5GlFbRDK29I1wnNrVvqgnD5N49ijDdKt
z4ax6Duz+XMGQXw09TnXIaC268B5Mojuknc+T0RoRiA9HHpvdDeiqm0CyYyxUeMBE2kh1Tih0Yib
Pu9Iq/AofhQoMcGv1Sl02/tQQIXOsVnAHYBl7L3VEAvF0r3UvY+lG63hXgYs1icoaKXP0ScMvsEH
UGJFJr4Npm4v5sh7baNAjmK2U8U9iMfENPfelg6TToYmj1TcQX3/b8hjxLYJbfx7IfNWQYFZW3B/
t5Hvm3g8WiBL6C1E5BeKSxyyF+gq7IWCrWiqrHM9bHBH4Pld2z0HKHuT4DZa54SpcxtRsoMBk9XA
Wdf3PixZ1ikY81qYHrArEJgYLEPa1jOXZUaMrBbap1DIYf+8S8ZExUtRjZjc41O4JnaTT+AbdkYL
NSD1o1s5TyARnhoFtLnKIUKCnOBQ69Hz2qz3UHR+X9F6TvwSRm7xP3tQgc/8FrBZqe6HJGkFtLHD
RCg6YYp+ac7giAGXXgwSSl6eL87f9JpSAmTCZijNvJBnK1vL5Vok0zxBCdu1S4NuOuEavGhT0+nI
aDcvrxHtxVrnJUPBPaR9PPT6ZQDyQkzK3ym3H2vRCD68iq55j3W7PQx1F/kGVfRbnQXge68T12He
N533odG9VYND3Am0bDqBIkalVtOo97CSVTLGafgCIuRFEJs8YRGX/FENCekOfRNWYVpX1fIYrk3Y
5muzlMeG2eDU0GA799rZE5AM+RDryM9cEta3cTPDYjIyq59KDOoTq0I5pZh99WurVfdS0UZCxOmV
6EW7YD6i2QWk5A/hFVf0sxSYjsOioutoaVQes7rG06VEH9rYsaKVjfmwtd1MC1Tlc8FXGnQYsVH/
FS6VR1iF1JVmpLrq7TQX4QQIGtqX6mSlSfI6Wfh9rOoRvL5qvjXTWOZdraoUqvIhD8tkvPDN7w9r
OYAFHlTI8NUcUm/WDvFhwVeeOfqxV2iEzRG6h/LbmIjuKJzXbematOGhhhnmUTFg83Bs0HFKSSCr
58Vt/EtHhhCtvOmfYO9pCurP9MJgD2qgdifBNQNMd9DzBC8ybAb3AA8b6JXmIPnmgepBP+Mp78H6
bd0cYGMihTf188NkGQAHLAX5tDpzCSa9ijSEfygr46Ss+QvUvcl6hgLBfJ181nqFNHAVZFXT12tq
EYX9J5/DuIcVhehLn0COkDNvbu+dDQT6pF5ehdPsjVnJa/mFtpO6dgj3u5oibx+hZbhzqJVdLg7l
7A2NhT0D/SaXRgS1n3Osft+8ZQmGdNu4V6NtVuTTokZo+QlxmQ9t9pdpaqUPRYGCfHA3QaVr3aku
hWJKm1xti3CXyFRjlVJPNbew3GAhRkuV2SXoggvjtFMX7UZ98JXxr8KudymQ3o/hsn6lpixvmYfp
A/MJ7BXxSJu0cr2N83CVAdwO83CraqY/rcqhJqOgt6spNQIaCJHFTRWqlJiAfQEzLdPA74ajBFAA
51E/3ztvEPdTvc4iE/NcPY/1Or5op3o/HZ1xWelp1aYtzg+MKwfmhonn6i1jji93iT/VHUTmtv3S
9mpLQfL0H5GGDjmvst59AhLhrHzNM6NpeWHNwL5MPHLXLfB+C9qBGRy0nNPSEFhCKlNdR5xIuIQ8
kXzRBEVNzlGftWnYTuNdtETigIU+irKk2eLT7Mn6DjodaDuWWj/7clBHa5x3bJWNvuigfF7QJz9v
Y7/x46hgwGrHvvpzxQ051nNsTIEycH2cdRKWqWYjGFsBrwCtrT1HiVDHEXWol1bxlDwnw5y8Bk4F
Ty0U7692s9ufBgMcTiLp3zAIC44UO0U+unF+RH1J0nAZ7DXRk/i8UTkcg84rocwCnHxbr5RhL3NY
kWjbcOBBoYhOMYiZTE1DexSh0c/QdgU4f+tfPDoEhzYKpk/A5ca7ZKih3F+75LHv9XZVTe1YuBhL
LtrgvrkdGJ0v2rDlbphK/aQ5Z18DYbE4+ONqb9naY/IA0/rgBbO5cjpezs3iAgnchg/HMupZjvYY
CkvAHsl5I7q8Lsta328+r585ashP48bnJ2z41QmTLb7ZPDJDwxQ1hy4pw2sw3F6QzX3S5XxbhwDj
XQ+HrSIShg9e31VOqhF+p44e9NKOn9RsWIXmetuudcLMFYRKAuhAL5+qYIOJoK56VwSx4CcPnF9m
1cY+cFsFQOY1+UZKHxq06zVkW5Nka+9Q6+axAaTNr0UY2HiGiUWLbk67RJXXC1HVHVCW7pawdfjY
zfoLfgdS9rnxPk49KpjWxO0tTHCQX4bKay7wb/ifDSnNksG2Q28g9THPjW/teKz9LmBZUnvxFSul
5oeE9kNy6WuucvC4bEst+O6cw2kXp+02Jzbtg3K4lQR8/9VKxhj3OqLLrK/HxILo8Zz2lvPAxv4D
fF7kPh4SuAYip2tZ1InSD23V2L4A5bvWV30jZJMTPYQQIZalR46xnabtYeWDNvVxLz1onowOb/EQ
uGtyqcRFoCfXXebFqFyysDelvQFa0k7wa3rV0xJvcs0k7aJryPVKL188lIhXMxrx+WPYoPvTWEe0
msMIhVMFp0t5snMEj5bv6NA+bcFa+hbGwJEm5uJjsaNnzsAIHMduHXReWzgGHhNSiRYKnKqDM0qT
supERljiHpsAqpnUr1l3L1ePbMcFjWab0Xj06fWStG7IfA0c/yaGa2zJIZDbcglk69L6c5PBUSQu
M1kdbEfdSqJkC3D7B+r6HDhNL3aVlvLD/sM8s5bP+Rq1UecDYJ8k5gMHvZkZb/X7gnkwMFyLGuxs
2g+AebNtduOQBv0K4ic2rTgNDQtlUYEovBENYNK8dY07BRXe2ZBHnNYxILFWe2dRwQWRKhPCm+gv
YL+j2Z9h4U1cDJNIyaY0ZiIAFAfM7qOniP5mE5QmgVarf5QSBr+isrVv/AwlXE1kBm4eUrQljevo
YSVMxijMDF+bLsNKOuMDkpLGNV+xCI08Kmr4WNOwGj2XFKKPvbgulO9kGN54xEbmGWRuX8J6w9mX
ytrP21ZXz1WtPleJCtsUbUL/uEDbsbv+9JFi86BYJCIN+iverrrV72510JiDrXWSqVFtKo0h01Rp
34f9ox66KNcajiADcx3WVzv3X+eq3A6x7EDjVa68AcPIaea5aRnzDZsNu0umOniMISDSeWOB9WA8
YMCk0MMt3zypxL0ah4kXUxxX15Mc5KMZp7kqjKtseQZqXMHT1rvk3Mt2zP1h7A5iLMNHGNS8Iplr
eSXKkNz4wrErX4G0lNUE8hrOE5n7fmm/DCY2x835fpfSGJtwThM7ToXyInkL/eAyn9XuoUumhbps
FFWbsWiyKk28voSGFIJIc54iXFyxAuR+3EoEsJbgvUdYnmuba0zKBY4ooW+xy2PzbyLR5U2L+gKn
UD5g12kOJk6izAyq/tg2lfcZyJs7QLSTHCVN+kOs4vaOtFTDiRTVL3Ton7sWSrAKjdsh9sv2k1z8
GU6pQMpPAS31xfhB6dJSu5ZnDcDRS6l8XHRFgXA3zmZodoMPLdqSi1285quog/izKCvvRXjBcm3B
3OahGuU5AGT8EeC7D29isjmVBi0db6ISPm0BZn/ZByH7ysTeDMNdte/azp9epeWkKbqoAREKMFlG
5yEcGpnBgQhvKGgVCbAwXlovCzqsI7CsN21406nJf63rehap3+Ec0raLa54JfG8G+Atjol5VeO4j
48f5XEPIqVFrierSKzn/odC11ZlQQUA/Y+Nd4MEkfLEnMoson1VLTs0Y+s+7buDgwRRr0mYl6kMY
uvbVWK6wPaDzPEhTQg0lyzC4BnWnr9QKUUmqK5Q0124y6lX4s2uyCTCjhQGtc1/necVcwaREn2YU
UMxvFqyVTcHI2WJobXABSA3j6NK4DcU8ZKN/Il0H5ug+rucrtqJ/SwnKkTnvypGEBRl7aH7pZsOP
89R1n2JlXSamYMo7SkZ6a5bYewS7xhOoglDDpdG81N1xQVF1weo3LIUb67pFKZeg9ISKg8jboF48
khk4TWFM62moCq0sHAZQpGAQZazu65YJe6hsBCqlF1krUKTpYm9jbVauY+Ojpg5ghnwZ4E4XH3zp
LVOOrqKEARyDV24q056puvVIqN8O7ENkgpKnwhub4EsH2SgZMku4a8sDCDPh6I2oZSSTDN02TMCp
2ep+MlmMDTdc8xr8Fe9SAzU3W/PBrmUvrlZe+gHNJoMGTN11FuhQkDrIvOHu1EaNzUtVCSarfMFU
AY0CN04w6NS6UUbzoUKtNpxNbUj/fRonZ8Oihv6pH4pwBNf2WFIf3MtRQSg1D7leGaHtXWuUwHNg
BHIp00LJDA7AQuaOy/+zJ0lMcR+ndljzRNUufAkBt9WP72AtUTvhMMNPDmjU90qnrpB2tVP30Avs
PAjm4RZ/q1hJHczqPQIG5Hn0pqT5ZNRSkzodOIAugs62bJcIWwSW4/mjqQEo8OsZBaW7pXCyriwz
1WRGgVgG6uNpYctrZfsacDPYPg+72azDVWBweVuKl175/pRB9BL05WMwh6qJighCVSRFUGPGVUKH
1MyocdA7VONBKd5iPSazzAVUSDc+xFwo3VWCFXNNYOmcOTs2c9yvqwIKa4GkNhkkVaZbWFENjjVd
oRYobhB/oAfJrzeUfrwoSReVYMFsmSgDB/uYsCJet4Adwfv1HxU33TOBumZOfQnzWcoM5k4BtUn/
jQ4CVRbU78ipKGQ0JbDna+hUXLr5I8jHLTLrm8r+kjSVvQNYak/AgZtrScsgE35kblpvXftCBT3E
WjYBEaxI99gikyA+jyjh4jQY1MpSNyxiOOoZVv3ZcbUMMOdY8U1ttBRYWllfphH2UZPPwQb3/p5n
gQKBdAUqUHSIZavC8KgjNvd52XP3SrbSrSr1qmX0HrhoRJjj9W7DV42cENjIW4vWYNgIEkCobr26
QDmhp5OpQ2G/VcTtiAsqan/INlFXB/i0bEkOvfE4xDn+mAxZSRnyGdhKp5M3yfgTvP7Mm7K49OEK
BqDYhOhQ43W67XlETe7T0MwvkD5ANgENK1R2GTQdo0WB5PnQFQHcuq3QeSM2YEQdfuNAuLl0CURc
xCLqLgQxApCymxDmCmjrVA/phr/C08+HMAElReb6CN8CHkzsKpIG0NadRtWNbWYAmL1uECxgbJTJ
vSFU4jo3dYg85e5WPOycJSVPihbaij8JxEsAD1tVXRMsw9NnNJdLfR+3PdzsE3RMzQkVTHTRLA6b
VyyRwXoMLGsf5BKUN5BJVt8q7eHO82VzkKvtCQBi2xqXqoYuz9yF5m7R8IHfKtjYwA7HvcRqGvcw
K4gwefAAH8Z50srl7AG0aPIF2pg/loDBRxiKiZ0G1raQJ+rwcSwreZj9gb5EevIQwgIdYq27DQr9
aVtTWI7WW3gq/Sb3zWRh6uoGCOSTxib2XEUa6rRp2CAHrcrF4XSTbpdGoBvOFPy6/gEMEXhWGsBY
mFc2sFh6CfwOsMyqGPLCoNp9utWwTjeBUea68j3LcxpWKj5ACKGeFhfPUB3PA64SaoD4M9M1r9Ie
BfiHkewV78QZh3OXrGuTRqJMIEcRY1Pn2NBbKK8Al9xtPRAA2J6VigphIbDLA5i7i210+J0qhJwO
spFe5TZQ35epHgq/nFy2zOH6KcZqYa/cPGiVd6PlD1OoZ4PDhUiHIND0XILelzdBV/pXvO5EDJlQ
ufap9srkCkEc/uvaNeLiiJruoNVrM2jA/C9wxZgBPEOcrFkTTq3O4oU1a26WtZ3STvO5LEzd8A7r
r0b0Sev5a3iYoyX8SMpauVsgVwK5M0z2a9qp3vvUJFA8pIiP0bdIy5loES/hiqYg8eFqGEsa9kXv
tfUTUjb0kmHfRFWH+jyvAz3y/b4hsSZYAEPDvl7e8q4PXkaoLKrUmu4TEgjki56lTGu8RO4hhqIS
QqnKYsh3+lNFFlqhtnIkI6g8brSBvWcC7vJ5qAw563YP8NCNiD/MZpaXORzh9dCxuAYuEJ9ISflH
IMZNjGFQRa/K34LCMTo9WL36Z4GoQD9rLV/2ao32kM4MgHjiaeKnKaiHKN8SgsKpb5DSMIS+7R7g
lm1yDXAr1xjqLBuD0BQoX7yrYZU1tIGL91KXq3tJytlL1WQorJOhKHreld8hK6Y5C9n8zFHuHz1W
eq8SCvQXil8JU+Jw4yD5f4Hnht84kPxHZWfMOm6+QKA83ymDOIWUz5J6mAfbXVIRgYrGY/0R+wHy
RwyfghzhTldA0cj1Mvr6DyT7eDl3aFRG5DJtqas9+ZHwjj22dcD6jAHVPys1eKDCoLQUQfB1NUD/
dSEU8CD9ig1K9DYHBw4X0ws6WtmrB80mycIPc1uPWOUnzndtkh7hf4ZIwK1tj0wOBcJRfmArpDTr
cfHh1fDzQFI312dq6r7dkJQC+89z2bgl/BoOTIpTK3k/s6xkms4k5zZki8biJaBmAacFfUSbeE1E
cwjvvA1lI6drk2kRaYrspNUBxUwj34UHxoaFf46GYcaiMirRuQ7rWFjTMEedB51CTtaoqiBoYdBY
QY6MMh6qqhVeaEwayNhZCCloreSfdCRrPOUgNCHUKya1rKIGY9lUiBxCcky5i8gxBkfQIFVbbXS8
twGf0cI0gYu0/ij5Uto2BxHL0ffBMtS49rZt5WRkPi14L5FXUBWYaXw1YrPemuJbVLNmi2QoydJN
1VgZTiVski3CIsi6XwmLKpp0x7pyNh7/MKTa/DBtSi7wM2jh48hdkXlCw3zVrlPZRZmjCY/t4R/o
uV8NIiD/YKBGhD9qTLDSEYQPv9K4A0XP0TqVfKUtXCQ/WG8f8Q+gn3TQV1B7LtwOfUZ7pv04jRHm
AKVKBx5lyuZgcPFz+0Z0/f15/cou47SQVxfBrprsSbXwvf1m7mjCFdakqom/Cal2b1P/LvzoRdJh
IBIJuuwfiMpfOfn9iLBx427s3mFQvntUwM+aDICGfKbwS/zZvx/RvqtqgnDQoOanuGZIdpotdQSW
j6YFWfn+KH6kz929M6LvWWo/5yn8HK/wvznN4ZeMxp/THJBWh6f7P1KAv0Th/fLCmv+EObz/2o80
BwQzxDt/HmGsoDjiu13/Rx5eHCBBNATCjteCMA9dG8Q4/07F8/+18+xI5Ec4IhJ59qAF0Mk/AvMS
KKhDjgiIXTiSeP9NogPeqfQ7uQ9aP3nz0cFjTOGe+XV0hf4K+6ls7AmvCfZyH2bzokaMShYiY2iN
xCuntgWPsM3FgE4wE200pc6t4sI9oTI68yduubgQKM5vHELTLN9RNxLd+qMOkGxEhjRuLZDjvZxF
k7QdWNDTHNEoQQo2NDmohDRZEpkkQ3jgvSotzbFhAY5gXBTeiFaj8nBMEB82a70Bx6QjzVsxvdgu
eTJhI7EESx9dVvsaEUXzDjYvdMIbsCcb67Oy+sVDxkyGmJQAKHFICigaP2Lnf4Cp6tVqHD4K1Usn
8W6/akaPC01Ahhe+3Xs1n1J/wPXAVgSYW48vkdfCq6BjZNoQXB6iBUFlAgbILYnPWvMz9DxzUU64
NTYpi2ru4QxqxXdfEJdGEW6l5HrK6YgvheMuSJmonnEJuA2Un3tkpOalxqcsxTlYxUhRA9yCc9aX
p5ZpdZAQKufRGOGngt0v3MzF/pstQ/ffIKUQfVk0pFAeTsjYA+sZzt52X0nEVq2dLboJh+xQMlyF
bMTpL4FfmBEnFKhI5HSrnqF5ApIVG54ncvi+DqM8jYEGPloiXhBZMn6VJl31teyIh/uQPOGlhXMR
DJ3KJoq6fN94D2zmHJpo62e6TaYngJsC+DuSd9D5bQd0dNtp4bh7wYSDLmF85h55ehskzbjyfGXj
lKsY48Bbg/vecuzBNAEX6tnMF/gDiMq9bXBSVSvYGeFVycFr0QlJEBmXOJn9wqp9FM34LLq922by
BMw8k1/Etm6zqIz29hUDy3S9yvowvMV4/o74NhB20D+k3dK8Qg+DZ7/h/9oSGXkw8w75MnP0d1bi
d3rcpclTPIfdaLsBfZtketIvb8+7r1DU2w7DCsLH7VDVGDLYKfDoRzQMJuLdhXrVd0xyjOoIn+U1
RiePMVTkPheqcV6fO3jm04gDWPBwIph5PLVKIFwLtwtp3k/rhie/jJgn8LOWlwWy95s6xuxI4ukl
BrieRVDrYcJhMHHMxrebMShMioXgo0r0r1Dl+kUJ9P/S+ZBYsxKDthNTeVmHxHtAwa8yuArBJOjV
ZsGsFHS9vl9oIWnea4ZbSi3OoaqnKz4Rd6wi37sOxhL+2RmxYAK0HQyWAfiqdthDqzDKBvzQLYO4
QfQa3TsZsI+27gqxVl1BMU9oZ5t7W4e3b9MraLftRCHpRlXdwfQkudvFzzKlPR43cuzEparpcHRI
QESo2j4NBUfQ1/5sSY/LJ+VwHcEKgCUEQ2AA2JaByFRo/PD8oGvdDhKpSMepYqKAISQ5QLHS5UAV
VPY2APYRjil+37AN/OKKZSxBH1kwJCed3h7zDGEe5gGGkQNSWdjWK7+oPdcxrHGpG8Gx0N+TE0wn
WL3QMEP/hkfgie8VUhtA8mP2UILZ3MOylfmDV16oNsM1okbdbejCI1/aV1I1a0ogU74uhS8K6Fub
zGyUnKoQ81RuoXe9xnVyiCMMsgFZC9cEuBbCsLB8oW/HS36wOHjbAAyMHZO6g8SCOHyZt9iMTUGU
xTMNwCSEU4qkB31eYILM4wHdrGt6eqIyDKDyrbAoVh4WtwWPjsQiOZbGv6+R23rcvGE9qhmLiWLW
ZuGIy4YVpYFD3MMsipU89RwrWB+j/3lbm/zE+cXbpAVAb+GfJ0/47voO4T001yG799d2PUYlYsfC
GbClaJHPt45OQfoLxk5ItDp7tNi1i5i7NbH4jsgV3JoVM+DtXkdJKHLR4yvBRSYHNkSiYG6ecsJD
LIEsBGSC4IA739uQASjH7sjL8fsY4597ZL1i0qsU2gd3YaRrDvAIfOUQWhTI/YDma4w/9pLJQpD6
jizmNpZzmwYLry5r46o2Jd3UeTmgMUhPxCKRyuFIZHI4gJFqs3s3EGDBoiLh3gRHwabbV7+VLvdU
m4QZYMWnsAJpMfFFtTcr0MZLAx8nT8E1ANgGb8BMsXcUaS2b+Q65JVFZpZHXVfFBA2lts1VA9OLW
RE9IZ6yVBwnmSC6qNF8ALcpvE0I3WUOlSavAie98DMgWYZVA35lhYiwnQAbyAFzaJQoEIoJqVAuq
s2+ZJXmFrSiH87m8SRa5kUMXDMt0K+Dsjc9Dwqb+BCfUTF5WSFGy2lS2uy7rJJhTrTsvysYVCMdt
aCN/hSNoKMnDAN/DpY6jp59KsR816895v3sd/pO27+0teBEkklEU74Le39XDXQIjAMwi5hQ36wqB
X/29EdhcgoE/GS0DDCvMOtZgpP/9cfe25C/HBQ8JgRineHHCb/VUsjJ/TWZlTt7ytthhDgaN+DYs
RKROie9/f7RfuxGUiDFk2rsmfX/zHNqs3462LTBfNttgTt2KAbJXAokoSQGfKn2/rv9rAv4xEBv1
+08P5S9dwI0c5p/eXveeh/32Oz9aACi7/0VR/UNVjmLfQ+P4Py0AgnX+RRlqJNhu9x5vf4vDv1uA
/b3CCGfaxxHMB4he+08LgLcNQpWIlDiAxiGa0f+uBQh+7bSBySMOzAvwX4BUKkCOe4vwk+hfQUzv
l8jn/RArOAmzDkJQ7PowemIlj8R6iqUIhoOBIKVFtmCgbiq/I1mHUMBv2Fk2CT9E76OCofXozjXE
QGD0YFf4umk/Kfqh4SxlvVqvEdOguz+ajY3XEqEs39qgcgkcW8KZlCICac2Ra2uDY0Mi+RwjsMA/
T9Bt2IsLGr3caBUNBehKh/gEv1vhkYvEDYxgLPMMFE7gea6pWVWTAiCvMq8dNoiFVv3ZGl8jeLPu
zsw6usIszL0/wfkagDCQFBwSAN4ohJYhrME1181NZwE+m84A4dNGn63sW6yDzeDu7UiOfmv8XPrJ
H8vgoJFB49NnfSX3s1q39g8XIuExMIHKgRhd1wCU9GkXY3lQe4j/x955LElupF32VeYFQIPDIZcD
hM5IrSprA8tS0Fq4A08/J9is/lnZ0+S0zbZ7QbMmq0IiHJ+491yoeVQxZc7Q2ZO9AzW1pqC2mrIf
KBbiYhUh3zyfsrlO0LTZIZzg4wx3DIZy90rRwX3lE1muqF9ypEeMhdcjnrjBsK+8HgP9ZYsRtrZy
cUz2PsOdraUtdd3kdpnZ5cErF0gc9c5d/WoWkUIxOcpDnum06XRE0zJP3tU6aUz6ayQGISy9Vayt
85T9atJraz6Kij35fIXJOM/cEYgqzKjimPi4sNsNuzD7bZaWeBhQGd6VHSveb4Ca2/xHkIvhx8LW
T8kbqx6cSjx6VSx2MDw9NJ9M1L1PrWJ3HnZod89oaYqTW08tHxSgnTRaUNEcMQfXEnVOcY+hq9+a
GUDgOC3U7UBzA882y7ksddFslrZIcIIJcfLzAiFJYq67lfX4vmjSW5G1+mF0J3YLbMasTYb/so7K
bkxOvg9pObIln3ZksQg5mPWlxgUXwSJcm/2Owm94b6y2/GoxI5S7AD2pA8AVTtvox+xQkzG/9IVD
IE6DHHFdy6Q85WCRxcGup8/sfefx4oN27gw+QQeudpt8TnqUkkluV7tKO8Z+lna98Xi669KV7V6s
Qt/XzSj2qSoABdsi9sKq89UUFpZZXFkCLxp6n2EGZsXSdWanewMCJIdxO5Y2gr98PbFLNulEzQUF
ObDRXmI/BMuww/h646Zw5jeT7Z5ZHIPD00X8GcxrsGuqlRVtLu1t0RX1aRJe+5wP641Te8795cq+
ZUBpbjxT1lu3E9drjg4HDusY+bJ1dn7WgkW3ZWv+aMRi3jZOkXxi/LheMctV52YuysNQum24ZG6y
z/P5gkYYqHC6dvgGimHYt24fPCa2wdwVZsjZL7wXlPq3tcy7yDNi98xQ0zmD/AWkng/q1ekaBbIH
BscZa671VjmLps1b1ga8X2nKB+6j01bUg/xheH5aRSOfxq5Y8/E4jeVXXAn0cVlMUWDgHMVLPbv2
YyuVTiOLxu+r7S/JE2CKBJ1O0TtfxqrJ9nUwgJVZW+NY+qUVSRacYTfN5RG6X3MqNDsDP88R+cxQ
HyQW4wMUBQQKLRU27aDOd3gKqJO9acyuRJBOTyPb1qjk83kadHfPZd08+NZyhnthsAOLg4PhpZA8
fNl5JxaVwAqwBPvftFund0HpZ4c5bupv9BABIgYs6GFbmaaLYMZmE2GKY+zmD2PFtIJmBMwEV/ej
MJq2CoVarEOAlIAN0vrsm6DnF+0g+fE8qja2IZzskyk/M4XAQc1yf6OVsPONhmP45rBC20jRrg8N
WQiR7fXqtcC2h1Amb66tsmWBNnv6K73HvGV3PdIDKSMqnG7dNiUuDI1M5pNVr9XtKkgYmLW/3i21
0+wobcc7q+/bq5ixzaMn+rWIBjBAcGWwZ2wHXErvfjv1G1tPzUOOgGCk9UxllGJSC9EpJz9Qg5iH
eq69Nwnk2disXFo4WVUZpeMyU/4mKAnrhpPfV5DsPX92r61uTSJ+kXJnJ8J6TrAMXPnKSU8NkIK7
TqA3GmmC+WSDdPmeLf34CBOElWtnxelmMJcScDXy6yjWnRsKMVtHFP/LFCFI+F5VmdwKjeFfOqzh
dN7mkSG7/rzWjbovPWM7LUVw3c2Wk4XekqXxUbpGcZ2aottg6M0/l8NsPeVD2V57rb884vQe6Hvd
NHhA7Uf6gz/qY6PjzEZgY6toTjPztmeK8FoFTffKlKK/q6cyfmmLOLuadKfDVPnrs+jtZZuaTb5f
+nnBGj52oenWQ7qxebdNpEfLHI91uaLKStBqws8xF8ANQ70xMqdmmEZrBDLfvINYlUgYaHFzov4l
1KIq1HIFlQ3JS9YLa+s3tuRzHNUnW3sO5IPU3bNnmdMoB6p8Eplwv1o8PsKvuM7ukhENlJubweuy
OsPBtFdu9D5ErDIckiHbuVnh0jq37VPszSwPDRgsSF1j5HEbX+kz4ux+N7T29Ad76L/F8d8Ux4LK
9a9q4/9dvn95r/C3/c90/B9/5WdUDNlzAcNvEGWY2thy0U39MR33yQpmvi1xu1lIS3G8/bM0lg6l
secwGDfpflx8p/8sjaX5m2WxEMWn4FLCsRn9j6bjH3o5HuXi0BSMxym1/2XXk4vWYj5iG4fAMOw8
zPJlPUz0uH/Tqn5s4i5P46ElIBlHmj4jxl/r71UMTNjW2Thg6RRPsIVY8k+mf1spOJV/s0z62J7y
XAFUUfBkEi8zLt9fn4vvAo7FLOPDIprg1nT7+ZrdG/aI1dR3rVtlf2celOJf3553IRE7JiQ0AbPw
0n78qb3QxeB0WPnjAwckg4q4a8YzjXmCIB4RusM6XgUvJn5Ta2cyL0ALWcKm3buMJ+t95yRT5Myz
rRiC1qysc+rpoNEEnTDfML/UWBMZLg/BHjVIsFdrn+2JwrEiuBb1CRlAdV8W4CRLox+fxejWJyCO
7Q62bHbDyZbd2AnI0o1M6nS/dCzps2QAlTUO1b0FKeE7Rdr6khZ2/+K1yTX9RbYlOKSOJuT1h5VA
lmvbpoPjRiOne2uYqh+rXJvblRLy2SJhIazNuNwxEauRT5B8MjW1YqIWw55cO2vvzyYeUWB1W5Gi
9yxHOVx5Ymxu6GGAR7AwfzfLxDiU7kXA2xvq0C1sikNbB7HLwtZqvg4+cGt3rTRmkDWlk+oYRIVE
eezMwerfssIIFMlAae8NDLcWBU/jLXAsZxnOad3mO6/2UDOpmOs8MlPwvkheqvrL1HvtWw6H6DUP
CushYCdMgIs5BN9yH7BWCICDLUhlLU2BNzDTu3720VJgeU6/FGnpM8iq7fKWga7PLJo9+PlCt79a
0PS9+MsKNjHOeiTBF2tOvmKmsRGl3oLCeEh1ZnLHzJeHlK3BdhBm/wZEbt412hx33JcpBzUEsm99
VaX7tE6/Ln3ebhJM/FdJ4E+IvlYnrbYDH05ax+V1V1brKzBg4570m/VsrgAjwkGLAj3zbBobAkli
MzQayAhu5hxj0HLsluthK5esOJuksXxLBnf8UoglL7drstKHGmMWnPgIBrhX7tduLBnqqv6mLk0E
i175zZRaoU2xqVhGHRZseYIBxUUXt+XeaH12/KiokZqoGjyNbRJLkrmh145XudHb7KDGBOM0sSDv
jm/G/GHvs4wnuUkbd8GL4nYPsSqtM5X7naOVEqFPxieXNr8ejZIEgrSN+VDM33XlGTunN8ZrsIPr
lxGIesQ363xpcS7dIr3BmL2O40PnjEaEE/ABCEe2nZz1kzH1tGorrbG1rMON4a3rVgWueqxJw4oS
usDdUtn3tapePRk31iErEADb4YiifiHLKcMmGM8TQgSXDj8vw8VvSRVZkd5tiqQqgLpYVDh0dp27
nn1VLvpYBiZk7ijF2GCGsYH04KUYFOCeUCPhUgkfRNPRWM9D/mSD10nGMgQd4s/qySMBYhsIKo6N
g8gXy0OMATt0OpOsotGv672acct+0oYNyAxXv0VL5yval6w0Fn835EPW2WCTRqg2hVqTh7lwLsiz
NptpkTosH2GDOVTdJWijfRm2bjekV0FszNipANo4b1aLYwbnN1PNdKt6HVgvOdgUZ4c22PG+eRpZ
cJiOMLlOxQKmuX8kjgO5Nb7GoXgznLZ4DOYq2/dmzTHcVJ5zmM2xfPHixbhwRKx4CdXkypOjZ4bK
ap1pAR0jDfbOKNE9E8N1JqbCOViVYXrI6RZ0WdUaiCcrbRhLD93lX3uxGz9ShKqvLvNXP6zZqe5w
SchjU+IxDScbgW0xlfaxHcz6hHwm2I7VtNZR1cVoMZF5N1dkiuHn8GZP7FjONpuS8cjWaYMxqgeT
LQ3eR5RScRx8xltTsRAy6sd1AEYYOrUxIVebVXWvpd1+t13bP/NCsmRXgGxBAR5U6wYqU5lueyCe
R3xxwW3pZO57WSGOg202gwQdvOreUIWHp47VVx1BOuW/OcZY/cCvVL6wWGEAwbZ6xSRVNY9JRV8a
XiIoBYdHwTQeAvp/R6T/qNv+pgpEonMpwf69UOLmu/pfh/eqBVXff/9zMfjH3/yplTB/+2cdeIH+
/tRJkHrhINP0TR8uBWIKapqfQ1LnN6BowgmYhQK5dS6jzZ86Ces3djz8cdghGKcp3/5/KkFYdTwQ
/b9v8ipYKPxaw9iGqxMijdZDcZkSypX+3XKTlz99KP+XlcXHQun3JwnAK4MVgizwMblhbGajDQKf
GrNAsK69ATkrP7GoLexx+9dP9Svn5bI38AKbj8UDawOB5ON2pKnoSHPsfwc9Yx7O0HleWZhYQhxA
JOsl2XioRG/s9erYYeAvzd88/WWi/MuSBB0ML4LwIQHgRXzEmlvl6jsKks4hr9WTVXmvPhrbv36H
HwvdS1QJ+WeWFzBcp4X4sBnpe2OZzFh0B0eoJ+3IF0ZygP0tghfNtfv+10+G9Otf35FtwQXjuGJ3
h+Dn1wtEJp3tagZBB1vJ7pQUlWgjtvkVjsC4OpWz/WzDh0fczXYfQpRscrzqBEEh/yz6qt8MTUyX
b3FbDUliK46T8oIqmps56CJNVCXab2a+NRZT0V5GLwDMYFgdrbySLA/VPsHE/qO2MQKFFw39C7LI
Fk1rMFUbQonkTUr2yUamhdyg8tQvC+PjM1M3bqlkvfS09vhQnlxMB6/Z4kElrXp5j7zauXXGunhw
HTYCs91X4ZSMyc0015h2qyAm4G8iGIG4ud08reux8JPrKTfmnayqH7ZXPjSZ/ZVp8z2ggIp5s1+d
WlN/Ti7lPBAud0uHXuHZzNdN0a7dvugcxB612CAsVt8ZQcKHyNPbdnENxrSMfG2rmraqUe6N1vjO
A8ONT1YiXzyDzTmO9zFi5tDiFJq/MywJnuD1ZptF5PkNfLvkaXTtMmLfiCxkhujQsE7VCCgPK1gu
Vqo6vWY0HU1pHLJvXdSVk5jsjZkHjUuUqCUJjqOfT3qXNV7w1HlsyFPfEZHlZ965Rf9iXtWA98Wu
1n3vPtu1Z7ymxdzf1o3gcXytradGFIzP+2w6mJKFe9b3Y8W3SjRoXHX9NYttZ4utrthVIEYYhnfE
kDUUbbkCaz4TNLmbgfK+IGdFKTMztoe2ak1vU2Z2rKbNRZwNwlSespSpGiYwEf57w3G7MgGq+uEc
B4v8h+nYnmRxgOgjroWW7qGquRZ+dx5PY41IuZJvKXNPdi/ZlIBZkPpgD1lwD7gy3xuy7a9/tyFP
5bKhF1quP1qRGxc+SggCMyEvzqHS+acfGbiKe5eRq4nZramgb3oI+kXyOZ+KlLg151XPyQkTSLfR
rbpvl+KZhQITnjk39nZVz1cjYqIwwwGL7DtR90asxN6SBJ8JMl4AAYz20WmH7mrBmYL1ENLEbbVw
3+CKpn9DKZKY9zLulncMXCY6GKM+z0luXI3IWvZSY3xxSzCtm7yqC2JSO2/TmR3PlhTYADG/GfIS
bRTv4jZd0Mz78ZtfjLhEfLpS2LHqSjMDJvULm7MbGOl+mKnrq4LoLcp/GroYEkDlFEwD3VKdVisV
Z01uyS7O3eClaRqQI0UGqNBL38ltfQ3EygJ9HM2HTC/mwZrlZ1rsM9Lr5BGBDtF6QMrYPK8nqJFT
NMdFH662MYJ2n1HuwFiI3DUHWNy198zayk3drd+yxB/8MDWLJfTjZD7GRO1thWHe62Xa0Tokh9xA
YtYErdqvBQ+bQIV67oXhEUU3KAPYJcKByWrk+zCXlygFXAuD3nVtIp8cykMsL0VfH2tvHu4mo5Xv
nNv+MasU3n4B50Bjxt2m6cQ35NjtehOXxWiFMm6X50b45ZkDaT0KjVGCVdNb3yjUJQH2fsWIMcK7
D93CTM9MNvcpNwCCeNnehEmCd6isRH0zVP6xnK3nokrBbsaCkFC/P9m9zziY9dsmLgz/OomL7zH+
9GjFluqBEXyHB9R+ySc537boGwC0lvz2OBLc22zJ9ZnZR3l0K6s/kL1WbBq1qk+/0x+ohnhmM8iX
JSpdfkChUevLKswoX4XqTKaUq30v1xy7WcniFfgYFgqgcpI01XTc0p0O/E5c/Q20JAmCXc2cc6ij
ovfyFyd1SIYMsqaMur6cImFrO8ptTo/SR80yrZ59LmWmulCi+rqtBt84oFpAgdF5Xz0hwTCgUCw3
mHfzo5/73lNJS4wPIcP/btkLxf2SHaxLH8mOL4VS2TRXjZ6cgzM6zi0QouKQGkny2Xe2FQKlfbkA
8hjmVD8LTq4NrBx/x4dUPkk/ERHToQurYyysR7vDBKeq6nVcCvuznt30xu3d9XXABgs0S2WwxPr+
ZhLtuCuqnCuP4NMDqcjEbbhcZNw8f9TFQHfJBmDnJvFw5P6ojjNyzvDix/fcKxBN7Ig3VjlM/y3y
/5+KfGqpv5RBRO8kluElzX6Z9v7jb/0UQgj7NyF9YGmXmCfHd3jAP2p8Ydm/cW2yhbKZ9AUw7P+n
xkcLLSiHfVhnhJT9Pgj+o8aXdAaSB/R+tgb/0bT3Q9gOVQq/VAsiqItshwGpfanP/zSoHCGlt900
6Rt0sURdKexKYSPzS4/pqfmeudNyyvVcF1vTLMa3sbHn58JmRRcOQd29/nVJKT5UlL9j5UhvQ/7P
vOkyA//11dCFtwXLwBkhNSHKSbHWcTh5Da5rgijZGs3KJh1ybi8VX+WPXQR5Er8OFGtW2JTe9beA
28Mtj5HiPixL8Yz02Rf7xXXi7wKItt799Su2PlT1v79ixEjoXGi8GGR/KLntDP84lNfxBkx8kmxc
YPfPM8eA3I3e0jjkRWmRbzKPocPqufjXlsKU+wqzlMC334zfUj2Qe5wZrbOBF9JgWeWgBmjUszje
Jk2e3hUT+A9cqANLZzN4GdLuCjC+o7fZYLjXWZ/O1f6v39W/fg0YPkyk5x7yVWbQlzf9p4vCWwxc
pm053JAGxY04oe1AtG1xabQI4u+UZkPdxqL89NdPe7nW/tQhAfnz2HkwOKdFvvzj8rL+9LQQCRK7
HZL6pvZXcQP2e7qBsgZIPU7/puu8tK4fnylA94+9xCU4wv9wnbU12NgOAMoNTC37ndyHvtzHo09C
btGmW7ODSB1Jc0FXCy1JVX930Vwuil+fngvFcljasMrhdPjw9J4nM7wtTOO9rnDID5uc96K8vAZY
9MMWl2bDypqvfq/KTkFMKhrvOzZvYgSQ2iH/lL2JpjcHwZJ7kBpk31qMSf1l+d4ac7sxDdgwkRMA
Kj040l2nv9mnfNxuXGiM6O8s9FMBeSfYdH79okx3cmrHiQ2ivOPqPcPdSG1rUPrZoVyIaDqpNCu+
JH4AEGvtIDTjvMoiS8zej5GRahMtaeLhk8vn71kvvW+z06be6a8vJsCdHz9lyXxbEtpJEChmLu/D
2sclftvsEftc53bXxoG/GYN03WvQhcFuZEgLVbgz72cqYuLU09SDLlDvWR+0+9Juicsqu+qhLZ1K
o5pVyavKq+a4DLjfWqdrn4EZ+ZsY7DDrjfyiERsl/tU4H+ob1RoDbleMkQm9LdLYlYlnZM1pdQB6
Uz5YeXKXADHSIXqr7maMu6eR8aXcuDPKKJEtFmeDTW8ZmsrPz2Xq+G+xCWIjdX1xXvGoBWwlUqyG
XHTZ0fB7HKxq8deNUA5lXa6/UvWPj5OJZiJU1egxO+ymI5GP1lOXEma6j2keCVFOi/gLemyoWVnd
GZ+nCthZ2w74OKFeHUUXlN+yuUWtgpW9eMyCWHvhjMHv1Mf9FC18DlgureAWqIveYizsdkJogecC
Gw9UJUWiQzRbabytBtmDrghuU+prTA6iGQ/caiwVQaZHiDB65SddETtv9UH76IAN2E/UjBbS52p9
913a4MHU+CwQuyc7A+fjO/wT9QNOZesgfh9NsrwTa052eswbfhxKbZdknvxd3yBLYMdUHWr+KCRf
u2c6P4M5C/MhRzzlxYoBcePoNbTHMkb1b9QVrvpim9iome8VU7hNNvQgDXOupHGHxClAuCE9fXZx
eZcxpNpurCokPRci0bcUaZ21vtEb6IvDO+g5ypuv1lLlo+wBTkxTa96MxYjWGIJAt+5hXI4xsMCM
aW1ulc2j6RnymC9STtHEdxBDzTEv4v0UANWmjmPuh6zJVLclFC4xo74cRXybMvUH/1YsnkpRsJTB
eHaHUXJFqbgRAznZ3At3rpHm8S1qK+kmUeejGgyFJNNuV5dZH4Q4I/HFb5mQuYyyA4SdIQK22oYI
GoPhTwPiGXeq9EpWTTFVwc6pk2qN/NXhxKypnKeoSnujhCmHiPsOZAEA6ybJ/B/GNCPO2ZiNNUJI
9Cf/xqH/jE+19EbPyaNaD926HAaT0w2iUJJ6MMiHee12SLrrbLeUbrUczGHAd4CBq0SZr52l3Pck
kBh4qWzr1WirVWwYaRbI24vKNG5h2Bg4Sca6fs3xr1RH2Qcj1gvo1g+YSSQENHgH4ipV6cBmz0ut
dNxjRmrrR27G8oT91Cp2U8sr2DYjJqKtL/SKazRfWnVd+UAOtwY/lR58pphOPf61cpPEMpkuXgK+
Trp76pOagNr1O4vNwN34vIBqIxfSh47CzOwDvsoC5V2BN2KTNVm8Wae4wLqs+jYgrEXldiQhbK+4
xfPVuKKTt3eijcG84X/w2q0gYbIhv12oZFsEdkqfyJ9jV8mii8sngTysVQaZY9SZ8bnHVL0QC8Dv
yLrBH5FBNPVn25BPS6ms6cZtg6XZ1JiPr52p5paUYDDlLwSQTuSO5BxRv4GrqdNTh3lE7wbyzVFw
jcn4ZONZfXd0TP/n42KSpAho8LyDu2a8ePCbQFslqWUR/t1tRnLMW8kWzwrzJJ8fB8dVX9o+leBr
FBHpPlG4gLT8mMdxygYVWd3P4gZAkLTvh9ERT2IEAxMqwsj9aCRxRaOvqvLs0GvLgnfm4WG5zQwv
eCEq/XJx5nk30GMOrA/1Yo9+xNKY7yZVNS+sAYwnrriDBS84oLm6K07JfuOLQDfHcQhi6y7vQR8+
WD6C/6O2czVdj3q8FJ8psk+nYFq+bVTFUzfNurIQtapxhd7nXd785aUrzideF+7/G9upeRdTR8xA
mBZNsUZBMfPTaUui1u/r3uMn309UBQn/jTPVGuv0thP2giFdtsiUjimrtum6wmvDOM2cOlhOzLzl
lukYsFP+P5sq3hEHCCSbS5081tVLjD7iBM46Q0YH84PrAkTYu6oBtYS6Z/csR20OVwllbn7VtECW
H33uFvuhNsVNFyTdm41yG3mXzfjt1DDlma7IwgQssPQecswViva+tfhYL3y15WtRFs6dngbYGx1R
usWrcqtkOMC0qn6QvXE5Q7KuTDf0Ab7cZtaSDjvkGMGrYcbIQlWbsLy3OeaWXqUPGWjaKwwaubNx
rN4iFKB0bG5HqRW89Mxfk21p1fxMGGrI4GgzfkRvxoG84NrkktqCI+QayR0oODu4OPOWm4zqrkQ/
WS7+mXKcudPK2aT0RmfWB7BejYUy/bQGYy++wR5dBhK3hTeDNsRttdWVuBArFejmY8vXoiIDVz0Z
V/M8XuvFg/gyIz/wPQbkFc7zw8r4HzQlXu1135ZF01zXrrbPxghVZZt2dTVfJYQ0pZHvDFX6RCUy
fDOBDIOj9bJhDhEWMvwJ1Ox33AWW7rFMOpF9Es0q/TlcqcCW53YEeMeDQWncpkRkJScjbtWXNDGN
mWAcBobHjEn+vR6MeN33Ey77bbZOXKSZNebyThfl6txUbnuhqeEodK9tkYKJXahuBoTRLd+a8uvs
gn3yKs6OYShR9Endb+aSLeR+Jd+Ml2rrxNssMaSYKG5hl70qgvme8vQyHeJOF7xwrVfDXR0wHWN6
1gZoc6sUCp2e3ix/wviIgGD2nh3mwgrDZDLa8DBLf37o4iEAG5VwRW/bTPJt0jggO8/kWCC46NtU
3oEOLN0jQWxAgTKtjeS66I1WbaoBNXZINTaN12WJHibsCVvZDalfpBulTfO4dDa/+wUFVsZ8MvWu
f69K/yua+5t1KVtMmpx/vy3dfC/f1fuvi9J//J2fe1L0b8SYoxVDm4b87WIc/7krdbCbe7jDLzMU
xiy0lX+sSmXwG2Yo/OYBCc4cfxcj+s8xClI7m0WciWTOIg3kP1uVErn8a7PB9utC3idKAhjSZV37
YQ5Q5LhsBfuWw0JU1KcxH+sWXodErKBZxUfa66tx13bLXdlY64X6iU2XDhzJltnu8jmrUYnIVXyK
s4masa4pCfidqu96ZA2EXzSPuBVCekjGu9o3Lik/5WfbIElNTllLhhMV6SJNUOs6AI7Ih5gdYly+
j/mIhVLrcb0pcwdtvj/hRPY4HkCCgDc6ucJEBt9gFyUfBUF/CiqOMqW/Ahqch24FPtrQTr5XvDim
0r3bHr01i48N2rKHOkjsE7T/z7nXGZ+yssLR2NVuaMMno363Euo4zNetP7S3QIf8TaWH+9lPvjlG
wZuEBxWK1LrHPVbsgoCf4OJIUhXwk+/NpPjR9sxymSWDBqtNzPigxOB9dGO761aePZ2te1dq8mW8
8ZpsURlOFrZV4T8hwbkG6FOHqa4fVbeyVsBWGJZFPYcWgh3+UZ2bpTrbfvspriDWrGLUCFSSz1i2
j27HGKaU8r5Yis+dg5vYa5pHnRvrW0GS1qaVabop0F7v2CvOUZbVEZfgk5bxNvboZqDzXF4CAHqH
h2Y6y2x79cxbWRgGnWeBMmMIypcGPMALRycu24uXHICfBE+FkAQ7PTdZE4jc2t4xPVyBlRjsNJbu
vbFF/4TkZMZywO08km3JcWzBqlPOAV8Sd3Zn7G4BrfSf7MJ/coesAcuMQFBQkJ8BLXvb1QvEIehc
H1eJ/1wi4icqR6pnOHGXdRM2JkyvFy1gEE9fDZMwqcjrTHk/olu7qTIayI2yUo3d/bJvK9P6UTJY
28q+ZqfKHuRhKMdgR6YoEkOZcm/llxPm2Zxt0pKb0FzpLtj3nWzx0LSCpWq2AMphcY+dZIaIaQk9
XSUEfZGp2RvOMyVAdmVXrvnZ5o1vBhSMEeYSEFcOnyVKeZ9uFPjXYl6pBU3XsclNRFBOPi4/oIqv
xt5nohL/WAJPXZdWD1AnqTE/l15GP4bOPmqrXDz+96Cvx2xc/uagpxkWnH3//qR/vCA9/lf03jdl
Vr//WRjzx1/9eeD7vzk8lHcJF0Es8SdtjC9/k6T00AjanPq/nPfOb7gDL8oXmjybc5+R0M/znok6
QhbHwzwoHAvc0H8ijUFT8fG8BxxyCUDhMQmn/hfL6wStsu7zrEFM4gm1DVAZMMuoswBxJsnObo3p
JqqT3L8PqFE4cbI6u8Gj1lAmpXTxvZwoh+JMvrpg0u+IWKof58GNiWoTiJLR0rYHD8TRgUOQkomS
zbnKkN2ReVI3wM504VYbIIAsz1JU1vLsl0Z6U4gGyy1Ob3ma1q7stggbL+i9ZVEiKiY31Ruo6vWP
oeKuEYIzs8mGHuzbFEHhXZFyUyAreDaYgBqSGQ+8VeC7Tp1vCNew0uOsB2rRZsElAsG7jUYrlseJ
zvCkCPE5BohY661mhvBmVryoTVfF43eeRcywzwAsRPGEDSn0AWmmPHC5bANO/KOOa7ePSH5tii2M
Q+eQmczyt3LlCMz4wg8OOIo7t3ao4kngiL+trtN14E7U8NoiE+VxeWWvdusMr7Uyi4egQNhNEkl6
q6a4fmoHv7kdB4wd3NXgo2/siegTGjcPTWxZgVCP8JegLlxxGN1TASOGdls+SMgGcYU0OOP2aJOs
cU8n234Wie/fxWWjGu7tvSk2MRijehOUqtl5fjWEzuoddVu1t6BJgzsHhVh6zplQHgY+v93cdMEZ
cG23X9NUnVPukzvNDL8CLQd6WIjOvzdsrpa8QEUYLL6DLinBbxn34iluoH9AlZXAZzL6UJYjt0Xf
AQBd7WrZul4uTvagVNSVxcTYCs3zcEB2O/Kese6hBe6+qLXq3vqpsV5bc7FlFKyd40YkWQzfhFFx
V0CtyUhOLcG9Zg6DxdMOHq0+S+61XHWyDTShpOjT5WcrZnlBTIXhkKOXGurdXwtouoMIzi2kw2TH
/Ixbis5rqhEPQsZxmhZr2WfxZJwtVKSKZAvmPNLUfk2cmgwwpdGZOqRZqnZ68Jg/FecUJcJd6xuC
qIDedZ9rsdjXKRkjKgHuaxtmiNUMIgS07n6V+4QbQRCjz84V2fQGH0R/WMDN+G8d0iLWsYHqIpb0
Mub7MSgGCJ6eOrX1Pd/fJb1YrekAeN0YT6PbTuax7Lole7VagrFODv8j+oLL55MXJ8bjojCxWkV8
DUptvsrmcXhNu+oGGkNyLicgd1/pN6Hth5YEnmCcksr0sDlapfnsEKW6y9YF6Pk6rtuYbIqdSe0Y
jtIsj5iw1Es2co8zgrS5HqDCbYf2/7B3pr1xG1u3/kUMWJwJXFzg9jyou6XWYMlfCFmyOY9VHH/9
+1BJ3mM70zn38wGCIIEt9UCyqvbeaz1LXZNWRIh3KwPhdMLckJow6p8cYAjOjsdbeyhCM9iWTYPI
qrVNemXEjVWwoA3wcelA61QZkvNXwXvYjXqMC7lrjXY1qgHCGea3PV43ezX6xbWcYMAmMtgnHXAx
3yuHQ0/+2dodwCVZCmRbXQ5bLE7auz2x0mRBs8TAtB08gYsqNgRodOWS+zjcq0miPAr7racS+0k0
JMAkbduCrG7LS+/pV8wbxqJrJi7bjFsNLbDCHamBLBVOuAkKGA04Fo46LMuvyeiS42cEL0zC+93Q
19l94XTeJelKwu1ndKuFSeyW0YS5qUtakX0cjVvLmc5x7TGyt3S1jCKZbUDyoouFu7sUHPQwZzVl
xbFueikD10ai7V6mqjkp4LgAbzmvI3ppELMXZK04mn5qmqC/ODKDQSTLLz6r7bbg8LmOA0Iey0bR
0gxsuSyxre2msoxh2nXabIuF0p+NHXPN8HMZG3A2RRQzbR2LleG3JX6IsmHYUGOZyEP1mLSN4sbo
tW3YDN/axsm2Y5SMa9X04qETRvDZTG0sM0MQWXNkdc68genTvsVLku7M3LKPRU2JAJmSqWkVYt6s
2tQ6ePiAl3OS9F1boaaOJ7amJIe5p2wr565wJvc8ypogky6d4mTt1bG6+mTCPPn0rdYmvSs8iG2E
yMyrvxQlbSyCQuP0mUCkfCPaDptybHibXCoY4/jmXiCx6p/8JtTWTF+wAJAkz6TPKI8w4Ztdbube
nckfnKQzaBfpheRP1zkgd79uN6GcnHODfAVnK103gRw8CW/8NPfI4i5ge2Yqbl3guybCdEhR08rq
YW3aCIEYQAjzbBI3QSpaNAD0rvDUuGXgbaGeQ/FqoEsRrE14OqnOT6rS5SfuuKJexW1fHXWzuTpB
Ut4Nk9LPZpIWKw9dldNm3AZWv9EHaMcDPZKdYZDv3kkLhiZlwFdTWvnXNm/oRZMMTEqcQi/PPuiM
hwKlqrlMOKyuHDsWjyUj7ytkH+ysXkvR5NfeTR0YnzW//UZ1ET47BvgmDaDmUlr2Y2FBm+eZSkFb
pt2iE6xz01gHj2FjMZdIPgcE2hCAZW8xXavFFEBAMuPxeexGHzR6SXCa27zWOWqlztT3KebnNc7E
6muIhRAMrgbsxDOTXWe0Rbk0ppH4UycQt5l0YFjKPr0rhHMu6MDc5FPTrimgMEMaIbLaJZEpfbWW
Ip/OIUmG6yqX73jpH2gqc5TifBFPKFZ6s8OZL5BA2jRkasj3LK6YYufDTE0712oArrHLrfGyxK/0
xh80wylXJgKiz5FBbVsSef21Ec217cQ3RIQLjzkA0kj3pcgEpDVbxdsh1UnNGYMJmSIee9esX8oQ
BPBEjgQ8poC1s6rWHbrDlYcFa5cMIwOCrtrbI02ixBGPMWjKG8LPg0URO6j+GyxXRqKiJbrHbdOR
rVOq4d6a6FuKKSqgm81CymR6V5w/l8psy/vAg4Ufy4nvOsjNcUVDslvbTqnAozJ1wboLfFbz3oLQ
eBaUgC96bZsXfGzZMvfsu1oo7iv7LTdysadPR2gAmv4jNury2NbGVzfvl5wL3iUhltEKA3ZF5rbs
d16F7UBalbWmXkPG6jnRlhOLexXaGFKH9ckGHOhwAWsd3BI9c2i46CAZtgRukSQjLSrailtUeOFq
jAZj1YhEnM0qeRzSyrkGQ9Ruqz5mcuoaIGZhnjMqB+zjYgy2SfReWGzpN1otnRX9f9LP4+182KxF
cSldFdI19YlKKL/ZcbirSfReRJp+CXp5mTJyeiIll41kQFfln5uMOn6Sw0Mv29tKqAvjuROnNQD5
zoTGTAU0J8c25QxINB0aXxwRHu0VJFMxATyDa9k3RUJwi5PXxTJymoUxuohQtTSfbg048cf/Fn7/
TuGHV2Huyf114Xf++qV5lekPJd9vP/RbyefjbMDRAK4XxyYsyO96fB88GVp4uBDMGUH9rx6fZWKM
Zc6PgglTLMpjRPG/1XyW/p/UeOSR/ljj0WqkxhM4a2kdYuD+wEh+p0fJTLDhYxB1NyzffhedprQx
gLEuTKtORqSybmyNFe7JLoi+Rq3mUZLEaf9ge42zl5MK7rMcQi1uSNM48fw4F6ORzs2Ahh3HWKaB
mpPcqJwNG21D5Ez7jNIyPzeeWyerjrPABg9XfDYGD6q83SBerDoYc5WIiNmhbjor8u6JMtPrjd55
OUFIenGr+r69+oWD6ywew/QJO1F/mBuFNCIbp3hm6BU8tXqkISvxSv9KMZpfG0M9OV467SXjzS0y
nfDWqe3pSjRscx04UW44mTuXKVDDWutNluoKWAphX2QAObR+rMhymUOldfZARO7w6rp5veNUhPPV
mpzhtgZucYuKKvpU52k7kgCJd9EMO2PjR664d7GKXu3BSdadPvveNL0YbpqwB35Ry8c8ixVDaoFk
f0GynrHUEXc+QORmyiSGL+kwsFkANJY7RhzxTU0rNZ3T6eRn4MyQMRg9BY+4ovIznb+IA3A0HcBB
082MQOGs8Gq6y6RIP6iHWnxr+DLZQX679GmCUTQZ0tUUMZ+W6Ex2OjL8myEq2hugaPE5EjkyapX3
4z3AgHYDPCxdKic1Ll4zyN2Iiu1E66y/gRMw7jCDm6+JZZYHkMvqHgNHhvw51dJ1YVSEbDSRAQ4T
p/5pErXOWulqjHmy4o4BkXmvmFm+oJrKvo2G1B+MriV8Ei4QKldbI7nc3YS2rp75rqpxSf/Vh0Tg
5c9mE3d0yCqypdml1+x7RCDp8EA1sxne617Ki1BVeZOgi1n6JlnOtOpGZNS+5vtvpsnxE62tAOKI
nqXgxJhFQOWAbtwVqLlJBmFSvCY7gyGnjl3Vk9G08HxC4YzOOxZtF28t067OFmxy0md0DHLG1C4j
GTKxFJrP0BYmzE01WdYuCytvB1ki+5rQOLnVKxb+OA2nS2onFcoIBEdvXml6KOVDSsxF3TsZeFXX
bo9sz+AhqygiW6/JFnRMkhWKY/s5Frn+iYwapBo0BdaRJdtT7FbQLZE9dncNbsuXmnKKeXtWDceK
/ejBt1L74uGLhCYUbrvOLW5jXaorAh4Ij2hTCB/qphRyiCjchV0SAYzDceAsJxUwZtkXWr+ICbXb
m0kS7A1fNBwpYFYsPGa4EzTvmrLLaYL8iWWkAveRTbsirHXy0nObDkiln1zm7P227aqK3mtMTR6N
9YWc8fDSRJYxw1DNz1mc+emCZ3v4JOll4Bf12vHecVKTjmaRaeuJjAcUR3hx2glE9yKHpxgQkUJL
e0P+hH5JAlOIJQr/ND9rCGueXEHzis5MSXPHquuAlSSuphUTjHeOVcRktE4+nEwmf8AvUhvldzJ2
2hNGHEmUAp61AJJWOBDwIVDhTElR09sY6ilnBlANd9S94lMjgwIVfcV4s95kDmF5w4mWnkdZSb5A
3g7GBgEGTpvZfeJ44XrQGSHfB0zoR+cxdHPKYGVyYt6VOEXi4jBVhtSmJS6VfKhWVgd+8L5JhtB7
s0IwSmz6bqb39mPeJX3trr2K6cNGa1uVvI9uVYl0C3C4adi42Nz+O+n7hwYw7DE2578+Bvy/Jp7K
Hxu/v/7Ib4cAoQOBQxZtAv+eTwM/kONAZ8DNoIs7Q6AZ9f1r0udyCuCnfndLzu3i3zu/4hcY1B52
TYSWti+8/+hQYMzaxu+1m76HklDMfGpd8PZ+zi/Pa1dKmq/9DUgtUnrnRpnKM4C2HOp1VBOdZ+SQ
XFw1tduUky3rD1mzMOlTpB/ywcgtRW9mhp4b66xJGihn2A547Lz72KG/4ahlS79MoAbpB8K3mMwg
HsR/PmJE6XuNCBXbMPJuzwQwl5glJtUWqjoV2ZgUeIxjepo+6/2NDUn+AG2i0/dgy8bTaAXBQ2LW
FeG6zrMmy27bA4vGPzX4K1j41c1H+Z8nA3Zh206Nh4g6uljGEX5u9D+zWMZrOn+N2Y+RfNZMHPOd
zBmuU9rZr3plYJQulOxOMSxr6HORYvrZsE9NMF9DPdsWQ5dth46p0wpxaox/JKzds89Qh+2VZtSW
3FOkr041qq1q0q5lUaZJEeVWuquCpt8kU+NOgLYLfjGRKJz88y7oLoYdFC+qH8W1d6Ki20ImVatI
So4SbIYEoslwnBYyxXKY2HX3rID9PAUTnollE9bVsB+A7M6BOzYflLCk1ngOsqS+6W2RIQil6LUw
sK2dsKrFQormpi9Lmmogifs10wFk0Rz77L0TSPcJ48twY3woBOMPtWD0oRzsuNVpos96QvCCa+ND
Y2jOckMWQJSHXaJc+kizHtH+0CZCSUenSN1qL0iUy3f1LGMkjw5FozGLG/tZ5kggAIrH0ZjVj+SH
oYQUsyjSDWL9FUIu7nKbpxHnVgw4Ds3zaz67DRDU5cgry6G6F4zsjjTes+dylmEGeid6iNWh2mUd
kpGV0bgXfDhIN2cRJ4Jpt15C2JtNdx86zzDM6s3YhQNak8a/DLMgtJ6loe0sEo0+9KLlLB11Mk4B
CztqoUTQX9jPpLa9muWmju0Gn3ka0KAWifC/BFD6UMlL5qTbUNXGQ5DF7b5vcndjZGSgLPwikPek
vLyxpmurbpa9Bh8KWJ6AeF9StubL8UMjG85y2dzJrEM6S2g9xzS2nYzwMdtygk1oz3Jb+aG8lWhw
yTNuzrWnT1/AGwYrpHPjE2OSfBd86Hc1DVfTopplvd0s8B3BH55rmzbzQn0ogI0uDpb2LAsWUVA+
OrheIab7WL8YwnxSEDk4raggu6azvFhORMF2Kt+q0uM+dAMLroGV6nc2ttUl/VhUymVhGYzs7UAE
x2rOyWptVV2Q0DBedfTsK9qZcQ8IBn1BBBq3A3/LVF29JegKkRgyBrDBQO2SzPeXpWW8Dv34yc4a
e1mkoT+s/I4zNcY4E+dChmwQhHHr3PYog1CqLVIbmG+z+O+u+O9UxyB5Z8ToX2+Ln2L5VmLMLX6Y
iP76U7/tjJ7zC8NGg/mmgYn9VybAbxIY3/gF77dj+Chk0HYwFf3fndFiZ0TfMmOIPAtnjcnb+L0+
Nn5htuHqVNuzjxso1X+yNfIS322MGNuR2DO0wNTAb6OUmf/8u2rZEDrUTDtyjn5YNrsmZ4xps77s
pnFE4Kgaaf96wiKCI/xa3v66535PO/6zF3QxS86mfgxU4ieXSsqnrowqt48mCp+V6Pp4S2uPQSFm
wF04SnH+7oL8yetxhPjDB3Qt0MoYCuBi/Wz1oQKeJJYZsKNl5LxC+achliTiQdpUOX//Uj9aFz6+
Sy4115ppNbrNnzsPDXrksE2FdUzz3n6N3QQjh5oY2Tq45c9qmvwnN6Uh1zAYvf79S//Jp+ROsrkb
PLi9aK1+vIx9nXajDo/nKI3E2hdeRaFMhYB2p8Oysvz7FxPij98pd6DwSbMR2N3mZ+T7m4YcYZkz
ULKOJHjyQm5FBOGiT3Tk3Z1yE6TTZlJFh3wYUPmODVbnZ0sATlwNGapv3Sj8m79/R3/8+A51DJoD
RKEOcOL5ynx3F1MxEd4WBhbMQ4uP61NhbHUt5V//f6+FXhQYBLcwN85PmrEwYdIXMV09mrIX59bS
5Lur8uHaJkb18vcfa/4e/3VqnW8oVBRQjoGKcEjW7bnV9d3HilXVABhurSO9qm/SoFpr2ff+4Wr+
2XfHIsQZghdjlfrpYhKaYrmIhKzjRAzYMUG1xgCPQfpSTCmzp7//RLOq5A8fCU6DMNCB8BX+HEqE
HE50E0PhI0ogBP9mx2uKQCNiG7Jw9eLN1iqGLTykZI1dR4xAe+J8zf0/vI0/3sGOjiwRGQKPKjDr
n26YwGAEF8zQq8FTxsFMCwEJFbfRDWcE7lAQE/k6TY3GWRBfgenv4+HFlR9vWUGa3d+/mz+7AtQk
PkpJrjTt0h8vM9A3Z8jTioeXAIirruswckmhOFokPqz/85dyHPhi+FSFafx8Rw0VoipU3+YxJnn6
6vshj6wGiBgzCHCkX5vq/+ZSz/IN79JHDglXjpf7w+1bRapkDF9pBwTFSLw1raleCjOrXqbeG247
lNneP9zLlIXf317zS7oeeyMbN3czPaqf1sEqnWDckWB0IOyYJpZXMEmWjRyujGKHK8herqtpT8Nt
5CXGAwQ9sN+DKo9UJwiNvdhh6luz/X2sIMpKEeqPk0EtFEQaLpVYYC3/hyvyscX+6ylH7Y4wlt44
uEMdAdQf+C8F2bfWkJvWQWZ6vtGniKyP2NE2oZBpSzpNPpJ1D2gQT9SSFuzorAW/7A5sAKpuOG+8
R9wbXMgAvfX7ZObqfTBSbl2MczxXRq2x8s7Rod0Cwgz1oAhp9dWRN1wzp252YOPUe0NJtHch8AJ4
SQxz3xtJ/aI6tzx6oYWqKOELxAWbjLchFLJmzancf1JTpJGk4we12AmJ9XVBxleDYNuPHLDA8IkJ
0Whj09lmRc1reHzTH8KpmgO7Tl/YMqB4xZU4y6jkDqksUb2MjJqmLTp33zn0JOcdJR1zxN34/KJD
ypTpPU2ymvRj+q+HHN/dVdD/vtWozpDTg9OOPwtoA1ScE56iFOICvfM6K7n3SHx+TdGAof+fXS8j
NLN3Kap5h+4ohnNQa2/VFJDXRrzGtXE459s9xZMbh+Q2s/4SRNf7NjuMAE/+oJk1D+nAlIpEGm1p
DhbfaBAHTyQrxFs8MPK9kQoAA2alB4Jm+H78PnCvUkKLMzqUO5VvcZ1yp/eRlDbyPaU2NCBIK4C/
MhDm0hsb/6mtRv4WiZeItQKKgEWeoMqfFN+b1ep4Rj52uYKdekMnguASbEpNsgstoNqL0XW5s63I
sUiuLMbJJcGCg4mWuMMtk3ofaqAxXFPkYcOaDCzNWdkMY8/1h8cjNXX71XVSvs0xSaBld6U3ktes
B65DSgfrpdYhS95Kq4PkYDBUr5em7aaAGRT7olMCnecODsdwnU+eOEdannEp7RwjT1B6NCTckdiP
hUoDQBqki3Mvw0nxnwCw8Ws9RWrMoJlI68TMCwK0nw54yuYxgKKhQtyHGU6nyc2gHwOttF+Radmv
zqzOWkjY8BmEPdHcg48ydhMRFO7KCB3rc9F1xYM3xeMJ1RtgCTlAn6HzLLyNwH16iCFa70MQ9PyW
bEC3V0xlu9IlCuEsm2Z1M2FI6QID3HjG8K8fcysqybpPqdhiW5ozidlajsU0PqRI0NcteJHqkOoY
yQvuSSQNuizuFAo3wsOCNv9a2o365lk4wmzDbc++g4trOZKJPSxbOlD9cspYuHq9avgStLF6dtBH
yY20R+dtmFyBCb0oiCrQm3ADHdaFWdRW8Yp2brHtyrY8kzlOj6CYZPQ5NKFSkgNTnUYHiHFdjMFR
jMqtt4RxOi9VjOSdBvf0GeZSeTCtnMjTobemz0VWp2vbNqalFESsr7zARl6T9sVngNCuIo0bs3tK
wvZ2PoxCCR9qyQi6ybU1rm0UDxxeNqTrqHlhYjgP3ubaplLbEyVb7ZOGeTym3vErMKd+HWmxdjf6
Zf4cY7JaMoBnkFbMsfF4XxZu2ry6ChWcFwPIDgwiipGuiA2B7/wiTztbQ6Sz/EN7LBcp2mEybkj0
gbWd1nQcEXSQaxNCNpUwem446Xo7wxSjvSriDhJ+EPBCVgY1ymrDaO+VlWRkDVZ6woW3NvKyfaxS
h/jdrpCb1k7HZRHpb/h0ymc/i41F7IMsoCAHYZXxPohAze/YlSa0NizvN46F7aoKda6oGxrJDYim
4lZXLXpwqbipNchd6nUMlDhrRsIjISUVw7qsFA4vZwg4YBvmgD+M1VaRYayzIJUzPHHUZ7m/rjq8
VW6L6M9rB1tfpzGKetodtd4tcjfAVmfYWvkSAGK5pRmKmXbMmh1+OfZjr7XBe2Uz3xBr+/zbxFDJ
bRorliBW41lOULLaDtRRUiazZ7ObxAMBcDz6ZFLXOwub3bCzydx7qfAd8dZcNF4LNPjZi1HWIec5
epMLYZakSeAkkMgF7CTyqm9jBZRTdi4ClMxVcl0kVv8V8mUdwpLX7E+o/P09qC25y8oRiWMxhHG7
yEjc/SI79ZpUpD/ZVhyGBNOzfDxnE9Kge8SfpbnziP05d2h/lw4IuXXU9yDdNGfajF5RPU5+mLvE
Mlv9Ywfn60rT8Bvot+fBsMQFsI/asa4i7jB8hDNWWxnvAL7Dd4Ia+vuwdblyPPHJuu7o0ABOQwKM
w40UH8Bp0j2gFgI8OfRkCDOQZB1fpq0M+53yB/1o1eV4qqUyrw5CLCwizFoFHoQgTgDTe/6TVnQD
+lyhshOsLuuCmjWbbYXtNY8xajelkG/EHWVYXSfzS+k7EKZI2zAWdmBAapWeiU4tarCUt1PvE8dA
4BPWSBvdmGcdxr77ElRaf9+rkLCKtkUiF4f257R3CKZosshnryzo7dWMXc++NcanZkCoDKrXdxZR
F8pXI0ZwlQOIgOLFVE84uhZgypZ5sxUseRuNw2y3GoRhBLDXA3fYRFlhPjhpVe26wpzu4WEGN/rY
TncKl+QC4Fn/0maMZte6lFZ8GDCDAV8uiR+D9tR76dkZ9L4iIKyVO6pc7SZxp/JRJ2jPx83Xkupi
aK6e7lpunnPPDv9NdLU8tVXVbYnhGo9FIvNsVflRAMVIUF5ELG7blBzieFlxsiBRvXO7Oxq1hKYV
HxFbYKKal3RQBEKPmU1og8EyauokKC1x3BX9ysiblkFaURonICITFmy/RljoZa7Fgij6r6XhtMHG
12qS9qrQ2ltWbazNzJl2snXjq8xF/diKUT55GdqtbiA5AChAvEihY6PMiSJ0j+RWrMyqJ3JRwCF7
13OYdws1+1nQ5cbZyuKruu0m6hTGk26ztIH1XSBqDI9602snG94BVDOzNjceo2SXiXsB9FW6dg8T
LMaO1HLvfguyaPhUeaZ66+3Afe8d5cQbvXJaFJ2ZsLNlUmbM9QMPvhEy2Jok6AhV6M5V1TeSg8Nb
CeyPXS6W6mASSQE/u0SZBy65JuzcbZCNsztfNARNa0N3iJrxQ87s4TSSgQHZmX6x3WL2PaYtEjXN
crvnyBmheLnhlFx0Elhg7jIsvRR+lqlFYQzaXaSZXLWMBpK1ywlLGNon2qtDYP23F/pvUZUM2nX0
H/66F3qKpZz/qar4+27obz/3ezfU+wVREG4Tw7RNeqLzMPD3bqj4xZkHh8Aw/7cNavKfvw8E9V+o
29iK0dn4huMCDvm//+eHUvTXXOC/6EJ6P/YhZ7ESmCi8f2TdUnn/oTiN3bi2Ke/SfY4K/eRCLdpo
hsTpO+WEZdqsRDtVM41ZGNjkgYgTB2fhojA4Zlnl+DgFLWaGErt6SMCKg3zBF2PJjR0Yw20TkzkJ
j4dKt0oblmKZxO10DGJ3bNeFrHjshZpOvkvQB+9yRkVE1pCeO+ZgX93EwwBex4yAMNb7cpHQu73O
6duElAbD1uv74fYjERJH27h1Oys4MI3ieOwUZCXyNu1iQUZU9Wr6ZNgyYiVPsgVNMbZjws4SWdS6
pLB9YJ1ZRVrt4H3wnkdN96C6hGbobHrf1YwnvQvCeJ23IT5zdJea/RLpgAZiyhhfRcdSmbRzQZXU
VX9bc3DFHhJ6fYi4WIu8TZmOIryCunA2epbmSDNilPRMwtisyWWMoEruhTX/TbTUPrzrJq2KrTNj
sMlzh4iNrh46diAkpGxB3ofpofl2BAUoJRNxoM6iLsIv+TSGlw5s07rUZx2idEfUECQNec8TqmNt
XYh+QEJTu9sWxrLi/yhJuubNTuru7HqJLnF3hybkelPgFSE0sA+C7rkhidYjXRwtsH4S0iN3kezb
pvOSZUfdfGzyflPDqLmto9TghqlYlBTsuZllGtx1zjg8ppWdkmk/UirAXqAyQm+pUGB8nel6V0/C
W6/9AVs4sp1NxC4LtNM3XxLGUaSaRSUEKhiEECHUARf1zhAiu0ZZkt51A+d9RqrweIq+3mqidw6y
LPaDPz64IBeQS/u+/GKzt13zNHJXg2nG+zR08rXO4Pvo6pnEmQCLJgIo+lh2JPHWmoiwYZT+m0Pi
Z7bAnpfcdppTv4adAB06oD05Y2yZA6QSoR2KyOGnRnKn7ujckWxf19OTaWQPiVYZLw5HqHBpWOlb
TEMGnRoPFcBZaxNkgbWHOku0ZD3k+8bsvwaB9F6nIRVrvypZ8BliqtdmkutkIkJBRL0F4Kk/dlZk
X4h9zTZmR5djAU+v3DUEou5LXzinoHTFy2CAKBFu0UM97tXeT9JszwjVX7ZWKR/Img8vZm/DWzFz
89jDgDiThDQnpFb2XVVF9HO7Knmuiyh54Yoy9x5a89iWU7Zri6I6017K3qpQkRAcNKF7gIM03SJb
7m5yVdNsp5XRsTN57nVM0BfQ8jJZVswhPlHIm3f+pDvk1fFI7LKhCTT0NXF8KJzQvLReK286rLOf
BqkPHUSmXif7totPKkrrhzZt+/sYHCm9yhCm/xD7L6U1Jk9N56ijsgH4rrEVJQd9cidjI/Iov7Ux
1Oyraei3atLDlZ6AOWzqzv5md029pS01fhoSI12F/lyCIYlUdnDK9LJYBS3USRodAwFUIVKo6jja
xNFhkFlAeG7fSUbAVZwW2U4P2bELuypXQsgOrEvBwDfSMawNTv2lCjgPol2MNxkHx6VTWP1dUtr1
OUq9cUeyBuTesR+f2zKe3piXdnd8IcFlKKv20+SOYtnhB1jxnKhVmQ/Jrs+sZFtZCTSLvC3TxyoG
dcJl52nRepAzblq9m5qjtqTGEVw3BLA1gFLOSW2NunVFVxgYWUdnmaAKA4JgG9/Al/oa9XzQcisj
d/dp1RA40J2iIL+tOuWfjdIIn5GqZNvJ9oFQmCN9Js61+ongAP3kq9Q/a2Vu3I1DB3JUyNG/QWmQ
bf1suGQ18RsLwYN6aNvQWk0WneVl0JN3FKciPFQl8o/QI+CTL6M4tQyfqU9ZaoqsOGoEhR+M2hL3
zpjbSCiVFhAm5YxvUdJjiehhSMWLFv3BTmL6+JI6LrKrJMW7lfpr0ksMoLRdvM+knW1rK44fRJPI
awi652yoEW9CW0/ZgmiD+lEWrX8ebHc6dbLSXisMRexoor9mMTXbgqfHvSn6fnwftTKhgAlre1fg
7TtoYd5tAzoC50415sEA50GcWl0/9bYNs8UeA2Kyu2lrkt13x85WvTj4Zb54qnC/EVpBh8qZQWS0
ot97whfWhIT6QHWrTQ+x+TgO0l65AvOPVs4RDD7teUK4Cdld6DLrXqvcExlekd7Mls6kJYcssuon
DItqjaYAJL+dz+N9h8DmwhL1hhZe/ckLC8dZW4RwfzHD0NsWHBNPrQi8Y0fDeJHhD9xHtAR86OY0
0Az2N9yZKjsr+t2XBLPgKaVjsm49WR4wK6lToOibJSgQz1CWcKt1RfuJsQ7N18rvODRbGsZrCVfg
rgqldzNp/vhVNwlupE+Df3BBylVIUqHSHqLIdl5qWKkYIbSSPCypJcW8aFcO+btBsFY6tkjspOY5
1oOCZakjA4GKgQZWYGOOwYc03xN9bFKtavUS3AlCg9L1XlMdG4Uem69WK8uThgHn3guJMxH6YN70
yufcHI7G7VhPOrjc4jRfwEOdmWKLWGnZjUW88pPaOLX4wfYhlnG0rwUj4dAwH11PdaR9aNmmrkt7
qzlJUUHtMtceutpVlgJN10qz2o90vu5cO7TeYBZwdEfFSoRC3/n3Ai3TpqBjtNEjLJPooCJrmWuV
dQvCGHuA0Q3+XRYW7hZMXQlJDfMs6iIue27pp1oXJwXX/OArw1uLWKvRdsNGwX7T+7tA1e7O1YgJ
l5mkWROMErNuVt0SbkEbIDKM3WCSBzbZjCf7nujEbSAa9xNnAeMBSUeCdtQ23W9errUveenZGxLI
n+06c9da4t+ZKMQx25a64tzRe3JnsOSFi0QlER3sRiO8xZCQryzUo2za9fQWVw3uFxkH/cFoh5Vd
sr2NSDm5NS25yRMIPPBXUrqRbNYtc6pkQw69m6zMeuL8MbAIn8FV1StZN5CSmvzS9Z1FoPSkW1v2
u2IDmCgFoKaNGy0W7o5Wi3dBIs50X3fjFw5ojlxqCdiCegx2bZUEyzBK6ZqSWEfaDHR1sZxteLc9
2rho2eAGpWmolxxfYYQRJ532V6eZmwp4nveOPhYXldY9z4npNNwcvvvOwTdaWwAotzh6ppPnkv5I
oIU9t6IMvb/viAt61MnHfmQK4JFbR6bU0g7q+lKlymca6XBaCe1gr7tVmy9CncHrIi3ZwRZeF+xj
Gn4T2iozOSTK92vgWIJuUBz6pHfXRii/mnniSrS2qRqRUi+wKN0EHVnbgwKlbGdRDSdVmqQiNePZ
rxux8tM4XKqwHg5R0U/rkIP/8+R4x8RyHkIn7tFTxWd6HIJPaR3y1BWfY4bRc0MAtHHgoHx2c+dZ
TKTnjRpkso5gv1Xdavh/zOkVNfCX2NXuvAo5sR91ziqbBP7ZmhChUiEc1k26xinlNYZj4xhnIl9n
SfjIZYHKNXrWEsNVC4CZww0+4ktnxeZJ2taLkBaWmU6Rkp2Sxp2mXgMcIeOLgcyOVXpkoEvW46LE
8EwMPcU/SdYbWJZAluLuEjGueIIDkaVLbwB+T4JesxGuAV9DG6ZlkJLmQ+NTkQCab12PtCCchebL
qBnDlsypapkTrE5Dyb0MTpQuyb5NTwW336sm3bXxP+ydWXMbR5q1/8rE3Jej9uViLj7sAEGQ4CZS
NxUUaWXt+/7rvyeLUlukbWk81+6O6HbYpkAAVVmZ7znnOY7l36Ugz3cFg6+DhQv+MiAcsGLIYy4n
t+IxR9R6HxaOu8E/Ni0Lhp3L0WREWOQQ/FHweLIjPF1ZKm8uchPIRwgzjF+rZmkXRBh+OLX+hWHk
g4QoUyw6rF5kdwNCLOfD92oscfoR75ob7jFWcqwDB+gfKlogaIdsY/vWVLPypWAvlfHIhsLy8xd/
LwXPERoEQB2wjQvjU/M+vPgUZpU9TkW414a8epmiKqMzNAmu3NiLb37+Uu/NBfNLGbg3pI0Bc4Hz
USoFwBfZQ5DyUsC/sjX3yJgsslHkv//8dSSu5wfJ/+2FQC5ItwT+DMxR7z9QpKXRrGJH7NvCHzeB
W8kc5oCPNguba+LAsXfsvEAN+dLT54KJOOzDSQRXCkRGDtc+jK31z3+lP3/Fjg5caAbXcqZ15G/8
g6+iVRs3aDhl7ElcTJdqWo1bQFmcoJn5I/arIqhehrbje9Yq/41w+q/D/BcOc2f2lv39+AjqaV49
v+Y/zo7efuY/FnMJAzGkY407w9Alf/c7k1u6z7HD0f+HaeaNIPK9d0eDyc2wCWD2fzhT3ydK9m9M
gKDuM0zi6Y2F/Z9MlGbfzw8yPtcRzWWYzBw4Jlz05ofLXE2DQvUVWI+4RcvI2zDJcsf2Ee+1mVWH
SE2ZOC1iDFxBtHVqJqrW0YCm168JTcDBohY8H6lYPkDydGPjMlPgLQOFIvnEo48VHDmd8WwcNYO/
jd3QCsOjJfqOjM/E3/XBH5QTr3WvWh3wJEzUbdoOwVHrqBZGeepdR1kErgLvrkO9TA+GYzJnAoCS
hOgUTDzUJz2r/GaZ201VjLcRBCaNDZwpeufsBkMbeFdh2OBh9hhGLBDylHSJTmmQoG2rSRmp7KPJ
bElfRcnjdr5j/71rfnHXaEDHAWr//W2zz3sMmG8T3P3r//z3tx/4ds94DE1xFEkPmSHTl99HrTaj
VsYuNkYsDzPmj8ZT4zcYPZCi5Z1GoZk0MX43nqq/GVhVMKJJy99sV/0HE1j8Te+fCyo1VRajS6g+
QL0dQKTvV+ExbRpKjkP3oJYpGIuoLuid1+MbtuLxK0Up0773GxOsVSKrWOLRj0+GkVZPUWQDtPGd
WrnWhEMjSVCM3bVpNP5DDGHCvCgRQV6CJozEHr5YyawmaxEHSoqVNxzzOBoPifMwWk1/bqvCqNnA
pYl/CNhbvHbdaB27snUfgiGPaCJJKqJrDSz1kc7lgR5u9ruBZ4b7zuqSdUTynVRY5tF8TOeM/coD
EIe36mAfSKZT5A3dpyYszZvYV1pOOl3hf20MeqOF0l3GSUv8nHNV9DT5RvkMyav7RHsX1OmxDr4q
7Nk4GAuLQXM1ONckCmirGEajvo4sMWB7qDSEfmIRX51UUc55FsFFcbpUnDpFB4hmFoxIOW+i3vW5
YR71IIqjJVYsYnhDT7n6VIiMsadfry0chk/gX8WwJKrnblGEDARRbPi3oxYEV63V7i2MBGIX9onY
CvAR7OXMbqsSSGB7mKb2bRqICTNvFiQO9JlAZ8yq6TJlh7tOrDIz915HzprFcuQooy6DpGsvbI9N
HBGU8gA+N1pHtWZPCz3P7WVSDt5FNXXxApcFg0bVK9yTOeZeuPE7p73pZFpVjAGzPEWtvwSK7zZL
L0yTfEl6tbgtOU4fsKVRyCzloXxWioBIJFfarB+5UkoKZ1VJWAhMiZSa7Fl14sSMAoWixWzLl8IU
CzEalUiRqxIpXGW0Jy7DWc0y7KJksCk1LlXKXc2sfIFsEtcuahjBSnQxddbIFCmX9SJO4K33E9b9
0Jyal6wybGXn+27C2GKI9p2RlevJGyNjX0BIeS4wJ1zbfdWtYLtayIdStiMQZGy0nIDOYgi1/mpi
hBI9lGrsD915UlzmBzCXlKYhFtyFN/3oBNepzt4meeXb1dl5BykR03hBVilQaopGK8b6J9V2Uv8k
6tJbpVquLzSz6Z56+s/2Ll6Ye+HyGn5drqJkujVr/AVQaDULji+TtZ2fabTV5qCXgPbayw7T9WHE
Qrep6Q7i9jaqpRRICiorF06mEQv2AKjWKqJ4CQl7EwXo5QpW1HU4eDIZY0AejrULvfG0y5ziDQ6P
5o1qeruEKOxxKkx/OaqVysiLmK49lCiO7QDBifovhk6ZW3EFmlmpnhSerBAN6hbyXkUKI4ym5oBc
m65DsDR7QEX9sTWmcNUTdN6WFiHDRZ5OJV61sj3oUZvejFpmkmul3mnLaKO5Ubz6PAUSZ5VHXyfX
uNcUloHEjV8xWJqryLaDRR5G9Z3S6skp6QdnCZskAGtqabcVgRFSWSklOV5tekwfo4FjFl64qBcu
0yzwH10bXxtm9oBBLFmKiRub+ckuasQNU/dgneZatIRjny2jUMWVNkC02VWTnTIbsOWnnfd3uA3x
/UEP2Tu5Oa31xO62MIL1GwBJ9YrlKV6zMbf2DuiYtW0x7l0wfWgvLZm5LWX6lqnj9AlYk/nopFa0
CmRKd5B5XadtnDtHZniLOc7riZo1xZljvvAblBcVME3BnU8OWI25e8GhRNeTTAnHMi+cy+RwKzPE
/RwnFjJZ7MuMcSPTxn1tiaUgmX5KZRbZoTXkghT/s0pnBy1YZKPhVU8LxrENjHoZaDZktrmXKWd/
DjxTysmnrc9BaFdmosM5Hu3OUelwIDUN0j47hlZQX0W12792Ml0NGn3aSi7KWpXZa4zR7aaqyWOX
OfCwYA5pC77+x4gRkG61ysmSWW5NprrHRJDvlknvejSbJ0j65q3D+eJcloHgdEU2PJEp8W5q3H2k
mkg8VHdhqJoD5UYQtrehTJm7QW08GzJ5bhglsXWZRgcGVe8GxdKualyWS6w/LXdVP96KOcqeylQ7
pp/myMS/OzLt9XeqTL93UU3Lk+myZBKNx+0Y7UKftDweCQcIlczQC9b8lRE12A59mbFXkyLYgGtO
T6Ge+PfBHMZPZS4fOBSuqEmm9XWZ268pcSXHSJg/bUj1TzLfb8ikPxATzAHJDADAHHhfSibAFPj9
cSK6KKhGUiOuN0kPsFvtFgKNDn4ZtsDYl7TX2WMTfCoke4DySoy6M5CAhanc8UQfnlFDKGoKJLqg
lRSDXvIMyLdMtGq0zQEj3blpxzq6EhUiawM6gQy5vhjtXovVRzpSkmyXA3YNP5mW7mfNssntlidR
TIXx1ZSDJ8Wj16brVrPL1Wh0A7xidZheGXDaaz/G/VhVIUtwwPkSQF7FMEYEY0s8P73rSU1vSRWK
NRepv+erTFboRsnZIByJrxIRQCjFqrSr8M34/O/++Ff7Y8/iGPj32+P/V8XPWf1cv9sizz/z3ZDg
sRUmAwAHwrTnePIfu2STkld85LZuckCkA4qt8HdEsS13yTI2xNaV1gW5t/5+qoRsgq3AQhsGlkjg
6B/5FLjb3++SNY0/TcVm65DNsPhN5Rjnh1kFPlyd4GFLJ2DiusvWUrpTlTXddvKD4QBKHED5rMjk
UpyxpExjxRLE5krxJpcyTisFHdxr6mXMufVEOxPmK8pPBJldG/WpNp0Tm7EazbIL7wBTJNtYykap
sLXPeeG7TCFRFil+WjdSZuqk4ERvIDpDOOtQdVtML2qBBTqEaKfTiB7rtwCG44MnZSxfClot22w8
i9llbunhEstDulKiNDhoXQ1eP0xRxVLFNla6lMrSWTXz0c/yAt2tSFzvONZCIn3tQT8PClqVI8U3
Tcpw46zIdblRbjjvJFt2LuJRFimcYKtfa4PdXpL3uJukvKdJoS8rTan5lYXxleIb2bWCJOjO6mAl
hUL2SbQSRrQgkGFBR6yYB26tRC1eWWzKjVGBdC6l9EhII74vZz1ymKVJKVJ6Uq7sTYRLVUqYDXvg
T7mUNZs26M+NlDo9KXpmUv4UUgg1xqg62UY0nBlNhixmerih7A7pVIqoqYFC0GXC2RRd0rGhi3kb
gq2pKQVYnGeyaghRVkGdDWm8XBrotTq6rekrw7qlgnMRS1G3Rt0lZZLSPKPsE/qoV6LMp0+mFINL
KQsLL6K7NWpC/INmvyXCBwZDCsnarCl7CsoikClfgfEZ8eSX8rMYEaKdkkk9afXi4Bd2f1swf7jz
fDO8RO5WL/tZz26ltM1xrj5GrZrcmrlZbFPKxLxFD8NzZ3Eiw2Ii8c3T6ISXQphYMx0Hnr0i5XSA
Fqy2mRTZw9rojnYfqtdQ6ZxDPqvxkRTm5e7v5Ns2jEQp29tSwE8LO3xqXSd8LKW8n0mhP5WS/yDF
f9gzxoUuDQGQNcUV3Ln6LpoMbzmkdbJH7WEP7rPCe5nlnvQSXwM8VPuylKaDUEuKXRQlJrWw0pTQ
z/YEhBxdGhYwomOyVxEJpZkhaF1OF6O0OOiF7zyXuB6sEvuDwPO6SNlncVL1TUCk2CRGJ2Mej3Ni
7DkALhVh6k+Om93lnTE91NJqMUnTBXFGNlYD+5iDpVAmSVzfhQI2ezV6adugTCC6xtiEl8PEA/US
+m6wzTp+iHNack/PErW9BlkOtWODHklzSC9tIkDyKDwxk/TWMermC3MC/CTQ++4aHCZkjO1Djuck
I2+wnHgus7mTlhSYJMmNhUvFHjl42f6U7c04zVc13MJFK20tVMGFbDZTfzPiQFwxA+N4JY0wRa2a
v09DSQNQHAXLSRpmMPPGj46qDPdOVijnAtP1ki8Uj00l7TalrRXXSjXQaoMVp5xdOZ63sTh+IUZj
nXCldadMzp208lCxmq9iae+JpNEn01w8P5wiulMmjUCwYfhNTHXVq4OzzaVdqEu0ViEeb7iPmDnR
f4vZW9RLmxG2fnE11Xm8VSC0k3ofLaxZ3WDTMKOAlxX+uG6x2rM5ylsCDJ7X3WNtNCXK3CtAMIiS
Za7GxeQRnLyAT1BcjhDl15qmPGLIqFyKQMmrA4rhzGOX6tKrMg7ESvgpdnvQpmqt4nWKyoUexfmX
xA6wluWBd7ZSF4RVbQ3pgnLb5hw2CjY0B845hIpnm8THNkIKuFZrO21QiAz11OGqXbpsphPo6om9
To3ce/B4apwmMwg+Va4ZQgvsPntTY+94Ik6w2uruVAsTh2nXR8c6srNlMyreMW3N6rqJ/PIyUvvy
QfHD5AS9oVhjUBZMQ3OxwmxRrK26ND7FdK7sbAzL68p3802AEeV3yoBbRGeveDaNUj5c2sl8lFrR
faNrHT6BMPY2RuQJKkPZ6GMBZ5ap+cG1pgEm7hmiLjrEu1u15aPPAmtajWMD1XDQ3QuKsDnADEke
XBlO1HOhEYfwFNMq+WbbaTsKowUEOjT72JuK+6T1t6FWRGumTtN1TPHSuug6tViMjTpFy1ahM40R
zEYy509aJ/QDDcDx577ETtPLkt5O43Ebcotf1L4OExpAPEGEsvKekDXDVQrw+BH0qr9jZQr2fqOv
RsZ01xOV1C+F6aiHonGVTSqc+koLs2RvmYq/sdFIz8nYu/eCGtmNppbqbdCBXV50jq/A01PsjQHS
4VSNsD3raeQY1rL8t1UzgUweTAFnstdWGOkM0kzKhZWpOrWzWRXSDNnmvZXSQJS1asiKFqq4NdSK
Z38UibvWYiMC/rVMkM8NrzmXokx2ecAtzYnQIWY11VWP/um75VevAhIPMJv6waFXjqFOTI2J8zWp
m3jXWO2TVVmzpYQjGqUh7Ze4sZ+sMHhW/fYrWZ4nNx9uMm0COzX1Ba9X4hPLnHFdleGdXoriQPGc
Q+Yg1h9wgmQvVB8MnyqfH+wyNN1nOxwhkRwYNYRqeyjKuuyaLcwT+qEv2WplAi+FHhPMQeBvzLWd
g3oekBVwIgyte1025Wg/gvX+2oaj4ULV6PniFEZaDDjooCG6pG7bkV3PlqF/fhkWJXGKggWUvZfX
rbTBjzclvQTpwVVkoK6P9BWbvPhCE2N2aKvQeQIFV37GycyxGCxjcuEEllbdtQHnpC0n8wSEy1D3
E8EJ0VjRK/P3Wrm3Sn+w1lrQ+dkiV8I435fQ8FcZwLtt5eWo/nb9Cbdkz7wQPKoKnWXRCPPToOj9
zkZiXTJ0JV6UZ8PGSxy2kwnsrco8kpeiUkxVqL6MCUs9KE6n7NiL3GdTkKwD5sgHniDKLakccRyc
RFsKeM74VUV5qvg2DxMlFU0Q9s9m7I2HyrMVOJZKu9WyYYS8LLdbZLCwu1hGdRFiRfQ32NrHVZf7
zc5FTieY44bbGoD8cvTNcwqdcxWVithPpmj2re8jwqZ6eGhUcaTFOKGrSCuOgW83q1E45efWsBPk
awtMddmFm4g0y5rOOvAnhLnWvW8WjCMZYCwajBVLi6951wK/geinE/JTffWr2foYm4q4YLAHi8fQ
XpFJbPdTrbaZU7+0pkM2+d4v8Q01S9JxjBr/FTn+V9ZyDxL/zw5xbOmaKnxp/iv/+l/IhG365X11
79vPfzvQOah6qmeDxZBkGObyf8gejvMbwX1XgiHpwJStM38c6Fy0QBNFzkMTl+IG/+j7gc4F4OEZ
UDpcqDagIu1/IhP+WQ1XVRoIGIvqeN3xnn8IezNIjDW2nuouHiQK6GsilKthhNctSwL7bJeG6oH0
45oaj0ctplfFqFc/fHh/YXDw/iR/8yuQkAbPzXsGZPdBqcwt2y5cFxNqXmHp9c3H0SuOdQfRMN2I
WC9IkJXtykMcQBD3L4tCoFjqZrbu9SezwxYSrNiTiUuVwjoI7ZsGk03hkBmVkB7T6hY8OVdUewFJ
L16INvMvMZoFFa/En6NaZ3MEnt4k0xKO9/WUb0Po+7WyHi1vZ+YNDwUR20fCahmAZLXJAUpVtWGs
1BjCjpE9jC7URa6J3cCDNmUEburGhWjpg2SweyZ4JMVS+N4ueRcrchdGY2B2jo+sR2d6T9r1kOHq
V3iI2d6TZijrWjjPbNeUNYUi0rS2BCeyTEsGs0GwbvNkxRAIswfKlAKLq+wlTjldd03xmXVT3YZJ
ey1q5yLSsi+TYIQZxcvS7pOtPfFr9A0WRyPLXtLBVLdx5HIOUPuXzBQrQaDmCPfXWnC2xDdT82LT
JoyNK5FG4t8J0f9qcTEs1/zpiOjTM/4isNf5e4jP24999x5orCoaOAGJWKEO0kST/e490M3fHG7k
b0vNd9sBhgSGjoyH+KE51fKf9cS0qEixNIOVhvmRzML8k/WE1ewHc43JnMmmzlCuZRqUIYTe9+Oh
KZ+kv6y1z2mXgCtnC9ueK2KkNgpfWX/++crxfuGYXwzHBOsn9B7ALh/pEcIazITIqUnYaiROb+KO
HGXY9C0dautq8SRUx3z2OhLm/4eXprBFdbFr2H8CO4RKrMFp0Mzz5A28NFh8es/HnkI/hzHwneEO
MqytVsRna3/6JbdE+q7+MHfId84CBwxJ1oTxxX00S+lGKDIvSowzbVlxyDmvI36rNu1UHMJcvtxA
yesvoDY6l+mfX5RLBaOSRjzY+GBTIpvnt6Lw9DN1evpdxq6deYxNdR7uJqr4GgvwQGjw4q3WVvU2
aNrm1ZaMkkRBdWcNkq0BjiCNW4PL99fTNJnPAGxJ6hLdVrUL1GjsTpAfJSWjIDTACSkzjLeV5132
6kfikywA//jZ2YxIGV5Z7HI/AnPcHtf3QEnrmSM110qb0ICStAT53XrQ7nCf5BdDDAzh5xfMe3fB
2zdme9wezozf+uiko+sBCrBVceTXOu0uU5CmSycLvqrRUJ5HbRpuLBOAAhVgsG9HzMK/gEH9+cYE
OOmStWdOxnXz8V7pPI9YezxomEyBLYbyhhkl50p05a8QV9pfXCjY+LizXHyDDjjN94uAPzrIZmqr
nU0JzVGKgIrfLtRw6fgSQoFdGLSvasu7U2XQWjiywHUmQNBW8095Qtwq7GpMVktNmgQ+XrW6qeRe
yYb63DYcpMgwU7oDWzFVZV01Xr+ff81/dZNIfwv3Jf912FW9f+9sNdRQMSiVm1Eb2RgQbzeJMV20
2JUv0ioy94aEDJUUDjNxwXJ7SjsPogphOIi/tBnkBC264YZROop2rOoUqMQAM7VGqk9BB6QiGyPu
MsvNhv6AU5ESiZ+/iRnP9eEWcUjhmtCeLMDl7odNYQS7qnVHTzv7fgQYHGdHtZuvm6FJiyeJUFgm
bs+6N/IBEmr21oIUODB9Msa7YkxhgoRM/YmoYCyoVpqv1gjR6q8oY3+xCjp0ILgm0FYHzPqHX1Mh
XdXZvqmdrcnhA5k/Zq2A6qOpvnZXJtWvrmy5WX+3dkhqrMmszqApC/Pox1dMG/gIajzW55kEYzUg
PnxvkP9jQEFoVdAg+CdqIJihD70UmBWOGpQQ7zZsY7guRjY2r0beDdeRygpAgrx4CvH+Hk15Tcwf
Uc1Tw6a/PfDYA8O7GUHyHRUlNPdwFukupu3mF8gf3sHHt8U74XvGdGgiLtkfAWoTdl4A0aM451wl
S68YJyCnBBSuSiMZmx0kDUqWIge+6ApUQ0KrZJf6Adx1ETJF5M/mlDwU3hI1v1sTAnc2nZz47QK7
brUldpvRgBdj+dOKY7fHyT7olftCoZkGUSLPiQ7hnLGWwHw5ZkPJ4s6I6r5d8wigNh6+DlUQKODn
NiPm6dZpdNRTNz91EX1QKzevIJcWeqI8aqMTX2n5mLyoca2tkHyJBOjjhCmcNFTwOkrnxaEZg2wV
Njy/D1ANU2NRgoe7Lgl6Y1cIoDrIeJG6spwAGH/nOErx0GZJ1K8M33Fu8faTRisjDgWLSu+w/6eW
qHDQYwaomAnr7hcIR5W7zNK6iXcTjS8oIi3TyL1OB5Sy96ETH3XRwpkpOv8gpUAqoDpYvY7ZieoM
Gx+9J7IgyizJn8QBZehgWRmdA6tZDpRz+ys3AtEj4Mo8FDHXCDlebjk7H711mQbovWwNvLVDqJff
Lres5xocebjMXFYbtoAsxF3BU6AOR35sdCgQWPkGlAG3phd8MWhR4hxdJJmWJ7MWkFZYTozhHNJ+
eD/HS9vIy6MyeK62EWOeBhy3wsHdmyIMTl3sNS/QaGwGzyTvtmoYVSvPwARW6Wa1qRjQ5SXwo15V
p0dirOFB79xh5bIP+DI2eb60Qkg7jqf7G30y8s+pV1uPuWTE0KYWvHKhDL8LRiM00pAYgG3L14N5
osm2sGstfEJOt+TCSlUOYkzzyTmNCl5QN29ezVK1QeGEorhTQJrGF13m1pQYoYh76Z3TMUZDaQkS
iE8roLLMyhbNaDpEhjhFUt7N/2t6r1vFMjZD0ql0IygjBXpurHnFo0KCwuDXjaMMpBC95u4GIxib
nwm6Yh7HfNIZ1XsXqsCwy2qvwLxye1ltnvQFLCThJ/eDUvONzaSVdByxw3aOx7ri5awV4chViWOW
A/sGGxF/hqc5xRO99nyztjbxpYZRDixOpc+19yhZXmQCXGYddyzZoSnOmCymZjmNtvnsWz3taKHK
frVJgJ+RzLCeBxhXD72uA6GaZA1Ua7PwmKxDjpnCJasC/BUld6i7TMEpMHyGW8u9bFj5Bds6CiEo
0FrFY5pfxFms35WqJf+lPPGOOCtZn1nOfJ/kmpeSn9Ya/o7AlgNhCTHtpKsqf4MceR5vXHBFz5XO
k5p5mMG/UVEteGrBW3tL4hLuEU+id/QcxrIgIXmo02kIA0aukezhiNVYPESdCMULqFP9Wnryo8SY
CGUT0xVMbPnbpgQgI1I4QGdytp06kapwvC7nvUic2Ca2upTSNyFoXW8n2DfYuFiN9bkwa/LWuk7X
eRty3DAS2G2RDNoHDfye1Sh3j/QrWM9aOvKmuCV5pTjo6teQvNFNJP+qq0ZIOgK9bq9K8rWb8BTF
ogqEK+FpOxelg7Nh9zuE9XgzbxSmGDrSYYgS+5k+D/dIGwBfbckvg6YQvZpGAhwsZDuEeqeoJzXg
lobCr54IjtBqzWXEd6fL3zbLSx48NYhVifK5UQmdl8ucTsH1DMqBXsnTHPwYapyvQ2ez64n+yC7H
n7gv60pisfiZDo5GD6m6VCqQP/MGp5VblXiKmte3ww8OTj60yIswz1mjmSxNJQYy7ADvMBFXRvcY
pJb5jLKFfs1jh1+w0AfYay587ojiJ83/QiclL57Nt5DmW9Gw6YZKboN48jSrqj+7Zl+/JhKlygnC
leDs+tUTGg9gSq5Y2/CBGRRUpfTXjhobA8mWs/mmT/RIOnveTn5hdIp9E4IkwPNHpD1d4aGqdn3P
E7eRl+cMIVMFUC5ayVv+5KhzhmvTjcb2suiFEuxSlE92aTZlGwvm5nTRu/yHgkJMEAt8h3xmjQY/
Z+hC5y6K3TJZNyW4ciZ9XCNJkFjPQYoGiH6R8v7nRQABGuhkmPGpkFn0jvZoGaCaucMKW7582gMu
o7aQ7VijFU+RxAHO4Fy2++Wu9A2+1VCnMjnhQc7n0LMF9TKIcAojv+thFPbzDMGLVcnzgitIbFRY
3PFVVfObzFciUTutvuhDlgALEwIZ7Cph8TFFKeprb/D1HiCV/IKi0mRp0nO/3KWV5lE8OA0emKeJ
vNlEqJb0qSsLQ/VepLcQGK1nQ4JvdcXlDECSk0cTrX93PUU2TKh02ffJOu+ReA09Urqi4EYvEUOv
53fIk4g9cm2zAoGQpKdLHninXjIuNEO7AzMLT5Glm+A4R9q7tuRvArbia2nkLm2CwocOLa/O+bFJ
EJQrqkjgUhhuwHufrMI7ZrrLxBNO2KpqW04y8lOrCpKfq6jXkok+K36dwOZdxKFvPhdtw/2aBYJq
zjjjtppGw185xkReDlCNu7BqwXIUxtxcuumyOsJ1twwM4zpdHpSJDTcUMpNS7aHY7cbQAqhoeW1i
3QyIWRVsBRNWoFIBwTMHubLwb3sP2aBybE2w5MREJPM1g+M+OaSYG8nrtYFe3mqq3nOJ+DEfNPU7
2okGRrn2DXqkbHOhscizFRHySE6seMKMCxhx/gDe1iJ5cO8kTnZeWHE58MSZr11fDDzWBriwu8EJ
xy/0Xvrn+fo0dSTLiEHAllYCM750WpdLxFXbamdacXcIxIiu/HZBpH3qfi2cLu6WKawIWICZtwYI
Yj0LpsZ381VhDzE3RUx338mm1nSrlZl2iiw5bQDZRgDXzjKNJKeVsRKRLwEiVuoMISqLSOAChhyn
qh4egrSkJMvK7PlnIxuhasXZUztpsE13XHLaHezpvF/R58yd5fglTxiHnuBNXnDRtBFqNJYE7YrB
/HR+41mqCo6aZdOzaM8roBk3UMhof+TDbnxFPr6ZwIqF4fTcNvIBhMdewFNYEudnUchF1fmbUnE9
lqtW/rYRblaasCFcGZCZxuEmxRcL7Yyj2oMHnf1BWIL33Y6dy9WNO1fBGloN2qJiLzTddpobDrum
7bLgSqsjNd/TGQHlGVuF4NDY8AoizLnaVWgr1R0CKJsQCCfeAxArZPQCOMeGW6W/NlvduW3dIb0i
YvSCpV1Zxl5U76ykVBdOxb0DvjP6Kow6Xzg6BXeGzZEaKCN978bA4zFC4yuXY9iD7mbk6bFDGW00
UnCRVljwheZWPw1bpY2MjZq59FniAWrAeGFFAewTXRpmrWlLnprpnpP9gFWiyKhrK4oMvgb2dQ8J
Pd7YOpQpIOVcYVWtN+4a0HOjHkq5+B8iXzCI9MBV4d5lnr/SIb/tZwZmxpQNtE3i98qtiHS+niot
+N/S0/iQZi7rTL91DaoljUou/mXHHieVW7oZWBoLKgJnZh3lr9wz8qAcw6y46A2PW9UjK+gv1Ipf
z6cw/SHWSVavTL/nNx3mh4kfsG5PFMvGQBc9liQsGZTgyGe4pkT+g+9KvN58MBSqyIoD4FVSGFXD
mpbbZEEvmKdVOwfl+xh6ULz6wtNOYrC8B01p6ld6F92VbdD3yxmM71V2eg0buHNcralgtZrsUL/r
eGXa61kiIZSwOGLdMdajBM/qidxvzmjNtHLDdOUXjK/6wSxosSd6mzese1XJLdQkXDzYeenCzK2N
LeTKPCEYl3h6g2CnW0H4u9nZan1hFS13XKPQj2jBPzwqbzuMkhkJlrt9GmeuuXecidQKB7YB2B3n
G5T5ttrmTd0C79B1yIB1Q19IPGl3QO0Z2WETx6sGhsdn66fw2PB9nZNEavNgsbvRvguYWK+m0iHI
YA3cD5OQy8G8ZbboiLYF/nymZKmK6JQ67hrjr77hlYO7oGqH+yGwp2MAN+S+aEW8qrlDWJ057cBF
SvTWwQuYqjqh0UK5lphsLPSTl7k02hvDTheW8tIWhvUaee30e8Ku8mueDDXbbfIrC/ZV+gWmapU+
mDrfJgxXHk1+XSozAJHSPlZmEeW4+VAeLOgtp9DBlyUiO/xEj5G4tdnjQ+ZME9ALtaVuaXsmQm4U
+KUVJ37JsQ9U2H0JhLBTzjxxPWUKJ9ZEFb22dBpYvAhYnf00T5H+9QD/ygPMUJnR+N+bgDckS8PX
53ce4Lef+SbvuOpv/BEq02kKWmR8lAHrN3nHdX5D2yH9QFKUhOjs9P1uAiZaqmqoxgZ/mEywMXr8
phmjCVk6GjM0ftQKnTn0P9F43k+L8OSid5jYyUmp8pfEWd+POEU/qJMLkYVO0RbvAS4yHnVAE7yj
2UpAmGMRE4/tNqTOPGC5/OGzun6bQv44vn8/grOgvmHDlLBwEq6M8D+i0suSsFc3Dc22bxk2OWMK
f5psADbFMP2FyPOXL0VVk8p0kVn2x6R4ZUCp1VKr2ZoaO8xEJ95m1FjGqIgq/w/vio/SI9FICN78
mPInthAXaNDYgoaBzawxlauqaegBHJx2//MP8L0S8fYBGrwnk5M5z+2P03kJZogTiw/QY/e46Eb9
jPXX/joAgBCZT48U0xYZwAWdoFJ8/PMXl+PvPybL31/cYMjIVUzxuhzp/mAfb/CH+kZBEAyYDFPO
aAjgoZnlL6bwf/7iLJ3rkgQ0Jnqpebx/lVq4Rt2VfosLCcgJ12ZWk2ceSqdb0wbLDvHnb+q9oiTf
lKVj01Bh8upcJh+LNqyy00H6Nu1WjDa7l7j6nc3KV4C+tPsl6QXFz9/yx3+rYf35Y7R0nfSOZTIs
5EHwYfLtB/jMiO+10kBJEY/vJXxZXr7++ft6P19/e1/IjBwYqCtBCZAf8w9fFudcHv5l3AJL6saF
oShHISuLIKcuBzW13uxGf/ue/upT/PHVPnxptqlypLSSdut2vbbwwfqJLoWyHMWgQuj3WoBm+PLz
N/hBrXl7hwTlbctwiU+gIb9/h2MQ227fc9tpAMmvcIEnD0JtyarSW7/Dgh2v2vLGoR6KXaIJQBza
0YF9+K4VVb7tWq9btwMtR1XvFC/DYCh7hmveQgfwc0uEcYE6DQg8LqdfLExzK83724iSHHyXsmPF
0f90xbk1uYa84TYK+9aU9Y19jDd3sLo1iDeVDjCNii2XgwxV4wVRu8H8DImNEwyz3BM8e4PqROFd
IRh+83X87bdo/cWlaSCNACsxGL4ZHwUwDux2PFlJsx2aYK37gbUKq2BYlq7drGtmBvdDaJD67W1o
6Dm+wsOQRdWRJoQuXtF9AJdbzZix1NGipKp8YWiFv/IzTjqZLkZ8NXp10u1J2U8xJmqMlIQbHEay
ZSPJ9H1I93rn+kvPoMm7MhVnYxh6uOiMysXNMhwaOOWAyhJObL5F7DixLgIzvm/BJJ1iE5liNP4/
e2eyHDeSbdtfefbmKEPfDN4k+gj2QYqkNIFJKRF9547O8fV3eSjrvhSlK1nN76BUZVkpRhBwOI6f
s/faS7ETDg66yejvmihYDl1GXhy9KweCWwkZOFXmiwH3Z0/gq8HoWr0Vyjn3IemrIDSRlPppf8dP
rne/X60/PyAhK9YhqRshhx+8x4TMMvEGD/3OPpMpSZtDus5C82hl89OwxO12GCrrP34k+USdCOEx
99L7zY+PRyTmMYyWot+LOD6C9dkS2vZXVLvXwqmRSEb+6+9/w5/3bXIR2W1QkBD/QpzUj58nk2iE
rzP0+1yVNIrA7R2Br9NJs4X6wwv352UaYm5CA8J4Revv9P//j70tGTyCPMeGt2A4eleN0VmgDaji
f/8L/fJTXGYXRN2DF3h/yyoIHFU/cQENX5iC7nlkHIiEC+9//zHvJu56H+O3wUIVUi2CQno/3S8y
0kD8NpL7ebaIYOfYv/Nn2uy+rBmdxTKgpGDhm4GTnET4Iuxk3zAR+tO25HDRftyWUKY4PkGrlofB
4r20Ataau2RjIPcu/pnt1EXlLp7yfudOfRauHXdxjyhwo60wm2+XIPmiz6d94pnjTbUszskrmvgP
d8D+5XcisYxxvBNRs757rSSuYUDuceS+Tob6aApvG5nAnBbMO7cxbhCCXYEAlhDd8fgb6o6gAkyf
mWlvYCo1m6Auv5XWPN4WTKmWZfqEJN4Gh9u3j6oeslXbZ97BS9LpVKvyFofNn4qLX/8CkYU8kpKe
51+rLf6xUiG/RZUKJy5qqs6JCNrdMLnJB0aovPQ7IGzQDs11Ffg9byxRnVS6fA7pMUvhR0cYR/F6
DsW4BWUePTRL0DwR7PBtIe3yRKcz2k1togBd5Ia23ZY7kZEj8IfVqR/bn5bFP36Dd9vI1Jd84UbR
caMddtLH4lMPd41wZXPTZ4JNfvDVKs/No9OADtcg2D+sggu84+evQIoL4yGbUK53jzutJXdS3iD3
uZGCxRvK0PtCWXUfEKq9KiPza1OO8wtMuPQvKdY0zxKg4na6KRwG+FDld7YJM1+QhLCaIBxU9LsG
5o584H4mvREofWJ9U7VlsVUGGJUwUpt5s/GN6IXIRaixo2de45guD0vTfA5G89FXfFDiXiJamXH+
4Zr/XLqFRJARLUuFQI7We9ULyURBQfNc7ru8fKnjPbP7cmMs2LKahViC39/gX2zbQMI4GFLX84PN
8McVKkss9YJNZ49E9y3KQhqBFuZId2Yy9ftP0j/p3W3kk2AqRS6iV/N9Yd/FydAGscdKEslTYTnJ
C+wHumZ0SP2Vpwr8eaZvhKfYZzz7+4/+xdtXR3P5tN54MVF4//hL9gnOV9QwMI8C9THuw/s56MA/
xG9kQ3zhyOtvfv9575XZek9HbgIPyiKczPPf7+nRaMg5y1iyHMPr8+BQ9ygiPFSdjmuIw9/MuHpq
snLeJKqluMFWvx5lIlBULH/41X+5mNCN8maBwoT+4sdfPRv60UtHnt+JMfrG1BgXRAjop7OGKIw0
f/v9b/6LlyYGaBSsSMHBP77fsX16kDrBm5usxLxPWiteL0OY/uGM+MvriyrMZSVpUex70QtslwQB
J2EinJHFOhznFFtrHq39GEPqJOGDJFArN4ZiUjfRRF7TDSi382hcLQBd/vC8/nwoDy+SSg7lKAq8
98/rpAYPi0nBlxl7EuaTINlJsdyoUUGeqCxj3cqq3qfgSMC7D+YfHivrV08w1RAXW0MGIQ38eId7
Mu1sB3AnMxE3/dIGAr3FJJL+TmaWV60mv/H9dTPwAyCY6nnl6HelB8MZz9OKNGs4ixNo05sxdRJQ
132P7MdL/iii/MXXDDHA++wxUKR+ipVMIckor/a7PakzYje4y7gl5yXaUstnf7gkv/ioiP0zQMZI
Gw75yY9XJGPo2XYi6IBVx9Wb66jgAZRQBcncR8z2+wX/y89iJZq+bqn9tKu1pBv1beh2e7zo4gFc
gL9rFH3sXPR0Ef+70Xj/faf8Z/PsF5sY1S5tEUrEgKbWu9egvWDwIsARKoQDghvVTPtIfLZN6oVc
VuZcYYJoUvWH7eOXvx7nazTa5Ksigf3xUiaJWfdR6nV7hW9yXXmMDbK8IorJtP8Ey8SfxQ9794ag
0iBdlXAGTFHvK+6wcJshWSyWiCuQLvoK6x3p4+60bLD61vB5GRFtfGpyGKnOOBk7To7DvF3mwKmw
Yns8XBkpXtExlqp8tjG5pxtRF+HAdLj0MbDFXfoZb6JxUwDNlLskLZmlSmj5JADxKznrwAfPQi6y
N1m7yTEddeUZaYSAh9zxbeOKNMdRklpP/mCT4Ve6s2fvcqua/S1W+dR+jSayw775Oc2SBF2b6adX
cyqYJIusEOkHWTaWOpY13bV9mlmVuzXM1jpVyzwbe4kAQ956FUTVGxfwSPzgS6usNWHVmHYVY89i
Xg1uVNSbuhjdBA5urY2GntPkREd15eNooIA7idpoDpYoGF+pRNgCQGz2XElSNFczU7T8iKsvaYln
api/qQLt4LZqVS2u85HjJIKkiMyTvZQTaQ/z6Kl504wqJpnMkLFJ34E526atPF1cZUArPge4wyH2
xZBwltBtxGML+xjzcy+J+COkbnysM1f0W2V0UXA2myoEakJm+KDH9fOuC2dAXC5OynYFtHAhE0zm
0b4WvKK2ZazbfyZjJjgJ0gs/5GkH1LasGuaxLg513N2td6jC4YE+724YvfYlRk/4Whqhee5rfyLQ
ENW6QbghY9nobiiVRkPv5jSoz3FAE9WFqVMszKVJGJg2wFFxLg3jycESsLYxO+cFmTneYBMIns/O
DlkPah1jgvCjNI6bjDIfl/gWjpu/d6OlWVExMwhmVnMlsQp+CXrmtS6BGas6GD8vne8dRkcnvmNn
9LLy2TT9LQLd7t6LKrG1zDq7h6S4rPHOWldhVaY3zsT94LSADAv9x7w43t4zrIcs0yoENcfHGIng
es6LgaJCBuh7XQ9GVbA8MOc7dj0MqGxRHn8UdwXdpXlyxamYZ3uzmEW3nXtYTHkak8BG3B7jz3ST
cWfv49A9V0aKamQK092yCBzbRj+QkaZsAPa+eY6Tsv2EEM+8rtMA2kDf+ZvZ7MWbb3T12ujHdhPS
sN6jE/WOoowIUqzj+eiYmX2UijkdTYqTTcBZ5rUWWfXqtTKH7hWVywGSFLpb9erNMWYxM6JRN8Sv
lW8kgiewCo/jEGBSNbp4s3jGEzDM+CRjJ9v4SRNuzdwFvg67cuXm0bJJOTecM2GM910iwrMcMJJN
jrzuVRxoRjvGe6P+JoFOH0Knzw6ZrKpDXYXjmytBIeshOB0uEhT6Ra2HpqtRN66oNLUTosmi/qlo
QqT/NovnpbLRqGwCZpUFL1M2iRw/GVF4S3HbTayyXOG4RXZ4NIdEbY2mb3YoAEMSUJpmO/NAbGPi
v5W8DtWUTPIjwSWB7EDHx+5UbBZpi4+Gxcg9T7DZGuDB2z35Ks1fM5lw7cEpmGduqlCAjlcNDkbk
x36Pgi0IBbgkNXpEqDaZSc5n02UHIbhSABnqcrOE1cicNZ/vLyqzuKqL7DjlvkDGknW31mQTw0Kk
3bKCrgDWOpPmF1+HNzJ4xRrPyLe8annJ/tXLMPHRgCTNOp+8zLlmou8/umMRv0U09wcQAn7F4RtK
6IYJ9/yBOVP1JloBTUJV0vpUz4HYcETz7iJyOT+SWTJtZCrVvqdieQqhH3wcJT9HkTZLUpndnbTr
BIhejc7adeQLXTjGIDnAvF0/DqwEsm+61zQJu7+6FopcMRvdKxqT7JADKS2htvXFLlOmfIE3qjgf
AsDZ+LFX9Zth0eDm0jY8gl1I4kHV4q3RCzrHgcyfTUALecupNBK7gnNTRVwUUXerPkvG5y6ekmUb
ehnioSiZ4mzdmG4XrStGg7BA0lKvQWM6wUpJH0G+km4ZiMHeSS6n8VxHGqkatEWUXiX2wlf1i/F5
RGw03SRxnNwR2BZuGrNdbpoe+ZSbuvxUhzm+a2b+49jbHhINFXQnpLfpXT7J9hOtOxt9UuMBtOJR
3daQ6XbLMBcEJMwayB0EyV1ZtmOwbj0CUniIOh4q7i5N+O5UAJe9C9K0/SK01tldYOvLjOud5QUg
EVWrfZhyUckOV1cGS/Oh9UT7xdMnzHXtL+24QT+Y7bmy2QGyBD/WwMViCbc7tVYeXS+jbL/0qhWv
Y8p1XYKg+6uxEtGBpQXxT0RPFZ8SuhH7IUIfEU3Su3OXDuvF2ETJ3ZwhTKHerSr1dclR5s+8gSfH
RdAyWbG6tngtwwVFlbsmKajrVgnZLDU71BAjjgUL+NSS23iXEXT2ofXT5JbozOYTaohiA2+HrBrb
WGJrhXJHfvUGx96iM+pOSpjxJjGG8Uqbyg/o4OcPIfkAn+okzg5Oy99uTSO5G6IOHmWKPha8pxky
sXC68igK8nZXfUQTZwPtC3JopcW18RhpcsdU9puczMFhtfCc08aq5QuIEPUWBshQg8T11nGsyqMl
er3KkaUjpieO9jGr0vEZwcwQrMm+6E4lwPNz2AuCnPLUfzSiBZJLW0/pHSLo2sJgX4vXsiPMOET2
/2wSW3JGNeje2TA1rr2c7J/OHfmgghSAKAiQf1BkpHeu5KqFearuzcRQb+aC2syYXQDnNO3js11h
mUGcX1/7zsRPbJbiTMk+f4iA1n2FROgapwUWcbo1qhT0KDlS9ZrEmLhZ0W+RYgWCYarXvtFAwHfz
Be9KZvjx2U05cq1AD3bqWI0jgMQUjd/9YnSCrdd3WWnsWSkJP3ljEVuxNPeGk9PEHVXJvTZlmI5H
lPCA10EsvTWhwZlpNKt83VVT9wYEy3p2E+Q+4yStb/6YD8i57bl7YLdY3ho7b3EL2DhoiNHyhm9I
4cjoAyXK2m9bLovPm1zuzakATYl7HGAUDodz1GNqzAJ//EZ2dvfQxzWN/85u4e3h6CKhtXuw+jC5
i30i5/sI3EsmQ+fIPoa8DGa/c6yNpH8hzkvnJBmhZI9vCs37UQ0XjzDrG87E8a5F48omBmmBvmnv
DAyEnfAT+uH+Nq7aZD+W5Xhwybo4drw2rx0YksPKC5Ls3ndlu2trV35AKYkga0nf+qThH8m2bTfx
2DpfvCjxdm6L0rBFU72xnRkmzOj4e4vrtWKi6W4KHPjk8DqVOluVmO8vYqPaRRFllwn5q0bzCPf5
BkV5xizSzDjLCLR8Q5TfIqU7mUM6EjfQCj628O/MCQFcGiAA9uFq7mcsWjezb7R3tfLiRz+2m2M0
Z0PCpgvH0aoZNnYYgI7kE55GpcpNxrN5g1xGXAO+0qEFeMEp9SkBI8Z/tFA/R17aHYsA1WfRjM7X
sXRPBCmQVaJC/kCIu619q4WVSMY7Adsv1Nsmzuu5+RJNes7U9LuUzvKxIzeKaVlKQTrmjXoh3yA5
m3U67YK5PfgkmG8i0PAYrLrmEE7LZ/p/1UcESwsKpIajlW24CRs9JxxyVEkzXudFIY9AaZ3VGBvm
XVG57U4OA4Mva2g3VKgI/cLCBDmfy8ehI9TSmaLkPEg+hPTV4H4wSZKgMY1TPEDtBcnMf/ZlXx6y
LHieIYnvaZcSRmtSyq0q/JOgRqf0Jgtp3IDcPcbOYn1JzXjajaFh7qHnLESbk+IwjTyMsk371VTQ
KkyU8q8oLtyX3PX2tTc3Ox4nNuAm53Sa+F1EhlEUvY3FYL/MrWvdRlW0oFqo3KcWZM96pobdeexd
V1Usy2fLC4IHNXKXvFHO2FSpC1HOiWQLrqz9hgiqhA6Jgu+2y1kGcG2SjHyFmoSktoXD5la5XM9t
LtYMEFYgh2w07j4FvZvkn3PoWacEQAI5I2W+8lzjulEg0xbTfukzo9rxKO4yyGQUah7JVTE5ypXr
xR9Q4lNmuCPAkcDMVy2CzHNokh2C2D+8kqi917GZblOvJCrEEd4dtEtsMekUWQwtyuWoVDPe+OS7
1tRoEOXg0NewZeb8rswduL9dvpDgJwSI01VpIMFcMUMbb6K4z18r2/X3nkUDntYauvRuaWlpDJmB
qhrk87Wimc2pLhhBaw4CwFoE2OyMJ47E9WA+xCOR23hmbi4uWVnDOJBug0KbAc+qnmQP3p1wGh+w
pzUb0WvEzJRzzmfR1AMuJm8hm9QfcZLVKZCgsbdeZ6Stx8YOvliL/y0WTfeJirX8VMqK5GQYCB+g
bRs7ZxySbR8M1YPyqVhKRSgMvF7SOZI5Tkn8MOfDaFdjdjKcZnI3Y2BKEnYKC1tH7frNnQHnGP+N
Cpo72jeNucIvkTSMAcDOska9/FNV5fWD3YUkI+OKwkuj2EDzdOq/ltI2wRfl6dcuJrJobSPuu+tQ
AQD3zJtH0kpQ6wkqHu5bxiEHz1rJW0JLGcsWb83FIc7bkt7ZQoLxQNOf/4sgVPuJ+piTaVGl7ikp
Zvm1KrApyUFqobAaqrcCqTOJLEsffzJlbn0hN5c3feMiQ5eERH0CzsUh3I0zI1oTFC+/Gh6uupW9
jFGwXQqvfgRbzcYg03lqdkHSj83OjeDSboZZe1JSG3XvqqnL5jH1h8KjxmziT56FnxIY2Iw6Osij
wtu4aAexEzmqLzYj/ORmm8OjBBCCSivgEDPzoXnm1vIqW7yec6NZj1a6nlpyh3YUr/zkxQA5dXQn
2o+b1I2UsSdBkhIAiTS/Eoep6DpPTbfe+ALCIGJ1n7uESzqANDYP8adRjCkkjgFHMRBsr3qzh4FP
RdePZXxynejT94vpjUYyoN11iM5dpLYXB5irmxXniWbvRIB8nQ695JpeEJcep1396KEfq/dlltPu
QVmQccAs5uLQWnSB7mxsuNau9xbvSom+efQmFBXcQuat6ynu+P2KwKMfIlqzyK8kKoZxXymEHzfR
2I9vo09vdDVgGktvfDxjT4UabUCNdf1SQTZ4KIIIIHzbhuYTji2pgIjgz7tzB37pgz2afEeqcr51
VsfcPFIca4P5X4OInXvCs0vvP1UofF2u4ojiF18c6U5fs4s0ni+rSZWj/JblMicCbhBIYoeoyvK9
WWT2vC5Nnp/VxO1cDjX9v9OUSUPnGvVUdF7qtvkRGSpNFMFsBR5jl0G05ZniwM1LmPfXuhrMuFjV
4YCsysbtWN6lI37QTpeQJejAHseXnX6wctPedmVjnphJ46ypoE1WSThfo2XKnpclnT4gZR+/t9X/
V4P6Bw0qYk+tEfjv1vDmc//571SG28/Vt//3f28b0af/Z83OW2Y1TeTv7BKd2PD3X/1bihp4/2Ia
4GMZ/g4b0sOYf0tR3X85toUsiza5Hp84tMj/LUWFR4scgf4nBACEav/EFzn/4l/F6GTzsCF4pIH7
H6Q2BOa75rIbYVl28C4jBcWPzYj8x+ZyUMxdBWAEAmyvDTVWpONFF5nQL7NHEeFvHFtCvEMzSP0j
XSck8rVdRyHxfJKDgj0BO985y1xB8POapDsYtFcngR8GJThGZQx5VQbZQsVYIkmAsm559txj7w68
W5Sddx/Llu38O95gykttENPC+IpIgmsCvZuPuLeInjcXTGMAsPXpEuDjtZXa7meiUXElRJVRrxt6
lz7QOzts9zbbhwARZOi/4sTsYUWON9HueiRO6C5sKk7tlqRLMp8vWv8qs+azyGkpaJMP89eW/sdd
YtdFQxivaMKTHwX4OkOOWiW+xoSge8yBxGliRaIIn+9VObPtFoP2ILSRi9/EthNxYLRsPZmu5X0O
tMmiaYzh4DDl+bBMvNpqRzsIHZNKwqfrcpvYWJ9XF3tl7msLIZQDLC6YWCXD4WiRX3OR6TeJRrVk
EveiEwNWWiFO4V9z0a5cXezKKuHvQVbnC3gWHpPVpE2qWHq1z1LbtMGr0Svzo5nf2i34TCJqEHFQ
iwJHLT1MtMNkOliFsuqKtmJ66xRGfk1OGyaZKZtv8jgbERtEBaxfMgZIwdPXk6kSpoVqhvy7YV3z
T77fUITyYPNAaEfP9qDv8Kg4KXJLpXzFEYkDcrqQS+AM4xwkCLLIHgwO8ugWL6QGIuv4WaHUxQYC
R67LlBt8x3Q2qNQm5dIZCgwOT/sOosB4aKkIzBfhS9fZQdExmhUts7c01iZvc6yjZ1VOZxiK3o5h
sM9pCNrA82LL/CEYSTGgG9kxMLQqfJ4uC1CnKbNqKaXpWiHq3ClIhJgzYps/A2yLGMm0YaTXxrjU
18FTQT+yGjBQcWcjp8cgFCmsh6CNsG2WAe1oCmfJ4jNsiol4BKS5Cqa2/xpQXiRbs8cymU4dD2EQ
zdxguMm860O4/D52fjw8Jyat+DUKYjBAV7FEEQPzWF43LbqwQ5DHztHIR+ogNQEi3mXLgCOn0g45
BlcMJeqpYsXE1gBOZHb5yJq0zWQ16nWiIpA88BBpRDg9fhIPfU9o6aLqYlqLmLlviZ7L9mrErMo5
AhMtiYPPlyXM1IHrW0BjaPTDfrHYxj48jsnR1uHJTtT9zPnhvlrs5sql+YPn0XfxhV18nD1GMWcN
IZoFc7GDlbQfaFRe/NHaIUN1ycW7AF46huBge7Pu48U31HktxBtc11jepgaPJgZbInkpPBu8lcyf
S6Ed0Re74mJDJyxTjxyGizMzMPE+Z1K78TpT8W8hTGGBGdrUjzmE6xNr+/NoY1dS5sIOQufZOV5s
Q5N2aDNS4Bb2FyBAQyMNdwhEbYiMgUyd+7wbk2AD9kyxn1IVbcDyBwffE+bOLCkxAIsiH5pSQxCK
UfD7OrNIpt1CEZtuIx4KZsICbusK1Cd2NruZ0rOSc3uT5EO0vZTaDukm50I7mIAHYKStLACzq0uH
oSAZYJP3bBmm5nr0XguXQFXufG5Z6NnKhsH/sTDxnUagXffkBthPAe26W78gm3BHwJVYHiU5Xu5h
HtginYVfeC4KVpQRUUJvaM1aT9T20JOSJuCw5tSMTE5VTKPxwukYXBs3F9hNcSi10VNmNlsz/UDW
FBMOFrjyF26rkLh4zSniCZ/RAj11A0633AOvvSkoa+tVBfmaGE3ZR1ugl1AQiGP1SQ/Ho5SRGv1U
VRbfh8YFQ4ERaiVPolU26uQyCu7WdkKJnxT0x7LUY3XrrhDKxuhZZFhzr9wWd+VgBYw9L2se1gd/
CSoU39KGJOHo4ytmdu1Z9zzCN7cArvgI5NZd/zDSi57JY5Xsb0L2nLJSR6/HSGlPdodzmfBobuT3
LQ31BGaw9uKW9+JQDAADZYdvAJ2V2LaWYd275ANtS9whAGonLq9TzrvLE1eNofs81f1MiHfniXR3
2VmbJrV8wlTD7tnKANQ9T0miihdvctgnSuDh2coaJ1rTKb6vSLvlwb9WD1Y62Oswqb/W6RwdRdvq
l0GHOQAHtTZ4XYzz06JN2CX1w7AOm7C14FSntZXe2SpVB7Yfp8LzmQyUEByWa/p9CMCjq4ojAh3b
IJ5x3MksKh+WvPwG4EezSgkzTZ4viIC69ypuUU2S0aoYsJY1PJOCU06d0YOcbJIvnE74X5u6esZt
K05RPA/mtELUN1OHOOIJy8sRqTFXV/p1+cQ0tb3iHRPeW3UAezEWo7MTnQNKwLL6W1oxzZUcyoSz
eJJ+yILO4whex586wmoY43TXEq7JWvQBVFISx6cVyuDKmA59r44yHVoMchEHyXszxd/B5OWlJsCj
bWW3M/wgum/dcZVXwTm2kSO+KL8ErkhviYz7o2U1FbsqU0TH9XHTOebAHNdsqw1SWxixQLRB6fow
6NdtY1cHy+rALmZuG64Nt3B2RW2P0SrIlp05AC/yCNkp1kYw4fy06zZVO+VzdjpELEvkN3IgA8YO
0uiqRzt6F859cGKsy2sOQPAhm422X1WT9cG1RgKEyQm9Y0IWngI7ZvVaLkVJGjZbYoJajX6c7VVe
BMMV80LzBiEsDTFpePPnknH2BxVUH9w86MrrspPuQ1ek9ZbT1BSS3iSiXTg6I0EqIvqShvATGWvb
sCCZhHRekG1CocQObWN0MMdu3CgoSdsqbOd07bo5pz9H5jchY391w/Xyv+Z9WDMymWLe45kJOmn6
EEWkDRdZIPZBPH0a4xkMSh58AR+tzqmnagzJnb1ziiBnHuiJB0kmJOVP7W+Zgcx/YVF/gp8Vr6xJ
ypswSxeItcpbN7RMkJIY7j6OxuC6jTJ3m3TyqYsGA8+fT2W0lVXX3CByYYsqMMp6HEO3CXXDacDF
f7KlMA5e1NBBjAb3unEWc81Fq7dj0XmPs980jPK6cEt/A0i65uyyQop7t8s3AVWnsRTWHS8BoLvu
WO+S0PCPpXDUQ8Ls3SGr7wB5XOxD/YZwYM8ToBsNB6/ghgGnMT7KeCbeqRXRzZJ7D0OGaqSva/Nc
iDyk31b2H+zZNggGastuZYQBf4+5tP+lH8uIusS2l1M/1x25sH3zmusAV5La6ROxvu3iSQ8mDgED
NJKmwJrz5g3IrnZ3Q+CpXU5b/DihQ/psFNUr0z6aQlZQwqgXQu6MgGVDP3Siibvg/OEMnK69sOjI
ksggi5NYvI+TtD+Otfe1TRN3a/cgvq3WBAsMrPiocuF8joVJXFfcyPmVinhLdS2oBDOzhiFiFvAh
XP8JDzp0lIR2/DZriE4zMjs4mHJ2gD1j+JS2Uty00pqu08EIrFXrDHhM2UhCwbXrPfM8TkVpEV1c
CkUtzoAmP2exBXHAyiu3PASLHJOvbP4JHWi7Y4hr0acnM5w2R4pDHIe6E+8xNRhsTCLzD2ExTM9G
IW3YOvTO/VU2WGhk2p4TSNptA1/AoJY8F5nTT8+tH5bHxaefGglVIAHoF0IIEKJGeZBh3S7ND1My
hyxxp2qY5WR0Ngm9KYYqi/4Cfpho2gs5Ar18QUUzgFALb/yilmteXvFjNdgmghnp08Xk7NKfig7I
0ov028HESexH/Qlp/2IPDOUJwYSCiVF7m1sGlVPCwS2+i/toopodG44h+LDDj3FXwn2J83wCy2NM
yozilWeJxdkHoDYWD4KKS4skoU8yIc7zzMH5GKYVb117wN6+DjNcNbtgYvZ71ZlahFQ0lFwbk1kw
aVrCZhKDFCTapkQH0JScJIWIP7q8m9Bel+pk0rA6X0Az1KLluuo0ZCIyqM/+ceL/hRjsnZhWH53p
3IbIiBxbk7/eSdwYkZUZ8vUcSk5Eq69qGmd+WdxlkK8uzKxuB/aHaqSpaUX7tOh5+f7+C7yXYOpv
gEZL/xeTJb7FOznalPpWs9h9wiQ3QolASy7JNkNkxTZZKRJNTZ/ELVq1LE2u+pYMhy1UWhLh6p6J
oYmL3G0Kqsrff6tfXBbtb0d/S+fc/clmQ9oS6QU5Q5TvkMaZt/92zhpq0otNvid3qtoM1UJxBFS4
/e6a/h/9U+/Ye4iouR7ajcZ/KMF/8lDQoy4Gwia5JgoK0SG3OsVAQtKZzrkhqfIMqugpdJ4KIPtH
S5fftUvay9Xodq195/pqLNDyFX2SHnp9gm67pM7fLpwf8vHYaH9/uX5xE5mjWF7gABdGLPlecTdG
CcBDIywPdChpSEZqHuQ69QuNKSDFrVuDn6i3/iy7z5VbqDPpepqewFk+a2ZxruruD1pa650GkEuI
YclxoeC6AWboyzf+h2PC8DpjGagbDiAbKBsRRs3nC3tH0uKRoIX08fcCukLyjOJBMx3qCdHF3iI7
HYyhbPUZjCv7+0v13oVw+WK+VkD6oeXj736nhAxGsyXRp0sPrZ9QoTKXAS++isAMBTNVETFrj22K
8uoINYsdY4Z9VZxG1x7PgzvirAbDB6XDVJyW3UtdbPUcY42MQxQdacr3LIEzX8YaoCp0r6eOTJ5s
Oux0SwqIHcMNmYeMNC6H0qya5vNA8oCejLSwZ+KMmcCYM8HXddznCx6T4JCQOAUPFcnyh/tkv1Oj
6ssRwBz2LfoGLvrQdxtQahlAB8fA2Dupxx5oNyhsTyHxEKyZmW/Pxk/72g5H47G2F5onMzOkz5ki
ieNxjugjPyYOCLm1tyDdgaTF/+Ri8SeRAAgSL+0hx271zRbM667JdkiyQ0PkWgUmC+LNFvqpOCyq
4tM9m5S5jU9/nhXCgeC7xvd/O9F/6EQTsm6yrf/Pnej9t0YkPwL0//47/5+GwBEasAHjIN4Xlz7z
v1vQ3r/A2dKqCALivHHOs4L+3YKmUfw3/cAx/4X1jgVGahobFZFm/0HHGdb+jwpjxDegHPlhJmJm
F4ur7kj/Y3eJ7KYO4cqVBydMPk5FOtOHZSKGXeW1NvxHQVRFzaT5NaysV4brFuWk2klEir1WK6Iv
sY8OEV9HqbWMtTV5x0jrG2Hft5tAax77MRJvKsaP36QoIkHYYR3SKknMTebZuCgntYbSKVF4tmFG
nKJRz9shCc4kpoX3E9GhRdjT+ZyyiZ82aPFS122lYZPronWbyCvX3VjdKWl7q1ZrO3NEnkKrPT1e
FJsmmIK1pabhyc4iIrS1PjTVSlEXyeiktaOyT158t6L5onWlgVaY9lprmmvVqan1p5YvqXO0JhVR
ydZFpDogVh20alVp/WqFkLUZLDYcZ5w2QqtcM613LbTy1dEaWGp6htVaFyu0QnbSWtnJRa9HLNfX
XutoARTFSJ7Q1jJe/2yPqG0RjJ5oLVa7KqP7mGtN7gJ7aMtdXU1ar1sh3O0R8KL3u4u1oncwuvnQ
OqhD56CxzpFW/vZaA4xDdFdF08Ni9dW5YOBxnZV0OlY53qoCiVF5I1onmbZsUMy76q54HdAuPWAZ
g/ErjX7tOBB6V20yisfOMeJHmz76Fa9ApqtG5cEW7P2O+Veb3TKmmV7jiMEdyIToea6cgkiVZkBC
2AQw8kha3soJik+Hc+0hmCYmbqXDxlbao3foHSYMAQdGn9H6WD7XRe1dwT6K9ib8nlu3vsyeaSQV
u4Q30DWyxXDTZo7FxYvswUL5hJJN2m19EhLkL0FRZn3SL9Fu1YV10BGpVUyXox2hvGhMrxRl3c6e
gvxTYDPp3sxxUm9xL8TPuc0wOWRosZ2rrHkkHc66dXxQUZf3KY3T/FPb6mYO9EqGpxkAn12Vkwx3
6T4rb8xuh74g6mFI3HkrMwiay1SBX+o1sM0DRLARXQg7k37Ss0Jw+UUMvMMJpx5yOgY9V1U0/Dvp
qKcVg7FGIs3uHv0Xe2eyHDmSJukXGqQYduDqAHynk3SSwSAvEG6BHTDsy9P3h8iYmcjs6kqpex+q
JCUzgvQFMJjpr/opU6xHhB7i5h0/kvTe3PuiRMzVIi5Nsw/nbG+2A2++nqP5Sj0hr7GoBKKkBXGX
nYOVefrM90AFID9QBWVRB3mTlME8FLPPmV++xNx/u8Qi4kEYH+9VOCXIeyDq829SLZPLXGNZS+pl
2Km9Lr/MCWdT2Ffy9ucrS+FEONuhX+FTuabZ99ECDZuBq2l5ehg795DQMGkqXfEjXy0DpVn2j21q
jB78IPI5yfrGf1qmSBN1T/ZU8AfzMNUO5sAi4gOMmAPhtgTXRyN9/XmlgZnlty0ErzkOzjhnkgll
zTHc6naUQLM22ARw22L1+4ayrz2P5eqo7wrDvqc0yThUqySv4i7wmwZ/DFhb29jLgS+1743yqBRr
Ok8LR7nNx6L77Ow4oeSssm7ZIM2nOlS1ayhS5zrWShHEXJE0N7lm+OpqODZHs4gxOoYTP2hw+I32
jHqaR7HyQM8AnZMW/guan9xdlaOo/vy2gMlVD0m0ipZttvapqvAAvIo6k/MMQ/qsIu+EG86k8YDN
mx/fj0Ss7HziqudkTE2H8+JgPkUxrdgJpsulLaHa1vMdvQaPQ41rZDCr1zLBW1lYwJKdG63rcZhF
d/Ha/Jt3oCDT5oc5uidXr/Dx4s0oNfs6tTo+lpiD9PItalrLN8XknC2s5tiYzQCK3UaTc+U5Wlld
O55j/UZbCR9qolpX5vBPrZquJCvW8Ex1It+ype6pNjn8pJgvdFT745T6bVgd9dIO7+BrTbcqhL+t
U0XkBkbHindWlaVMYQYjmJkxbWwSTvthyKXXoVxwnGnUz5LK9aHWvuoSVm0dJ/KUciAMSq1QD7pm
fjQqPGjHvOcxmXvZ0Os4JKLwRYm0763ifECnpu2tbIttPuSoc3MJkqLQZx8LF4YmrdEGT1pW9dDr
huENcbp8FgNH6oUkyJqA28pueijTXh5dO8OS1qGqmAtfcGKp26nuwUyOcwZdSH2yZkZK2CcO2TQX
BwFVdz+yCPvC6SWdKhngNZe2rWhZa8Crl1r0ZFfKSpzRVuxjw4WPj96C8zyEL0ItarDBtI6p8w+E
qKtMHPsLpQUz7liLVxv7qK9m2WNHtP6NZjM94F5vN4leOx6FTIyisFwfDWomQUYvC+uBPuT7iPJG
bBSOMLwFn6MbPtRF+xnPXRisuLsLsZ4RnFBEKMArO00gky1NHyyDVp4r1brkrPn3XFaQxK1QpYB4
NoJR60uaehDw9mB2pW+0yrBpVU1+tWxhg6XQDiB4qaCW8q3PK7oJnRZepTp8FyFdYaLiae/iagFJ
0H8ACXqpY30n5jp8GlUED13Pho2J09arDDJOjWE+hXMp4CuGEx6fMvoO87T1IKf6HcG58+hgzWKT
4Hwatjlcbdw+TxlkYPYQtrvma6z5OHYhpTIDsuxEpjJ9ohkZ+1ZrFF9taKdfODfzI4K0vQKLQ78a
FMxxljFus5a/GxWg6JZOXOwwre459RF4jWt2VvqaUZSNc5GDHF9LMeevo6Yy9KU2E0WsmBE4k4Xh
jg5KpugSfMxxyXGUCbnjMutNo/OAaV890hytTqA4F+uiuSjhDucOwS0RfeusSbm1VOZgGfTBmi+R
esKwiajmztL+bJuNwRVThhDcmN4xVFtGHoNTX10qR7WPBomzIKzNIqClPvzmQg244nRM0mBp6UrH
sl0qly5yzAM7hWyniqqmbD4P6YI0KwN9aPpRFpp2qwJKfxqbZNxTNFc/W3VHQIi10GcUh8vKHltf
MST0O3s5ZFgBTviZlaOoWMCkqtX7isS0J5suJXUwhyQwVIeXlRPIM/J36N/Opm3C8TajpOKmCctm
C3S52dUaQeN+zEKPPcPNRD4MlMIu0iIcWc7ykjZNJf20HIhSjXXjLWqmbhIqpreFITqvajJjRx3M
zZTEtMGtJ1KQoPrWzNvhbsnY42VD1fLkGpxbirbzhxriOyJdprzonXtRqYj8Gm1K/mo4fFuXA/O2
z0PJSJMyYSqv0YmahVscvMvqpr/yBK1uSxtVU7r9TPXKaH7DBbGbxinyW315mOkEuUyJpm6IOqQ7
svo7Wlvp3VSboBqq6Autfad3PPKGusqDAUZqMIlpOiaD2np92oaHsQ7PSVRfjdA0faoF08O8WNMp
TOEoYLJXYvpUMRhf3YzVVT3ZvWIlK3EqzlW5y4oxje51K619buF2jFbEvUH/uKsoEY+EqBb4rlwR
zVjWxnyeDhP73+VsslXJvDQqMjOgRxyJ3JEahtM+AwS94bndV35hJeRwaSSO54+YUs7B2CBtVtqe
p+Ezrq57RbjDtijd1XzYjw+hvSyBOi/tJUrNapsOpnGDxe17vehJsEjrmriV4qVL111j8jN+Tlvl
bW1L872dqtlLtXJ5V1u1uxkLW9km6vDVRDOxEFMbbpxh0H3bwTJK2+K4msjaOyyH2hnrX32N2KoE
Woj5d1bsV6Br4aYu+vRt7KIZX35j6Dzvw2OhJBZwbCHo4WtLbxgScIo43XhUUqKLiZruBMd9dBU6
W+mXPi06G20Map+2hrBrYAm6WGrm5ZXxEedaizs8cY9ztFgl2u+66Qc/270LbKufdmam53EsW/bx
rbEHYUrMLHUfBHgnOP/sZRRSW112WJbQoUN1MWZqbho6YLFmPOeNyG/auPjgABoVQaVRFU3H1uoW
LMPKT8r4oy4KnvpKXXzag7WuWWHXbfsyGbaNKpoXti9WoOGBv3Yhfabsga56kpq3erpELaaIXD8K
w6Wfdl640/py/GahY5xoiy7PSz7A5q/nLr/Nyto2yU7q8TvRRIGYmibTtlBjHgXCbcg+cDSs2Afk
rvPpRIKFY4hM9Yrr3XnuGhsKqV5QGBYTB8Iorhugw0vbLb1ejOVjuQbLzDViFq5hs5aFMXDU5ZCs
QTS5RtLokc4uSURMjdYB1bd+ZtfMMk6IN6S00Gr88ts6YlOS/sy5lWvkDfvoGn/rfqXh2D2v4bjp
z6icvsbm8CsOP+I1SmevoTqw33I/kbPL1sBdu0bv8Hefs6YvOGc1zhUG53DH3EVekfvxVK/xvWUN
8plrpK9Zw33pGvPjhT1x8IPO7MbVlupv55D/zAX+lDL+V/X5J9XHsFdV9n9WfQ6fb3H1u+2QEcD6
N35pPqoKzNLgYY4wqAsLz+v/sx1SmfgHjj/VBExnOTbqyy/Fx1g7zgQHOc3CUQ90CTHolwJkqNQp
IrsSyTCRnG3xH5kO6V/8qwQEDAvCJi8LpBD4PXqs/yoBZWpY96YdWhccssohomeiPlEIyxKoOMS/
bJjYWpHpHDaphswflkSa7ju8wq+Y+dGDYWe66akVtfeWOj1ntpKcTN2ecMpSehySqbKcgrxB61Y+
nou5uxJUiGqOYuNYP4myDpVNOSS5XpwyN2l37ODT9GID4OTIVOfOljBUeSjCmSg6HgmvmNXIx9Fi
0LrgmNs4AeAXMCO8z6TbNZtUjOE5Z7t4bnut283WUB81txk/FzV/NZhZfRpuK17ysbJ3QibytSky
4bG3sYg/tW9wkVXeLy5ksP5aE5+WOZ72QlYGvihHuZSpEhKosodtDDauCb3G1VBEiCX2ajFszTbn
NteSMb1V4lh7HtBpwYhKH66Z9NokFjiF1hNRX5c+bIzn3Ezcp8mc5tupZAgqNfeZlg8rGMTshfpQ
3BupUu+NvtEuTVE0hx4xwhNpkpyLoRoPphUnN66Sv7ldzREL9kJgkq871UXm7vJKGd5bBiuHOTRX
t4Kaf1H43ARL6qhfK/2xhjvcVHtXS776XmsC8hHTd1N1RlrMEwxotXQiry5y51XTeiBAdhrz2VTP
RVI81wq/mhILpjPxOMCQUcyAjV8VQOKyPVOu3eX2WHKsyDkTqRs9cek8XybQNiRC5GG9Ip/qobW2
JGvIBaBAZXuUjBr/HpY8Xv1gU77L83cnSFPNAAumsd9YmRpdjUzN7ua5XW7DMRZevBj1OcbiyBFG
TCa/RQccDzFiZ6SMiTeFoicPo9XmZ5NY/zlm83QDHg6qWByOd2NTN9uybaePjl72coOvpvP6TJE/
XGL3/SYaDXVX0Gt9ZouW7CezbM9d6CDpTdYYfcYE2TwY3uYeaCbdl3Mv7ZOK2lBtks4WF4Q+sbEa
lxLwptRESXMcppHIIVSoTzPsLjz/GlnZrOZZIZgza1E8bIdYI1+rFBgbqkJzT0NRcJzvpIHLlx1d
s3XH6ZzUvCi7tuSxXeb2KeK5WGyGTIt/VGh3gePk7t5GUDw3pvJpLSZoqjhOU8qLImJRDWaezbRg
xdNJyW7tVLjPCFLZZmjskwwRPSkhiBEoTPE+WGq+1Ti7f2R1uBwxGA+xZw0xFqeGTQDH6PG7Wxn6
nZKFNsweCrR7Gukjr8zG+VSNitF5DjrzkQ6DUfpFqMTBDDDijlB7FSw1T2bLgqHVTTo5eFxs15zg
3I4akf4buduKZH+J7SIN6Wy1GdGdFEmAyyxcp/Acl7dkVey+Nhq1GbDDRuKxzTAH6jKkbK/COUhG
Z3kapnrCHlar29gU5Dbcma+kM8Kb2CmbO8uqfRXv12OSUZ7BZH3flPpyO7Jj8KrJPpo9tzXKsjYd
krBgcz9aFU0zmhKoo9pOG0c680OGC/imaAftUdPq9JXIXO0rFof3fmzGgzMncXgohWs/TGmteRhR
PH2S4oZ9J0foaryPjLo5z6lMPRZPmk56vm5kvpj6pURnUahdP9JHcVhq9ROt3bpIoy4PgEi0Q9H2
eBfUltanUmrZ+iXvGoiVfpjIR8WWM+wLTe8eOGTNX4WQtCAp9ryfcU3c23ON+N3Qfe1zAok9NTGz
nd1P0k9CFnKhLd0pifvpiZISY1vLMvIsZ7BuxFQqCLssRC7MOD8kPPmiVyLez/AyPGXKgeMZ9Nej
l5jWCw/BZU9NsPKlppjrpjHGEGsZ/Y80VKqLgV3h2taWioO7oGijFm/RUkRBTR+1r1XDAEm1VRpP
Qix50ZaoOzdFfm1RRY+xa5We3jTyRJyygwfOKWCcnOVOqIl728ZNVm+6PlwCI7KaXWFwkmSH6vht
5gz4WmPji+bwIaDv8oPObqAPrJkQ17Mx9hqiaedYQQeppDk+S8AcHhbb5Qpp1UWerKwXYE7cG7ol
8clgDlGTbLopca+wYEWkKc3EeM3ygeCcXScXNSzL3SIq9W0sIgOddXni+BDi3J+1vTlYsgDtERJX
xgKPFW1xDoWbXxehHtg9iI3b6KoVZGLmCy410/XtZLgfmQk+K5MJ06mn7He2yvguzdu53Ch1NH4T
kVUfXb22jxGZAocVNHT3rJt4aTtxbm1Fvy5Lf8cwkZxoDrOAZHnmmVx7j+msFSscYcMtQZeCqxJb
XqL44DrKNUM95qyMGx+VJYw8cCUOLjarxxfV5QE4gsITTngmYJTtKqvtD6s0iiREvHWURG25oeJt
X+D/jLoeJxgHRGgPYXGOsPjzKArHtzgRcqdQrnhahtb+wLCUvzetVC5mi2tML8wH8CpPYjbAnbph
zcGHBpymU5ad09t9gJ1teGqLuD+SKn1L6fE5xCksqjpLVt4tGnm/5OAaJiVqj5hgewY7kXFto7K6
W1aYAQAIE/dgek+UV3sheD2eCRYOMUmrcHhWk0TZ58tgnguZpEctMbeVnuJR1cilWsa3SRmNjYBX
EiSljis/GvJHjCFyhzOzviUqiWO0lYAr6vDLYUjgoeDGO/QtzlwoD/uWsTmMfmM8STOLvjMyx0Db
DpUvF3KzhmUuP0DcPMZFSfIjS+2HLOQldGrGrAY378ZK9ZuBVTWQsfoathwbsCQBPpDVOYdvRWZ4
IgiiGk95nTEggQ8QGEoz7CDcuttkysLXpp8n6JdJ88ophSOsy2i+GrThYI8pzQVW+zqqrCuuKOhO
46iaradGWlrelN5kajED77WddDm67ryxsyg/Td3JrkClAmYqhouRQ1yDOkgeVNj5U6pY5QObquxU
1g6PelPlQJSMmZPeru71HThaeSEvvS0sXe6cSTQ3sAxA/0ymssPjUmxFrEVney1cabS030ecGlHq
QHbcIWhNh9jIkV0ZyftzmppM38bXlopLjIWNKXcc75dbyRTIy2g2PVZLU25NZ5zeeid0Vs8KvIMw
ay2TSExUlxuL+YdvVsv0UWaxfMWp4gm2uW9F5IY+L+QH3rx6m6JTVN5MRcFhbgVlY2mm7KOlySw6
XbIi3ahGVt5g52QekxlWMA5FHWMvjT7JgGtkFZeRR5pFTM101/FNlt6y7/W6ROTbkYDfVoSSJ+gY
qseFdQCdk91m7DhiH+qK+OGAZ9t0c06EpGOsUVldFOB1xtk+94Ry8uzehJKCd1TMSD9hu47+NFJy
fNWvMBCjvTaFYWCXPfkExhAZIzX8MMwsWr8eaekBAhva3+kQxFaq4jSEqCPubckDiSRIlAJJ6dSP
Sdr5LUAnFoRBy5n+ZNo2LBegTw/OFPYpSOTBiauPBDMj08/izwa7CTetcQx/dtt1k+NWjxhr+dQI
lU5rCZ77sw8vbWDF0I6Xq1TlUbJl+sBZMtufY/r0lG6t1hvWlj35s2+P5NWGPYL5nb9TvSowSLaz
NsgDQuLU4MiGiirWFr9+cOqbWvKnq9aqXnTuPD3DFsveHFIWdVR+j0S0S2xT0gwop/KzCYV6U63F
gRRJL9zBHOYudm89LjGT5pqp16eRyzakFG6RJ2jNY8AkoLk2Ra1vUqtomC7J4l6MMS51RluIsPHY
7428o+Uc1IvPrk/zK4MtjDa2BSiMJNtbTW4EZIq1kyhbUs0CK02CmShgIDT5pjUXOmEgfp/IZAWq
ejCeW+KrE3ZUiUDdqgpljiLPPMEnRybEMb0k7+aX0QxvoxTj30bk7vTAEC3yhxRju0cps7ghcaN5
ade2foMNnlmr6Vg9OVbp3Do8hRmCM9sg8AxlYtPKsjhORZo+Rk7evXRsPTkztcNlLpfooTCXFjsy
H3ZYxOmO2nhOX6ZWQIQOCSgQ5p2GwOqlwGHa1g9hWNCRRuF9uusZrB2ytimvXeQCQKrV+lsTN+p3
FZLE97KKvoWFLc6GRmqXEY5Q9romgYHgISKLNYgThSfyAapKW/phKEv7hhCxcV/G9Zu9UDC3kcuE
K1mJxeI50JYSL1kiA54DWd7bLJ/z51QwxnLSMdw5mqtSeUuGbsdRqHtCwBk/B5hEniRdT4w2kj6v
qNymDeKRPzXlgprfmWj6NVyKrgbG6cMWH98Xdn3s+BWTlsBqmu9q28liv3Tz5NpEcBxEvTBJhL6h
Ba2jqIFmg3Zjkp4c4mVJz3Atk0NBvvBCzpwD7GRxMQnlPXeq5QnbbmhuLNXizTEUqgJhZvNzxlKh
rVkE4S2pvdwqc8WUAdDurtOG/Fqu+yR94bpqaNPaqLUAeauRYZDsfL0EZXVfpqEKlgH+JOfPdSOr
ms3Z1NlcJ6VY09YLfoW5Hu3VBZ0W9feqG53iVs3SVgeKZHEYq1WeAiBr2piMTmwhd4MgsJZPhVnN
eKe6TIcsgnL8wEGZnzuyJtMj7WgMfjdKx4G3u+sF5Xca1HAsWsQk9GYaT3wkjQOiKapjRs6tWjGn
+T+FMbQxJVPTZYmmXajYNW1jxfTtN/nnX5hR1b/ZLoUj6KQw4X+zK0PdWYOmv9tqZD0RttPV8ULH
gOkTzIkRPwe+keKggNMLo1et0NcasqOemVuFLlEzVgPHDm9kvwRt1QW81Z27pACC/smo+reQ6Z+v
DTsmLjUbXvjffaqFOtSloOnuImVzsSV7xXCfDJd//wn8q1+CowgrLHqusP/+AZhpN3HoHcZLokHw
53+Wkm9Lu9r+/DX/K0n+kySpQ0L57Rv5b5Ho/dv4liR/0ST//Cv/V5M0jT+ICa8ZY6owVALH/1+T
tMQfkDMQK7EyruIgcuUvVVLTUCsxxeIXg7dJSBk72S9VUnX+cAnisFro+Gb5L+p/Ykwz/3oDGWiR
Du5hXpYFr9Sgcf6vN5CgUIGQRKQ9YF9dGU5L0c6bQeV1ekuOkVIaALfiJG8+pJ1pj3GcKVfmnfOu
NGiD9/KEZ1neThDURJiPHMJVr3MV5LFpkC+tEPwcFHKQlLTYJndpM0mOzNIEZRFD/+oNRMWfBC5N
EatfHeDaT6ZXpc3ZFZTWsncjGwurqvRfhDXJFQDlNG4V5oMoeXmSM4Htxjc3kvObrcdzwpiXj82L
owEnTpM1yxZTDgVYsyLfOQilb100zsgn8B+gecwvc7M0nku01cans3RfQxOpWCoIa0fc2fdRbIFG
UhL6hyF6PK1GtMz/7Xr5F2uYzhXwG3z051ewwmn5VhGiHXXtbfp9DSsW8j5K2FqUf+juwdR7M6Da
kUeBW020CeskuNmfa4V7V9lSO5fjmjEmIFGxi8gEhpY4nQMbnsTBXfrhZgnN+KKB2/zkiKyQ0jLb
azzjlSIclN70Zgfk2lnNRbh8nF0UN6DhW726dZzmieJcuPQStSsa0VZibUeO6jOtrfr9379p969i
OG/aEPZ6AfPYE4bx38DYEnZuFApZPnBCCV/U9duPqopthWZMd4otkGBTvTkU6dgFRsxAG3WR0rSW
AdfN1E/iXWYqH4NrjtMtwaPsOFa6+RDO/FMNXOBLk5V6Img83sYkdM46oag70wm/4Q/T6DDCvZWV
4+AR9hT7pByhJCuNsstQQP3V7BwsouCa1jsxnMSif5ZWfx4bTaUhMTT3s0PWkYYE3U+mOQsmc9QC
gRQJteQll256NIxq/EjiSsfZo48fkhHSwZ7zZt906rAJY8QPOfTbLsFLzU2ZXeyBQuqcUuZ9pn8K
SBvgu0Ky3D4FlubJ4bznJRghej9J2hpcH5hSsTRYpxIMY3YJQIrAkoX8UibpTRGvUB4n155nWL1f
Ts5kk8QI9qENg456D9xF3ZZx2+7JPCenvOvETbi2lDqlOtyYDE87XEQ9Ges6XtL9TAjN9RYj0q4K
Bei3bafygWqrD29xlv1orvemkpEeA1r2bMRt/e7ilT8bRuN6AvPePz3y/rpm8cBno2chD+sqyRtN
c1cn/29eWgYBYAhxgF/jTiz38MrKnaK2GPum0fEbu3c9whJcO021fACPBOvatXL2YPnHn5zKp4u0
tPBYd6J+tmtDklnNxa525Hdq0jO/7q3iqaj5KdlA7ecmHXQ4L3z35yqE6CSIMgetGU0Bhhntyuk4
MzY2IT82phz2QZwnHsvVvB1AZKwLasVhzpSdGpidogUJJl9+5jRMlyarlvufl61MoTMmiTXfNLWp
nlVZhRT9OeK7oxTtswtV+plYSX3B10jrXgHsMkZALJP3UmQ7VGoFtsHk9uglfQ8Kdl4yO8icmGOC
qHHv/ftbV/tbMQMf/zqzsIVjWdpqjl5v7d8+foTdFu9BA2SvkZbid6qtbuamVh7SxeUdqKmG8adu
FWStBA3HnKQrb9iMx9POISmMW4h7kOlNXodHh57xt2ywmB64TGkjrCdN+IKTjjez2lAPddIrf+5l
/sewzL96A6SXeFlrVsbWftKgf3sD5cJ5RoWWfs3JXwc0FU+XWkboVRbVrkCZWWfCmvgUiBOWmDI2
lcBySvlGT6R5UkcrBDfY6CzMc/WmT7Z6tkawXrEG/m7LJC18pFGbxEwMJ8P5h9zMz+fxb6Tq9cM3
bKaeTNuoszf+/toxtSacEEbzWvUmsEOSm+EPrmYiiQ280G/qkiw36dROt7k9lLsO1hdu67K0Do5M
hiMEZDAS2CQPuTmC0LJr5bGzChBpo9ExdK/78nZx2uSMI2K6G9FEYS21Y/tj4DHBV5QY72049gdS
7w76LanAux44bLmzBxvJOIWNOK0ezA6y5bMG03WvOIpzbDl4BaFjW9u8JeUmOTW/AF1dds04hNgB
4JYspV0it2ja9KVGLeuVVhjK2uqhqcGiS0J4VfauYumFLFDWqARSHnIDE15pc6uzJ5juft56oatE
iARKzHk241/2WPqYozTaFUcH7t0i1QcPJ1v8KWS7bFMRhy9cecOXkRfrCrJ+NGRij/QQLjeGWMFO
RsHKJ9fGEWTa7FFIVHHcIlby3S7SD70COkZeeTpko9Z6zepVVAycK9CzWt/EI3pJwZSV/3AhsEn8
y7aBVZDiDPYMDF8ZTrMd/Nu2gbW66KE01FeMQoS2Z3B/CA7r2pyPEy4t9HvvF6djiaMtWzH5ZsEF
xpnOmhRERXuIldr2KS7PoQ7iGgSCKxKaeMG/rcJHue1qzHSIsLZ4n0eRP7H8d+8a/qOvPrENxXct
s7Ah5DqIyyXbsZuBVHuAHjBzHRglhb65nof5NldDuFzuUhCoxMzhz4u0D3Bfn7AAc3q30V0YY2jJ
zq0t5Z7RyAx3txf9J+IwS2RWEhStIBdO6kKhDXft3s6Tdcu5fq8ID90zEIu9qWT4vCcKyQNXn59V
KUsf0ibSjJjjYoMLqtyBiuBiTbXWYLLi2B80V1DTPQzZsYI1tV/cfFZwQS31bsHJVt0gyxlQ0vos
/sZzIPnWKiltIYtEw4FXWKTPLa5njNdZbUV7elNXtJXOagA8TcafimurV2UY1w0O5LyjcCYeVW1h
+Q1YZ9qd474LsIQXgrdLNdcmr1bMXDs2/HPYkaXezDH4fc+xWsPwSXeVj1HUtUj8Bk+dRU3191gP
qR6KVEtmJ4XyR7Y/LknpjuxhsGAPey/yinW1qwsw2azsJLHLRUX8H7PjzIWAI3nEm68Yc4wBUtX1
76Qr6V2aRb/cI/GGWLztFGIOe8t9txbBbtp2WX5oVuYcwI8qCNFEZjcOXlN0rGYZA2MYXCbeVsLs
kmIbclRroC6p2WVSYNz4nUtv0saUoSDsu+Q/bBswTVWToTPZtsK2gYiJmzErLrZdxHcak0bEfvp2
Nq07L/c/H2f/e7L9p5Mtg1o2Vv/GbANqqYTa/pez7Z9/6dfZllpZDNsaxaUmuQt8Nfy8XxkrV/3D
XFuT1gItV0OeYXX6dbY1NP4TaQbieyshTKw+mV9nW936Y62oozjDXc+8gsPyfxC6Air21yWSmksK
bTlDk/ay8cL8PIT89qBPrARjgtrGx6kmN4LvtzI3Jvbtk6xtTAzzpBrw8bHtSQLgmO7BQ+P6GBwT
t3DLFblv1IImLKfKreOy2EYY5EO1jJtOiOkeL3ph7NTUnpV7cCXNcw000vQG0j2pB02HUoFBawdW
48KpN3nIHA6khliIHdGJcnZTy0a2HZvlwILcGZuSnviAOZkOvgsYeuzp8HyOPN8l3kRHYVOdzvbH
zwhCBxMpiBYBGyaWedd6dDdrpq9iodDOrtbFfusW1s3IGWxTDP21hVWztVuajzaMKISOZK0mDzJN
5/spFt2libTiuuZpysCeKgX6qzNF5qY0RcQcM5XX3JSkT6KxZtZfzftotNyjJpvkhKC4wx7bwICu
kmprlqROtDaGetCNWkYY1QRoanS29py7mE0TvckfVI3SCjc2XiPow7dmNbs+WHv9rtfS5jBUs+HH
qgZSauHxWVp2oMzYOicQLXe6reQXvRyvpmBaY+Y5aG6YZfEHQAG5M2zwEHgzspNaFNB3ram+Dg0b
wE0fJ9ENAxXjMsbrUwl1vT+LMai1qrqEpGt/pIPlbge6HLetyeKHxaO9apb7YYb4MdUQJq2lxPXG
avk/iKTPLpm2TYP3xpO5eRxG6GI2uPiHtGn1qz6500kHc3OXtAIWeRa/A1mL38zKGn3k0BOmi9k3
QaVu2LoZaNRSuR+qqXjIm6zAy5G3F00HDdHxiXihm903edpdlCkj7M8d+4SPMcQKr02XmcIAX06m
Fqgmr1SB++uLIYweF8cGdJk7NejQtKyYIZdpSiJASvWkx7U4sr5/5vz526g38ns2iyC5SOy5V5tK
hHvy/3CXmjDFWEYxxsVQMOukEq00gz68W5S+vAqNK9q2+u6sZYZxmtkrykY3tgyl2puKNuIXHC5U
7PBUimERxaovjQzihq4Phl9n2bhjJBVtlbo/WTRAH0Vs3QxDW0M8hWcDF91JPSedmCiU+cATlWuQ
jocZfGdITI6t+zcFrRMH/pWCH7EN7ZMxwPnEJI/Pv0/vYr25VdA5VA5nvpsbV1T1PCgd+dFK20Za
qL7Na1EbG8PXwm5yUCpaN3tFop1MA18FoZZTPn8q0AQ2lUr/29KLZ6N3ibrMbriX46DcjI7rBmEv
Iz8VxguLYXuryWLawiepvDyLzMNMdOibAU2cmgy7xZLDPlLBfm6l/8XeeS3HbXRr+1b+G4ALjW6k
08kzJIdDUoHkCYpKyDn31e8HlP1/EuUtb59/5SpbVTKJGaDRvda73mCcXIYRKyxdn3Ckrre9mzd7
WgeLkc5Jd/F1l2MkVHdIH1GBFQHDMeSqK+jOOZmnSb4dxyrepWMyrRUg/70XyOyu8uzwSGwbuQ3M
G48EZk53+ZTpfdGlmO4ARe+RfDs3qhlw85XjsZlVkG6g1ox39AAfkLIYB6Oe7TN0rKjgBStbNZqo
ayhq/U0tmPhe5mCU+TV+oue88T5Rmdlbx9H+u4R5x47c5BS3+Ti4zNKLb2FyvxSqgodQo5TRsXhx
qsEm8Lgxu+cWYfueBIIKI5DMulo01jvTslnSZpitB4xGmFxE2WVm28Vujv2OlHR8jd1ifta9jwtV
wP4Mm727judpfsZGAP/pPDbrh7pBEmQCiYRekd+WSN9IXPGZuFxCO0CVVDHt2zM3YoyR2QOlhU7K
Y5UOOMDHRUfKbFX4913ifqtKmEmhhZ8rNlMI74mxRGBAtoUHCFfkZbDGL7CfGAn3NjS2KnaMndAk
QHhWl+/mCMtdNneIOlP/Ae+VVqjDTJ18ygszWoyljPpzamDaDbKZECOE757F5KvxSjSj5eQd0p7R
/vWEQc3dxIH9IJuAVyQdWXpwMAb7EVOt5hTpHJ8WMnrtTx2rP14LEkNhGBmBq0gmqNz7Gm82xl+w
x0+lRSJxPQfGrvOTIjwEdXecyS+6jfAZfCBDQLqrZiBJJ0oDFq6vx+ip8lS7HSyFPVMcRi8ewJ6/
yj142ih9O3UdygafGVdVED30SBryUDHDHeUwDCtQU5jvbO3filQxdJLKGm+6oW0vNFy1iXH+zFiY
6hb3B2zt5bQiBbD/aAayfqkbM37iTEbcif3rDaKM/DYYbP+bOUU9AStZICmx0+GjkWb6nJvukb4f
AmYunS924dsUnsBhPabkAwR+snKOdjkcc3bbdUv9MG+A5RbibMBdhIISeR/6YbavIV1kXzDTS5AV
9BaRU04Vj3dBrZwPnCP+toLRt+sh7xrQGtwqILAZSOHYxNP0OWVep9iMQtQ7aTFcJpdxHqq2yLjE
idOSUSvz5ok4lvQsM4AHVnGn3LXl5xpVd51+wYEtpa/BiLnNRouJaBEcoWLmiMkiXlYciepbXUs8
gOnNvXllkc6Tb2fLN2/orccne5zHr4EX1c9A/sOuwGSKCLLQD8kurmfjBEYzXEhwor+QWDV9Vubc
3s54f+OnhLv/oXeJwji4xlg9++FEXz7roD9WAixzk8RJDRJA6/ux9mKlVl4pu/tEwSvFBl3WKKmq
DDu+xS0Ymx1wt1kxu+aT+1vpNuZT4HeB2haxmU4bMRj2vs9UfB/4FRgcgWnrAjIeelpPIbeREVQm
WwxwJ1PLvZ7Hrj6JqHM2TqXMzTz0LUotFpybVfg8oMDc1iZiLeI2ui0xUbhaira6w++x27S00deZ
McD5d5EjbCY3qY6tqxr89bKiecIcaoHZw74VgGlt+ZjOSJu3Ha7TNdEWtf5KJpa8CUx4ldJyPqkw
8t+7INMvZdiWOxkhXdywxQf5Ci8VhDCEWLEjQjk2j7Fruje+Vu7zYDcZeqwK9agV2prcGTnLT+4I
A7oLhPzgIyXC9DOXE5SPBlJvUVrlAcdj/pjqPvUOuLXP914a1MN6AmF5GfwBP/rCrp6ZO3d3to8+
bJ1MlvnUawrIbWiOPWvJbPsVomzxxa9hTG6D3AmNE+qK4BFJRfGe0YfT7iQQwlXf9jMTU8PAnL9p
IYK7Mj0mYXoxdR8/1oV7DucBk4F8wEnO2CLlgzY5d/6d6nzz3KNo2YR+DsHWRhR/i6u5sfJE6O4B
TOxqZTeD+kQ+toUZCX3ph0LNLoTTfIQ2JQwp5rVoY3PvZ2F4bjtLb0f636OVZMw5lN1tdCWzXW+a
/bWA2+r0Tf4V/6metLbecYk/g1S1GhDfblKna96H8O0/OfSUu6E0iUXiaepF1Kb6m8iaUmY8MkWF
GdhmtYqbMFEkPKnkS4XwqVgxVkWmYkQZW4scb0oAlY9ZMOG0Z5vR3sRyiv4g6K8b2IrwiwiFv0qb
3F+HJjViPoYnTxNctitA1Q5e7NckvVlh+th6LuEcMKLBRqPYRtVZVZazhe+rr1JDVKeRkeE13zC7
tlQcfw503OFL0HVE/NTDLvRlcayzUG5wl/xYgXn3a2GJ5iWEeniRdQ3t04yb43+75KKLu/mfu2Sc
P37XJRdf4pefvbCF8paf+atJVn+44HMASUxslXQZsP7lQ+L9gdyMCkxK97XZ5a/+6pHFH67tuzgj
uTb0AfxL/tMju38Q8UBUITXx99b63/TIEAV+6ZGl4FNgTcKu5Vm/+HnRrcU6mowlcGPakAyUvdgJ
8xXyHUyLlDdkxRiVtjNTlB4oa52GTEKcqMlvtBOoaS1EkW7JMBi+uEgzbjW6+2ffTMjzCP2UaAx+
Kt9MZcAaLnTxnNuMwjBJsW5RpjpYiNCh3aAZYUqDkw60xtbPHNwQvAcX8/h7zIeGW3N4ycuGd4bG
8kOHsPmpTOPBWOshA0NOzWp6QQ+ST6u4NUAeDRyfg83kw6lhgOeG6bZy6vRTxFsM5Nbk2BXNmPgh
u5tjZOD1xA6Q+f3NYlgi2VsCDd+wsTyC60vPpaWUTGDw70jkvvaXNKaJGNtrmbiDt+XAivHlKDJH
rlMjLT9XjNGfSuZS576dcQeUWXsV+u34GY5r8QTIjgc/xcx8BeGyvpurJHxhzEpnnFjliqkTTg55
tXY4OVG0eeNZE2hygeVTYkTiTTWAYD66+2yK07Mn8+lOZVLvqrnbzG15BEgjjqamTRyKngmimvej
FbsX7Auwnkxk/nlqM0E5lnsXxxbw8bqke5AzQHXctu2WCZk8BLoSGSFLcFXtDgPfZNb9lTeNcXDU
rahPg84IJzBD8nggwdXutWfmVrFujDn7IPOqf+hVSiXVCwLbyJUUjzGh0o+dATG0Gm0SbQrfuB41
alSGlQ7J0rNaj1Ogr3Uo+o9ZOlf1egkkvB6Dpr6CYjl885F1EH85d0a6aTO4tYMqsm2FnCHBgsuH
JCqgJd7QzjZi5ZNJ8VK/yjXJb7H3YZxDabLIIXtOAG+zJYChrlZpLcNL4fmFODB/ie+jKpUfrTCP
73xtczWG182DQDS76+tIXQkroUmI+jI60AqjsZzRMVvdUB/GWQz3YZQTEopZ9pNRhM1Jmrn/FSmC
2+wcEwL6SmC+Fm/x0/HvAX70yEgyLI3HJJTOJVJ4ZiFHxo9n5bc6/ayqUvqAFgjzQ1PnG5+ZPfIg
wF+eY4rivo0u7pS0N62Yo5PLxMHfinJEmxMUCgrGHOYbliuZ7bI2l8S1Eql3zd+LMlQ3mO325Raa
V3VOIArFLXU1b/njVIhEEf4S+r7i9kxQ5PBTGGKT/5SFCLtuNfnDnDiIAbDnzq4LULCCSTGmNRrN
MBKbYCDO534eBzmfIiKeD/XoXISXULIqV6+lpDkjusV/mJixDNt26rOnIIC0LLKA6snt0Yyt08oq
0WG09gNxQ+hi51h0607NNUL82Dwr2uvrDkHWHrtQe9WWLY4SKcZdfjCkW0+i5Gh4X+6DdgL9ipG5
vZ9e21WACjO5uDGWEv5GVTTzD0q3DNQyQIzCPluiNg5j33xQlNB3RuotIaRLhyxplYewcG7KpXvO
lz46Wzrqqs/nO1AKC6oC/Xa5dN7e3GZ3YyMR1vzZl+OzJP1s68Ks2Ujad0KG8CSuo3OO8W+/dPgm
rf6QnJhj8JukUe/7BQ3wgQWcBR+wAQqSBBCLoLgV7JGWX7OgCQuuEKGFJHIWrEEsqIO74A8xQIS/
IBJYLkEjX1CKRIsAlja79QyEUSxYRrCgGun8pWmHq05zD4POvEpeARDSEHDobqP30ys6AkziuTN4
CcAJLgWEWcfWvblgKgHgCm3frTMmyaUDdoH4CG12vnIXPAbX6ochljnW+G63HhfghlyyYWO9ojmI
XnBRjZBbo6PIYIq2C+4DAlSjrTk1sr3qFnBo9r1hby2AkWhn5CXKcmkXiWs4NaGrYr5epZ8gl7Y3
/jSqnYN03GIZXTkLLGWGjYXMY4GqSI7cG3ZhLMNxVhPky/P8im61JYQMb4G86nn276FgQgRFopHd
pQs45vjNF7eMzFMah+JK5369NVpolcQUTmLZZnGgIUZgDt9BWQk3EMDKTb3AcXoB5kInnM+kfCIJ
GkTzXqdhjw8uKgrLj+/sxqh5JYD5mD+1IClAf0ht8ochC4I7ewEG0SOi2S/NeSN5TD69xyZdgMRs
Cl6iBVq0FpDRWuDGeAEenQWCJOclX3fSObULPDn1LJ3EMD/aC3RpLyBmlEzBmtEd3iKp+3mktbj3
mFQRlz7NO0hQ/q4f3ewbnpnFmWlOu4ClY6fATZsFQmWPMa6TLgZXraO8vscyKtvUC+wqFwDWXqBY
f2qjz+oVn/XLtl3jTnnPIszOfmlmF3KzIMgu0G68gLxCmBcXY4/NAnce8wUKzjzpb4x+gYdH8WwP
DfWxMNIHrEWtlb3AyR0U7V37ijGzHS5482A6a/TCxW5+xaPtJRlugagNoN2T3Y4zDjTxdHQ6jsgp
1c7RyEie/k7m+u806R/qZIsAESrL/32adP46/r/T16b9Ov84T/rzx/4slV0JtZHYGF8pKW3/x1qZ
RBn6c+m5uPZBlLR+KpWJrWFohAyLdHIMgP5TKkOV5NdBEPYtUwkT58x/MU6iKn9TKvuQjV3gPZ/6
3oW0+UbAbdVNQcoUFmw+5EK5LhpJtHSIZ8kVEcb2FVSgengI8cI7lSYyPuJdiu4uqowh36cYSJDZ
2Axkr0bor9cucjS0uLzfVgV2GLI7U3kMrbl300JSO9fJWqNsOofgSnKD/Cd4N1mF/egUw0tGm4zK
KX831GjYuoVH1Db+O/ppBI1FxWi4dJa4Sez6IbgvlLl+XKIxPQTJ9wgtJArXDgfkVCTOitmsdV8U
jIPbZui2rxQR8ELKAgeWOcTV6ZxPVBC484v7QCPEzFvD/9ZaDecRlQoeGkOumyMePeBJakqJ+hwE
DLqxXVhjLenTy41KNRlsjRt94vnHa8NYBt2jGJqjDUnT2wPFod9J8v6o00StXdnzg609EruOxzsq
cYfEG/8jPqM1ateFG+Xmnb4BS/bXtuVTgJiTPnRjywjJYKquhTeOzNQgYrVx56/HuJT9KiIv117R
VaPrG4ES8Xr1emzoq9B46nsIhF6X5PnK6aW4blCImfvRFtBCUrz7N+SGi8fmlVGTTia/DT+16dar
MuMbQVT+GvArOOHsyNwfRuy5wvtv//r5AOmaIysbkhPcqOZoZR0PoyDaYu06bjHuzAYKW08y+ZqY
Ab2LS24yuB7kdD3ABHBxD74OPdETN4rNXTpeMzaKokOQiVQfHOzrJFJbN433ErkNuR+BRutvQDzT
qjwOSENh8SSvfEMMtyoDZtcO1ybP3LNU9KHvctaCV6WnpEdrwtVjwkmZg22ZqtoPRPVmHxpDZg9R
1cyPdRWREF1IsC09eLtIWo2zAdqXOMv14RUIafQxmSuYj4S/oB/mYXsOSeartLPjNRgwSX7kZqPK
sdpibzO6XaV23Y0rXLcZ8yWc57oYCfRVLdJ6fJi+jY4cKwyU8rykjtYT57OVxOnOT8wuOqcZHiPa
77Nq55SOBVyqKBcg7A4NNEm8oNP2PsghpsUaeypYRPEGX6jgJndy7GGGcPT2ovPFriG54kPWe+k+
9ybCc1In8gH0ujj39qkw2wdOnEe7y/rr3KaG8qaZKe9QjxGtDsRkvJ2ymzwMqC5a4Ti72IO2oVyr
wgqFTiok8IMmr/eaW62z8tI6Or9rDensxnnOL4hXxakPC38lMEaDQYOHs3adbmv5Sp8itdjIp9Yo
12Nmy/cTNsGIskmwXi0c0dUIBsQ4EFUaIVUxi2oM0l3RDdPWKjtCiM0gIdR9bI09/i/tTU8/ezth
mnRVGKN9IXvB2g5YpfM/uq2JED/H/m9FSaCuM9yneiziTPcRR5v4JhAi/DyD+ZMMVjI64tHrijq5
wGgV0bZAMbSaE4lM2ORnXhCc89IbsL6LQ1jmDGV8xDxo70SEmzt8mhVdpn4/2bOJWQI18SCr5qSx
gfhgOPa8t2qX/Dc5k1W+asLKNLbFrAVz9axTGyvCfYdyH88D4pgp/PpsNDeDg0PgiFbvLpo03Em+
vzyqAJO+Y5WXDOAQ1janPkgQ/81Oj6HU6KVYzhU2XHKzJm5XRxh6MmEiabfJrOid49KErYk1TNdW
k+OY3RE6vR4avBTMxHJQrDkVvC9/mPYRKUPrcQYS1ma9beLZIrGxds8l1NB3KVl4zC4tJkM+pnvQ
noqsQx3u6ebS4JZ8cgscpTF31neWAwqwaZ0+eHrdWeq0I8KctLETBKF2g/ANGs/rW1Q5bFoTldWH
BprBxjFMttUBGTe7xswJ05ROsZ9ga5L7nVmK12G07oW9XKiLiCwm9Y9PwnhV34zmOID3jIZfnDnt
53MLQXXelCUcSULP9E0DD+Tqv7Di/wlWBOCCEfO/l0tXL0X78jP15vuP/Fkq+eoP28NaAwMFWynf
EghE/oQVhWn9YdrKMh0PAgzceujRf8GKVCw/UG3g4FDEWHLxFYde+C9qIzDJn2sjyIg+iAj8MQLZ
PaL73tRGddB5WRJOzlVuVZ5YU5YJbGgFg6h63bdkrtT4vDBFGlck1pbBuSxmQdqMbRo0krrD0uch
w4vAyGG8EG4zbQ1Imyo4eEFPZmYvB6R6BK1ossgjXHzcXd4wHh7PHYmU8B5nyx3VGldDhLe7rs1y
5xpn+/ZzGo53+H65zOcsw12ryHF3Gd4IVAV1uIHJOT8YnoYPpztcK9c10nvQ+8W0RO8B1fFQLiaR
2eukNZljuA3Wsoes9vr6gmQjfWjqwH9qMy1p4tq6F0uFl1RXxM5H4Iuz/8gOr0ouQdLTdoJNG++h
HpgIC+Yi32Ix6N2mdeE81SB3G8Mvx2e0o8lF0+Lsyp4sFsYZSJITIsC7VSkjw8OxwcAWTufZMcFE
4dlp7frRaiXooSjJvih973M2zWfPbMjbGVIso/lXcDP0jiRgPjYPPqTEbZfIpWBBaYAVll/f9Qlh
0Wtzns1NN+IsuWKO6+ersi8bkjgDZ6ZWs4cl3CC/9MzTPkBaZCzTzOMeYtR857fWfDL8ZAEoY5Jd
makY8SHKkvgL68G+S1IMZohss4xbdPRwhmwHKm85CVC+rngXaRfHXq8vLyVTsvWAJLRcK6+zbpQ9
WB8NxDeY09WWvC1V2G/8KsPM0oXEQYKiRsBgM5GKe9VviYPrt5B/kUVjILSTIzUeMQcT0vCg1s/G
nFc7L844CTHUPSrIlZ9BL91jhED9QZtzcMbfq7wuiYPN90ob+AX12hkEevaBMspJV3/9FxhIDdGN
YS9y13VsMvHCdnDwVdGckqoNx4IosHbMyo3bBTUpIpCk6LMpS9mgR9i2egv3WJif/7uj/l92VEsI
/7dCvZv4Myyvl+Kn9vP7D/01qbH+UHQZrk976bvo/hji/EVnNP9QbJaEvSGVY3N12G7/2lO9P5if
mChSfOmYSPz4FH/usRiILY7vTHfUKz2S2c+/2WPftJ8Wm6tcJkiMg5BMmXLZgn9gM5KWN3V11oqr
olIDaQcDYPV0aDC/3geRWTi8rhGaFJxACKp5H0+FOk4kkldIGvyKKM54KCyxmU0Y8PgfgkLPqIJe
Q0C+J3D6QQEnuS7apt3/cHb9jcTtzeHAqIQPjGgHzQiKEQ6cnz85HkxjFjS6uSI/C+PniHxB+zVk
eFiMm4wlevD3F+TI+fk84pLKBJJQNtIyUkodUIEfb5aB0Vll9GUIEkg+ZOcadMa8xs4+UQpWNPA/
fl+iMasnf6RKnda9GjChZngwBDs7jER5DNwY2rIecNRYFU7QcyJ0ziKSikm2JJscvSLH1rvMwrtw
r4KivEpaQcJfiHRgYB5Mbc4Mv17isXBgxEV9LAhcMRxiIbOlGaaMs18QaBEuktSLToPgV9IlyGsk
UgJrgCWx1TGwpMYTf5nDd23f7wJGXDezE1vvGiFZBKMkPLCROQmNyiAjSC8hmpCHkI67IZFw2zFe
sjXF8slJbiPX4zVERSCe06vYpWnAxjWpn4xF/xU6S4wnDHqPlD82tieLFCi9djCoRG4Z5Xyi10RP
ivBoeo9WKcJPsTYs8c6C3tdeWSUdz1mnI/6ejjs71SMyMtI5uqZl/YUclLD8F8NfPD/IHpOYPH2k
WpiMZ2l13Ln4NYty7kpCv5vKI8J2YAio14FjcGnC0vm0cPH5dExjiOOYdG2SV2lC27kEGK4yTQKi
iTbfY04SDO1fkhEWTj9jjz/0DT/uj6LJN3Xs3EVOz682W5zbCZNUPAVHdV37GGGmVh0UAsB8y30k
YMmOJbclNjKyASa7q/UDxHke62DZFiJDRAPRSS+PxJ0RttIywdQZK1le+bWBzhSrB0oPPQzjDWZ8
+s7wTCqWZOLllSEw06YG86bGbmbsbjNf8CkbhywFPI2tbKsCN9xkdk3mAZqc+Z3TWVBBbX9y8TgJ
iKvTdl++hEln38xz6HwwBlecqeRhy8qU4eKoCC8xMuWtySt3X4oQqlQlTeJRhWbJRiPKywE3BW8d
JSN3nOYvnU9QdEm0tEvXpxNDD3iHqgLHfnsghW8xLmN5EVfoNLdmN+F5hx6OGSj+0rUU0BWVF2nJ
4FAZ1ucxn3h2sazU+G1OcG174o958q3CY/c+zjHY/x76C4vGfmmtAr5qtIRaYr3E48lSowaiCsjq
olNDkbzVbsmAdQB1WOFAw0uJ5Qb2Iq1pVO3ja14RdTMvgkFJMR1iq7KcPSLP8srGLpy5x9Ri9j+Q
07ZLAgvRkLTrQx9pDARlsUTlumXPVZwJ4eVK8Lb5W9IHuC/4UqPpAv0ryQZOreZdqrVhfDB6V9fX
HYd7A5kNN6VdNku2X52Ps/8+Vmae3gdD0hym3GiwkR6kPOpBsUF8D5BpkGzEGNKNS+qk/xqsbKJy
CjKP4EvFrhKdIKuTwvm6kNPJ4MGRKsV77OB8Aa7TKJ7INEr20O8Byf1iiEHhHzmPU+b11m0C4woH
wpBUhc+uJOE0cjxMB70s55pGGibTwQ3CJnluRDOGUHT6sPsiA69LPzbsECJaM521GziU6Mg8FBxG
4OOGEhrNFoo3v8lkOZ2Y3/DMu6wh/hYa4vTR64M6/Wq7hWUxt5nxe9/m+NJYtznnj6bI7pPQOQaF
5SHuLUvHNI+RxfxlQS2JBTTi0HyO6eFXcRx650Ka/qM99MG61OLBHcKJXLy87N/PJBVu066NiA6k
D5c9vlkywxpIBkGcwgUdRlAj/DU3kZvbB6Y3znhdqqQ24o9hpPp2pyrbgXFWYt0Gv7SCBVp55gfo
xtZa5uazgWsmo2rcPNKZcWccYXl2EKkVfsowIv86hXhOFaIpbrvMISyoqedtmjXTHRkc4bMth2Kb
c0gRiMaAxquD4lmoKN9ZhRkGa1fnNvM/t7n4xJbibslUemVpoKS4CrP3VtK6uD613U4vnsXGME2g
zuhPh3wk/iHT+bWthn67zGvuyMaqnhNUoA+Dyi6ja07JvmFIuKtnzGzMpCz2A+zxh7B1svdjrtpw
1xCLeE1XIjYImPQpM/x0h/6QnqDG2hi3cEQT8SDLdxw61WOBq2NEOEpbUEKb5cfIAfMhfy/2Ef/Y
zF0dt1+0tRPwdTww/Qrc9lvcuETl9kodLJ2EOyydrbMdwrvbRKZdzPgjUQ5sWmbYV3Wbl1gR1mjB
8PSAzRBN1i60xV0SlNV+oXtuECpUj0naVCOn1OAcC3y1BoS4bn+ucRh88CusEg1m6Dvb8J21kRja
2814n5yNqKuv2LDng1kU83E0hH/UXTrijt00EO1VvyZ3NzkAKjnvhnjQX0xCiq+g4OirpmiAAn9f
ofxSzJERJ/lHsBnROy/SmR/rk7rMpZdkVUCyCFTLtAiytTlKDiFlNOQWm+QoBLzlh99fdal6flCP
UhUBGaDZtej3GWH4S9X0QwkJDkZ452j7pxpR2FOsYjaGqlvCr35/HcYxv1zHcbkKsdjYMS9ZTj9e
Z4hKp2/9MDipdKkwmI2yZy/RxfZrWPq/vxhDHsHtxFX3l0AwwTtshBSBJ2wsGXiXBOm0kYOgcEk4
+/2lfi1kYTWj6KMWNwU2wm8K2Tr03cqYTOcknVmci57Sm8iODCZxR9oL2aX/sEr+5nqLZQhSZcRQ
CpXnz/dRQNAsiyy3UbBGwYfvR1ARAXmscUelGiHulNv7+++4rLyf1whfDm0Yh4ri4b0t1mfoKkxJ
OmyunILqyn0NuWdD5QQuMChGeOLwU2sjH/izaSQcH7//AL8uUo98LO4z7DfLss03X7osVG1OhEee
+j5uDuNoyOMkxvI79Pi/qsD/9iouyjXskm1YA29ewAxjniIgaOcUAoQe5hg3ctebx3+4mX93FRpK
NLo4APHivbmK0+HegS7VOfl1CzwbE39iwXz498vE9pU0Fy8XmIZvl0nK+CWu4tI+ETBOlNBrQiix
VmR1zwFx9F01DfofWrpf9y/2dHYTvpbC8OZtCh9jhmAeiZo8GWXgPIreC8HtB0oR0kN8RDYzbldO
u0R//35x/LqzQHr0wZ/5tggL335V3xpjU1e2dUp73u6ADIarjjSIjU4c7x+CF//mK7I4yIijBl+C
4N5slm42Nlwqt05TE+VEx4vySrdd9QQBjR176eDQY/xL0yh2aA8h5QLcIp8ES31z0cHEwxKfVXHK
HGJ2ilzJY2Z60Z5G5x/f9AWaePOq+6ATAMgKbaT365sWeY2HbNw8QfT2PeY3uY0jmGtm9wQYNOcy
yZBHkVc/XTAgpaug1mpJNRqmgFSPVtFclPZLFhJAJqJWUnVqVGQXL3WIW/j9Y/+7Twr0AfAKSxWA
ZnnPfji4itgeSXYOWOG55EIxZrtPSMM4L4cE4i0h0pT1v7+k+PXdxVCLt4rjebFJct9s9iFmshZB
xSxxz6DWZWJG/9BNU/fFa5YAyagKlvWexOJMwFr9NAw2GQb4bxNU2lp1tq/DnjxcqqR4380Cfd3v
P+Df3RN2StaKkDy7V5uLH+6JWbfQ9nABOuXao+g27eRZhIY8tRnWIHi6m/8E4/zy7kE5Xt4GoByW
KBOGnx9CHbdL0T/r06AC9dKaycKkrQuW6YT74L8tIbgYuNHi4++z1bw9BTyNmiWs/fk04SBzSYrU
v8Yyki4Hrj5K8d/fyl8e9XIx/K8WUxlOPPvNW5cvvPs2MOeTE9g0lvC/WFm8iHSJv7/QMuX5+ZVz
2C6X4sHmy6FYfrOQMxnh3QtriwqiidqLSQ8HJ8xru/Q97sy6vaqSASREhYoAvzGC1JxVrmxwDF6O
wbKe7iNcnZDajDRLjJo1ERxu0xxMwwHKAvXC55aMP9pzaMB6P1qE1XXoP6HA/v6b/LoYYKb7NoAp
zPFfjefiYvbwnm/bEzMUbzMWxN3lY4TJsDn/66oLLjJrQLkKlNf9JTihC02LYXbUYLzpyKNnJXz/
uqz9rWEtEYHF9I/44XIs/1ADKY41CEW8+i4zTfOXp1ToXAq8RNXJqSf1FR+c4cQwyv/wCog4bguq
U+vMfl9OuEn9/r5ab5cIVn4W43IHO0Nmc1RC8ufXTGXkzqgRp2OBgVeuN9g5O2lLxILupbVQpb1P
DqliaoORo2jPPgykQyEbQmqtjvyYlWUl873Z56CIGAGxRdWNuzQWfcOfNT7UxyZ3WtRZ/P6Li204
EQnlGNsHrFNIehMpkX93NtFrH5pleWUGh8F+7hqkKUMzV+3KclrMccYJaKwNUnC/FOAowOBhgC7u
MWFOb5jrEQJuolm7G0EbzthwGvtJxc6lnAW+0SV8wRUoNg6dpltbxKuZCZ79rWv3PkLIprruUlxw
iNir9Lgp51rTQOv4BItarNWQ2ajNyI+HAQ4vFhEN2LeJCvtFasTOvDMiATzqIbKLLyPDdUBxAwn2
Gr+rBQydwzS6kBnBn8lO1eXRKYEo99DMg+jgDCldUVFr/lbXpES+Fp9DGoC8YA/CYVNXvGtRkdnz
N9By0lIx5Wxo3Odm8tEUecZ0jzwQ5wqy6bPyOg3robtrZcsDgbDJ212KvErvIQlwXjR9J+qdMEmb
Tk3Luw7JuUvv3Uq0X6bW5FuMMrH1VzgVvcIeCmn7EvTEY55ITq13fHX7xSbCTj9UpOH629RK1PXA
3RxANHqwuTjtyHh24FBBQBYzyFWnI4BwL58dRnKEbuIeRUKD+KTHRVo0Jb3xMJUxl65TuP4b3ywU
EE6Uyda6xTTN7u5FbER4k7Fcogv9KiZ/YnYh6cAlU8dhaFo33fTdItEgKoM5sMUWbsPvr04FSRUO
HN0xdq+x7xHjEe0J8SXdJAjxJE0bTMur+lbvp4welowPH5Qx7LF6eScK1HN7yLossCLyHOtsxA1n
w2sdAGbP6tOhA9QQOSW4GfYTcr4KAEI8hMdzOX3zOx1cPD1Ml+8QnJ31fBgZTeKdSixComFVBZAd
WvKCvr9WEK0WWgzvzOjKxHtZaCIN4Pws3olJRPEBtBds3uoU23jj2Kyi2nPozKLM5r5a7YKZy6Tt
P80xVOzdhCvB5ftoBlPIF/JClkIiVNR2Xumql1wkCxLbAM8jOqT9mYQJAv96/LlOD8gYgV251+ja
Fu6KGU/JrvRSs73K/ZDXNK+MJexyVtxYFQxK7hKCU+K7tqj5IMIEO8F+yWrv8YCpp+d+ciVBgJlr
p+m9B62/v7GnTLxzkoSIyL7BWuarR9ZEs01wElB3s6hAgaOZ2ljy/o1E+K5sxgCEcETAFawVXCFJ
44xUJ92PFOYEyiP568qFDxYPFWa5QaDzeM0WbienrME1HgEuoOQOBE17QBIoSU+5+aosACHvPAAy
3Q/J+P3E/y9R9x+IujA9lp7pN8wTqFv95/Qnmu6fP/TXnJRcpB+GpBQGfwna/D9sF8YJPNylnQC5
+P9TUun/IRT2zKbJ3BJAY8nH/g8TBTtIimzqCYhry0/9mynpm1KO2hSer+VBFqZYFdbbIpXiK2rg
3oWnQQTkgGIi6N6NItRwAf6HvTNZjlvJsu2vPKs5zNA7MHiTaBHBvpXECYykJPSdw9F+fS0w85VJ
QRb5bo1rkNcs027KBQTgOH7O3muXap80wj/2+kuqDdiRGqD/mOw9nyDAXgXwPPq91RjNHksGKXJ/
3Mbrf1UP/6fsiusKWW/7f/8D1elJVeGZXByKHd10TUrNU6vd2DqTk5meexA9PPMrH5/FlTe7aGIQ
kzjZyugIoTVszd4mkh0xwgTEtxcsPWy/8KdXlsZNazheI7f1JArxba616BLAwKAQtrTGjyLGGi1h
1KAhnUmN85gbITi9wkvjtdrG5hvsBUQzzhsbTSKUGCMfbFzYTO0y+RBPfRRUowZyc+07eQNPos2n
jS1aPBzo9Oivyc5YXHPpdkRtjAomJnbUHzzrejbc7sGv6nxF/7voV/SUcxyEQ9q8FEDFyD60SJHr
+a6na7CYRJZ64NGNXR+acX4k3iPPdkk/gdZKwerclA0flyEa8M6Gj6REa3tKF3lsotRAJmu1r4ke
yyu/gNPjpu0ZSOxjTfTFvSiTEYw1kYyi7RSc/bg/jlqvbRKGNAhZsF5dNrY1nZdRvNMAzaJ364zq
VrP9Hzq7NEMHgk6omvL4O0y9Wqz0zhkuNKxaN5ivIX+IeGoZqfbjeSTmO72L8is5dcxMZ78E9D64
RrTzMs0mPoPMAdrR7Wqk+08tYumJe6t7WX2LLNxaF6GH7LOfBShQyAnZBZCT1npII/zLI7s/MtFm
a0+huWv8fLif2BEhEfJ95vTgoIstyl0tVJytDelShnGMWhB6RjBaYb2FVq6trEWDOOrMM+xZMSxp
IveGu96cUU3KXQoW9xgB2Dz6husdY0PPo01Y6vl3UJXtfSWq9HczGKQDZp1W3zVtMkPeMZmS9br4
GYnY3WE3b7ZYFuHsmr1a51PPQCipUPFy3+3dDEIR53xWx88Zj/0KofC4Vjxpqxl1zK0ugFZDOOzP
nKHttjAAfBxdcb4lVqRk1EkOz1wqC8ZnITFlzuYqQnLJI03ka7gb+qyd1jM4hu+I/+01GThojjy/
20L8N57NCH1nkU7TL+S04UUD/WPjjaMMAJHgYVVp6v5AsQT6N8SDdGCUkEqkl9YUr2cFXGSPUgmD
onDa1luZTSFMLIn0zBl1+dMmj/JoprsVavcONZqgZ5+rgz9K4wyhBTCUkft46OHbt6uCc/95lLnl
GWAP7p5NPg4FbLpN257Qp8l00Md7of2KA34gVYCm0/081MtYhvgD8KENxTSGXPiHPvE1XrK8XbHX
4FRHl9XvexfE3sZUJM6LEk869oHKPWRKPvjxML+Ifh63TE/tg0/s9QrEqA9cxSAHiJ1w+EH0pydX
teeSnVVEc2lsskRmWNiJYJkgv0jxVIbC7zYOOBVGZERi9JeYPFGWGNAFVgRDCU4MvYqL86kS6Mz9
qe8PVeRWDsQFwLOEx3o5kKfKlas+icwr/JvDjSuZ1hMXEKNEmco2v4KBW3NY9dAPD/T0tJ1EkNVv
ajm7ly7bwVmBGpvY7TAvHhGMNSRQWqrajujDL2B1Nuca8bbtRiyGx2SxPgqkZvnG6BJ7oy/WSJdn
lLiSxTDZM8y8GMw4vk7MIXuoF2Olt1gsownVbVEPJLC9OTCdNste0wjo3YpRCQcWzZLuNT33XPsO
5QsX57gYOs03b6d483lGtXTljqmv/0vOVnOkazj8IA8I0+9iEzUUhtER5yjDdI00hcVOqr85S9Vi
Mo39Pt2JoZd3jlXhQQ0NN76he21+q/oiuRXTWBgBYpDompZejQ56UhkNZfiJTxX8x2Jlg1Bx9nIx
v4aLDZYDUkOYqjH2F1RSPZ5sY3BioBPeIiifVAxJezHVOj34G6yfqv/N/u7f+lo87BpB8IzLTDBf
R74+n4OnoZycrPQgM3PcNouZl71hPKSLwRcEi8E/eOjY53nJM+QHq0lnfLHqlkR6wmtwCacOhmHj
zTssJnPxEbdYivHu4S5G09SdKaizbz8b5ND4rEB1iefB4iJ7Q2wZ67ymFi64wbNr8KOj9Yhyoj6k
iCqvfSs2WLV4NZvF7Qxj0Loatfo8Ddn6Zyc/jyYvxAANJlsAASFwilxpo9A2tEBrGAx2ejlxvt/b
CCz5P8wjhx1edOg5iw/bWRzZpPOZmyKeMGNK/pF4uvaULj5uaVrjme00NqOgOsbn7fj9a794vwlt
FBsJbma/1CUv+eIR5yl1rDXgC6zjFPPYyKfFUd4SvhXj8rbQSXmLK92xYuznRjsLe9tNGmA03Kq+
tZuklhBvgYP10U2VKrfN4m+336zu05vtPQLWHJIGttjh1Zs13ovFgObYW3yrb+Z5sjnkj2Rx1CN0
4+ciTMhO+ysNsuTtpLt32Rg6+/TNkm/ZEvduCXn1gtMupn18c+ZVmCEwo8SqnqbF3a86fP4Y3/m9
CKDC/q9ZaflkOU3BnwkdwFw4AQSSY0IVMfQAr2mN85btjLdooQtE8wIaoO4COpB75JesmA5lz8xP
f7SagfRkMiyM4qlfH1Os0mLFW6fZCGnHMF4T8kyGtlY1xe2wAO2qBW1nL5C7Me/h3S3oFlQ1CwYP
i8tt5A98rImVuCDzLoZOwCt2npgMijY4F/ErIpqBNeUUNrZikso24YLew9DbvHh+U/crOWv+Ec8i
yWU42Uh0BCbmb6c3jp9ckH7eG93PX0B/uGtg/tVJDi1tRJWCEDpN+/MG9RfxNW+0QPlGDqQ8kd/M
N55g/8YW7Pjo3/DWQhzUeQbCrb+ACBGT8CXA4VI2ASmB9rgZhzAmMgb2ErSu3PLuxhGwYfXGOLQX
3KEnMzba2F/inHCGpRcynjKkBKEo8IB746ME6X9rWIN4agio3lcupvFVRqPx1TbChRMjmnLftBJo
khYVurWKjZlPRiPibp8UtXENDTwujjCGfc7qgkjHUreTda5H+qFmzq2vSwLaV63VufpmxFBvqTPX
m8zK/d9jHeex/w9OydIr/+M88i6n4uI5KX/9qX2lo7r8P/59pnMhby5jPEa3C7WTaeJ/neqEAaaE
QQjnM+bQf2Xnwv+E/w0L3Ocww5yfTuX/k75aeBAWe4LQGV1z8hP/5FB30mu2YYzjLuDPYQ7Doe5U
zDlBQrboU85k0m/pLjvTBVllf9yNj05np2czOr0uA1oD+Ttn0Ldh0B/DlHDocmIq8BGSYg1pyVuR
iYOshVv6X0fp/8Eqy4X+sYoM/XF0YlYR5VOrPVXjL+V8dcz84kJOplYiqWzeNZbo5huh35CI0cwv
n18FU5GT2ROEG0o9xr+cr3HCvpvHtTSF06hnQulopXythAtNM9GJQRADSzsh6BbMBeFRz7vwaOEq
242tNW7ddDT209gP+6SW8hEvlGWAN2vTjVTixnTIAdxQExL/J91kV8FK3Fhq7EFKhuEdn4bFDEnw
+/2EBpRtVKRnrdsLIHr1E3gCoBdeC7TF6IMOcCYVewxrkfPNJtNEfEF47ITut6tWboKKz5Vdeoj1
XJzpHMJ/aIUoDdieU3yhN5p7RpHPAUPX2m2sOTASIhh/UDEgA3IS7M47YG0PQJnyDaBnUrpE8+oC
Kj6GSUEsmNb0mxZx194223M7M9XDWE72zYCZZY9iMN9WlkwPdqFnq7wz7B0JmXwWxtq48PSs2BIR
OCJwGvtbSyj+kMxT52Im5aOaPXOi7GuNixBeT1ClZL9GVRffhGk/vPoKIkU/W0THueEo1qLnwIzQ
99eAfvl7XGM33sB0nx/cgbEDgAjjl5S0X9dOa6vfWmNDnR3TXD2SVEwk7egq+6bnvLdGWvdUODbJ
a5Nj4pZTC6Nmclyq5VDBygsthHFLKGHolKJe8/fL6CEowYc51S7TyP6lWj7Ww6S6n+k8Ptiz+csH
zvdjNB0iLTst+U6Tmjy8qeGWyLgx9uVg/5pVJRkHEMcepGhCSIWt+REcTJaPnc6fV4z8PdJRZMfC
d9rHRAMfR1CaOCvoTVzUxRAiY5b0DPhQ3yA9Sw9RafUbX9Zyx2FD33PKQ2rIID5a+2TTbXF16viu
c9QMzmSbAX0NFjBnd900qdpjscuC1En7OyzX3Z2qQ/5lUtZ4MOhK3+QRZQ/BZdmRcTL0Bq3qtj36
iSvP53auGtIiN4WscTSzd16qgUDdAw7Cgo4sdhTQfAmcWZquxi2nxOhmihL9DolrNq5ggzhXxCGk
+ziK9L1hy/AlFA4NotHUwktz8MFQZrEQ+ECNEnBkGNpXU0yw4RRNLjrpyD6C9GvOG00YtwbO44Pr
1+51qFnanorVuhZGEZ0PtkOcWzPfKI4U1GVOr6ONbVzz0EjsoV035uMav1X4ogCB0N4YMGZaWqft
qyn2fttp5v0Gl4oFFpnlmUTV9BL7urGNusYGzAMyEnqG8gEg+8v9CPWMWn8ef+ZNy51s+zHfxlGt
B0ZrTEGBEOQcDJx9r4Nr2IaTZ0CS1Bxj74lSoruyh++eGfacUJ34Ri8aPegTM3c3djeSIofdwVoV
SDtejaxVx4aUyEvIksOzJDnjouwi/4ozrHWf+4osZs752hZKtHP2NjG1METuOMt51/Tgy+cpdoYb
OaGQH9NYXY5t454bo5gu2sZ3zrKagBCjcch0mZR7V3O62qh5mqHfaKQkMOVjAdrvbF65CaJPzroo
V5ByMoGvwHU2CQM3WmGD/psBGaOsOK9i+KV9+tOZ3TYAkthuyahu9zwazmbEcwLxqW73qhog/bR1
0iJLjzkj6HZzlg8uR7m4auL7GbVWtAIUwJ/phLG7SX2McKYo5yN/2+jehPR+nLKpOaNNOK1zJ0ya
dYrqC+hIkfoHj4phRyntboQd+Qen9asdPoJqC52VllycJQUXQDTh2oMxsKNKUFvAMPKgSX3hHDTe
tKMy1bYMKxghmIQcrkFdch/GagYUQ+V5XeayeRkapdjG+uwmr2yPjFF9Wit2gSdAmjNJqEIEsEH6
Xzjn5p0Zec6ZWRrlfmBI5WFUTuvnNquMFzo3xBXkfhL+bjGEP04tBBd60tnx7V83S9e5oxNEQugY
oTmeHTFcDXM6Xr157XvGhNOWZ/iNp+VtbCOCZ/C2ZELkJ/6z1u7XHZTNdmXlSn/JUB1/E6NqN70T
L+gDaWnbtxQXOKYps5/IvF2G0z9SO64e+6Qo9m9ZNY4zh9sECy9tX71gUK8TkzN22dGtumca5eqA
FsXL6A6QsumFmR5wxoRXMMn+0lc6t+8tkkQafnLhZhztDY1sxtVkVCNKf5+DqVcbDHnB5qDN9vri
iC+FSAJBKmm3sdMZTkJZ8xfWR5IUSPF07wzaWN9V2883iY15clUvOSFO7ZGVgAUFE0zdsWySDehV
Z69dGbKDVbCkh4C7hbOAJlLBXsJHWSFWOHTIHH76Bv92lqfuXcFg7Cw0Kn8fuYt9uYk45zah5u2p
RuUBo072OPj0/0oyjO6WDIits2QHeZxt99FCyyA/aQ5an56RlorxeljIFJYB+qHyWw4jIUM1C5Dx
s1E0EJ5rHnAOmuAPeKLXQrfVtrD18lfKN/xgtnp732bu/MiDFF27sRZdqbTzIRxDtHRtqAOJrMu9
Jy33u6IgVZDwzBCMexlN65aY2b0ZauM1un2iNDS9/9WXofZQLAzYWanU2Hia++/fKVNj+HtifLgd
bQvMg403hwGidh/hsbimQTIdCTrHsOiMyY+ya70bv+qBR9N1/mZ1k/2tl5r9LXXq6ZIvlbuLm1jb
TEmibbTajlHth9XFjCTnFhpnuTXxvmyB3I0wEbjrymG2VrWed2UuPKeyrPjwtekZDgYD+QQGS9wT
ZK7zIO5GIENnoonLbemT3lxMytrWEMfWo9RhotMCnI6dOeVXoWdEB4MWSLZ+e5ZRHs03vmZ71BWe
fTZD2LkUbYnUPxcROB76XStyarIrvUmLA5hf97sf0rZUJFg4cJf4GHI65uefm/kia6v5wqB7Q/8R
twV21CxmCzSM21hLXmQ2jZdsCtPBrMPySsh5hlWBWQE6YT096pziQdbPQ7qdu6ndCQPFEAyKFAid
SK/gLHH2t8zsaHeFc5YORNcYYtC2oazHqwZJR7WC5qr2oqk0i35+wQjbJIwIGqsBupZvU3/w0d5D
ObPb+mJQxOquCa2p7rtqLHcdGw41UCkYR9imumroZ6xl5/aE+ObzxTQw+25Cd9hZpkGoLknQ2v2/
4vHoy1Ex2xZ6+55tQ39LvyFtM6VPnjjpxuuRFtB0IM3HKPNHveNxKuqZstpPjBc9sgmdKhiY2MNA
TIvvEa00AjtZaTYgmrjlxUxoIaIgxnokMyGO7mBPW09NElqZieXfmvq6oZWLMW2l+oqdDqvCfIMi
gXcek1Y1rUP+y71NzLlaIZHozzuFny7kX71OLfo6QPyaMGjhx+0T3ZoPNGjc/dAk++WKrhYd/5oY
2fiSdCIicrqkuDPHDBmEl5bbuY61vXIQYKwsZzKfJoRFWJ3K5s4CI0eXMtHOorC/7ph5rYA+xfSA
tF9eg0PasMvvxJQZqxyW8jmXkW0w+rBzYjCQO8+Tw7ZCnbjHCNKvgBurMwBlslvnjS62VIhYa2bS
3FU8XZvIZ9dZ6xavotRe29m5Gs3W2pnjUCx1W3Ogfwbsfk7uhyqe19LTooDdas+N6NeGTjp2FDKn
8DPvu4YWhwnDAmJBGhBuvAHCc2ZJtdE9pR0g9QKWFDXXS68WOkeHxJAdu7wYa1JJyzgidywqt26S
EwhfWX2HwzqNn6Kud4IMMzr+qo603tGbq7vadk3SZyK0gKvCjM/i1K2vyzKrvyPlKaHNTAXds7p7
rXvh3glD0i3KIb0cYFzPJKn7GXE6cRdoMeO4DQmu9rXtyfkaZ468q4k+3vYFMOg1o5MCcobrbkch
Q1gscbzPYTLu+ibjSK7nyZHZ3ERUjCKnQs7FGWGyVsAgzfGRS1SRNeC77sYsO2vLF8p748folt6F
4QPlW0vTqW76JsVhb1bdcB3OU3VQU+zvU2QmO+V1vIpFAaM3ozFNH0/yK27oT77YoFGGdY9968o2
VHpTOqradckkf7iS+opJWmxeTp6vfjDSE0cCfMtv4ST0EJtrZz3qyxfSRYyz0mMvDsay7M7ixLMv
4qJV35g+OQGW2+GYO1F/hk81e1V2SgYc7tAKb7wKr3tRFz+LVujr3jXQRLZpReuZyeERh5B9LhUA
P8yLdMymvrQ567aY1CdN2Q9WKYptFjpGtkAK48tKm35lvfC+m2ijtiSck0IR5fPOafN0nfYFVpnF
brmWhL9BMwdOt3EnyU6W5mmQ1j1JGKCw+Hn52h4nThUgmq0Z275Hlkk9YxUo7rU8AfMIiiFil1/R
uPHIPJ44FBv1NzBRFtDkfEhWui0aRj5UxvvKd4v7KsNVrObcPEgZUkqRHTWFER3srPY64hnaQSsC
jkuu9msCkENXUzoHaEXeo9Jgc3Lu9PacYoaVqSXhQ25pCrmXyK8pFdPn0bCqh7TJmu91R5bHvtbo
9K6SEBclU7iFFAfdkSB7TZU3tmUMiMSI/37KJKI82vBDeuzN7hcYnwFznmecj75XnllUtq9lDRFu
woQEFiW7nKue+V1rafleZQLjLD/VOelzAHxo6apL2/SiS7BC7iq187Tdep7TXMjIhbEuU/OW9/+n
gti/6vimAeekN72yQjUf4dt11xmahI0d5fHjKFuLDxeIBaMswpsWG+iLpdVPdtoOT/Y03s0d4VM7
4dJV1srB2KfNzM5eaxZxBwt83xeM8+O4kbeOnrcF3td258adzkS/J3yAJ57JSGXvY1AWBG8A+1yR
gw3BADZeACcyekFlgHiVnZABgsY4OhrFPUcdvidwuZ+WuO5NHfnf7NEezvSaMG3+FBNqYaPu7MT+
KXJPXvWVml6iOewJRRk8KL7WlF74BAHsMX9yxyrYVozjR7DyPjfFCsU30cf2fdJXzJa7hBdW+gwz
SmqqKSZbxQH0rqzYvOYM8rg4867GenaPTQO/SA3K3dZo2p4rH7FTLgePCAorvXQxHtKG1zjFQBsb
AxQUDeCzoUS+1ALbN7WboijUQXlTcRMmmnstIO2jCUAaZsAX+m1EZbmu0qHeyi4hUbuMu6vSGePz
3MmcO7tO/ZJA8TnUuh9pyQA5RmdZsN1u+9piSKdG/SYMOzfIBxgPFaC1/cRU506x4666kbGR7/f6
XubdPVJvJHlisQZF1bRXg3wizVYEaRTzxaIQJEZAaAGh4f05pZw4DsTKXbZRk1H/VuXvDkBXsgEI
9GI1Kcm5niIIgLj1OHup8DfrZwbpgmfeEKYbuiUDD1tr3nemNk5rUq8d/xJdWmSuq7LB7GfJqnZ2
TTnOHM1i6V+Wk8zvywK1ZOFM/j5OWuAntLDuXbP9haK9Y8BAqSIbSx71eXjFo10cndws1hRVHJKa
fiKeIUsPmP0MRtdGoDEfP/L+O99F4T4WEbWxHVZRQFWYb2h3vLZEk25QehColPJ9nYYh6Eb3WXAE
GcmzcKR+Qw3l0jmjTaR1nvFq+/lwZleOtXUbksKQqCD8C42g97Xwdwzo6BpVqXnTjv5vVLnaY8Sr
90BMoow3Tls1+OflGG5az1iAzE6115GzIUhoyo2rIiCfaHe+SCJ93wVFhI4LDM8ZHh+CBv5u57qM
n4kP9zAp2fTveo1mXAJ5qiiaPefx4gtl8LsuOAQFXfg4X9DDu+gY/15NjM5InSQwK1WEM+kt/0gK
PD55VH/lTvxoKcO04MU6JvKUU6WS3ro17UeDC4u96H5MbT4ZaW9c6Iogns+byScum4WVjp9jMZuB
3WHFk3toZI6OAJClSll251mussCVKSUnD++qicZiX/U8XJ8v+tH1mQZ2Qfpw6LROFyXmCxxQBcsH
+5yzMm3+4UpadpxJ7S+u753oi+vjhWaEIRbBv3viAMvY/Oe61mRA/gdO4TzUCMVsvPSQmXQ0QaQ2
1/Vk0EHM5/iiy8fxi/Xf6eGW9WFZ2tiKlhnNyVMzRXaNYTBqA68gA5qiawHpDA+f389TvfzyI2Kc
0BcP0Ztt7+9HczT4XCjflIFStG7FEFNFRMIKL3NTn4MZB9Gq7/xxW5H3s/t86Y+eH8vEsrFkZ/vY
pv5eGmTLaESmJZcmybStLQfFabo0gjEuLmFTERXYFJOy8PmyH736Fs4i5JRMQVyD0defkxyr9fF3
JywrGuIzjaJ/cMkmDCKXp9YXPL+fL/fRA2uxx+g2WQCecWoLQ16uG1CkWK5Vzn1jNnsO/2gwUDd/
scsYyw370/vw9lvi27U5gX9gvPHn+d+/JX6D4RWrA8/mFHY/R6xPKw1+PKB8V9+73qw/x4RWAN2k
Ff/55X700OLIwXxnW6btvXtphKWQ3+sysERk3wC4oJsfscV+vspHN5WfcBlfYRzB9/P3b2gTzNTZ
BVvP2y7Qw5tek/Yyrgw7rb/4/T66IAhC9EAsuvL+kgLx5+OSAYBB3jiwoQ4Ncq2heiK//enzy/lq
jZPLwQVhunyoZWCYinAGube94l9hmf+tafbDh+PNcIY7F/Srfvq2+ak3SFPJoKZ2vUCWbx5NUG7Q
TYbke6yxwzRlvzDnGbMgbdAPhJJ9taO9f/UskL6MUHj/fFoXJzua7dRQ0ityzCMDdrtCcLgejKwh
3CdtDlntl5t/el9Zj4QOnzoKK/bpu9dwrPIAmjZBUY4UKO50g2ZQfFFKvH8WLWboaKZp7S6Jmubf
D4gfARGCddMEiQIS3tZVsq7q/lyAifniUfxgJS7Cc7C0Go6F1elkpTZJ5mnyqoCtraRoac8Isbiv
Zfr4+W374GeCv4Qam9+KnesteOSPWbdbF5nl4zwK5kTfyvxZ8+A6ZOU6gZL7+UrvhdUeKu4/ljr5
xtKjcgk0Yqmu92nclzZpW4P4V2BBt216GKOTQz0G9isEgGQrb6OD7vvhcmTdqpmwqJTp795saaMV
0qIBXthzdnS8tEacTDZKNMTzRZhzDrQb6MwdHp8t5yq1zU0SNI6iJ+V5qDo62FMHeYA2GzpGN5m/
uFCgjKd7M19w5nrI6B1Mn6cfuzyfNcvHahfMbay++UTIXRq9dwvgInku5k4cuxxOicyJUB+zaCcI
02Bm7R5ct9gmDpNZo6nBmHYPRcjBSLkkN1UF6VDexRzSWCqqrNm2Gd6OJiECLpSphex2qBA89aY4
gtPo1qNd2QGz7WGjlGeuWSfd0MIT55mNliHN0CaN7NcbPxrWs4hGohaq3OdumSjDSF/SXwRarS8+
Wh88a5BwwXc5fLMo+Zci4Y9nLSz6hupj4r6kWnveG7514FcfgyiVqF6JdRmCzx+59wUPRlEBXBOz
A5pfcfK6NhUZxwNA2cD3FGLYpCq2DZqpc9eq1T70InUe03q9R9QcfcEt+OD1pZrTFxOFh1Pw9PWV
hG9pceeWAW2u6XvvwsdvmPfcA6ZLf/3ji0TgwW5Er4P/nJaOzEU5b05dGRS9ZCqCoQK+GN4siL6l
PLhtRlJqy4AdOKRJ0/7zxT+4Tuoqy2UWvjhKTn0cQNc62k5lGbQh6eLwaO6jMULqkUKt+6crgYrj
fRIojASQhpMNkR5QG5H+nQem532bpnLYmN7Y8RZZ1j9+TCk3EEwhjOL0oZ9CUmvMBV3Udzm6go4k
WJfGq5VeDYMDLzpzf/7zy8JoTH2DreY9SSBK8hq6X8NlOYUVaPVUVswQmengDyf07PPF3r+Ato7S
kQ+X4TDQPv18NWhD4KkVXJlm38eW9q2ZvZ/paN1Hg/tFDbK8y3/XpyzFsdTl0tjz33m1cVBPpYYQ
w6rzrUWv1K8cIlzyHnNr2R9pU35VjX68IpwLZGzLS3f6eYGFSkwnKzZGf8z8+hkP670liSPp4Mxg
ITG/IE+8f/ahP+CUeqs6WPHkiXRazh0qFFmgdd2RxObAtrOrxNW/WOZ9wbgsw9EQuAHVx2lDoff0
MUn4o4NeM7V7TaDnrUe+iJ8/Gu+3SlbBv4ozydTx8p+UjCMmbaKHjSyQFh0tOj3rPO1+i9K9SRvF
QJ3kL+Ktvtgl35moMfO/bRwL7gh2zumrFhaz8jn2ZYHvoIEecp82HMkI88XoM6WfS4bY7YRNaaVV
NhEsOGZqxl662KuxiQ45c+TdQFk0T05z63dZtonqmuJgKQuaynTOkMW5D745uEGk2n9jsf/bMvvD
HwYOCE8cbFG0/H9/zpAkxDmTDZIiyaveppOfHrWRPufnP8yHT9lCbfYNHHvvSs7CbviMRFUelEog
HK76QM+Me0+or6qWD15YMDvUtuxDLmfYv6/GEfAo6qZkIxprCyFLGGNi0sfd51fz0Q4E1Yo2HPZ5
mh3v7plujlGnZYiHSI7oBZ+p0SEIom3zFxgh/7yK5szoQEDgh/Z0WNt/X5SnEsytMa/olIU/l3sn
QUoWMvz2+VV99PIsfkGBJJeDweljPLZZSeI6L0+eON51NhmM2ELnJ8OWaicjx3sd8jo90C38ivXx
0Z73hgVfKGHvDz20TnXopn0WRHh2VKk9L/S2On2s0/mO7Xr/+WV+9MBz7DF52Bfqx+ndzLlGAUU/
C+qoJoDBdfBsmqm2+XyVU94NvUbO4NxMk88R1PPTA7/fmWPn0HIPvG7QH5NYr3YaiuNVmFp9zmxO
DA8pzK11V6n+qpnK7NLJhbWPyWPdzlPtMlhO643RhPjVBkI04q5LvzrdGh/eeYHzjjcT/MNp4SPD
VnfgKfC1GW3GBKp5NhTRKKjKWoJkvW8dGRmQAmOGGKWVPGZD3x5Cv3rChL2e3Voda+B+B7pI/sqd
NKiSMdfx+Y384F1jpk0JCsOO5uLpBzGH85cmI+X2UM4/69lQO71GTBnm6Fem58/X+uB2GG8aY8DB
NIhPT9+mgfUREjilfWj81Gk4bApHf26nvAwE+X9bWuXqiwrjg5fOMJjYUdHwxXpXYvcyJ446qri8
1PkOVFpbm6h2mGPIeWWZU/PQyKHZoMbog39+rQZM6qUjRYF4ulMC8EVu6LVVwFntsnEHIhxlfkM3
PiI0KHqcSJj753UbCy5tALzJPlvZ39sY78qgWrupAg3YzhqLGqqE0lI3Q+MXQeFykP78Cj/45rAe
NdQSOkqxeFLZFKG046Ti1o4QPDF9ymGjg3LZWChi/ydL+dCbPDA79PlPPgg18XCqIJ89MPyqvMaL
OK+kUO5ZAvfki+3ro2fU4oVafAhLp9/8+y72SOLKmc5A0BbdfRdXvxynuQfxLsmTbm68rlT/+HDE
BobpwoS/w/jk9AU0RmZtZjuXwWzOaPzEcCs7uanpA3yx0AcbMy113bEsOs/YOJbf84+DdT0PKMBC
joB55HwDxLT35ub+i0fC4s84Kej/WuPkmfC1lMQnmzUQ9BtLOFN9bJ3WuTU7NySZdYAAS4j1yhlk
TSZKGj1Ug8T+5TCrJU8no/nXaVtZJkx67REFHPC47eBNeZBYijQZ245vTGLMCanuwx9hrZf7okWc
xel2WiODDQ+x4zGk0EcYJYZEq4vZy7id/QKxVWm02a4qWrnXydoigxXp6BV+JqrDioyhErvsVTyK
eG/IdjrkDhLN3oqLi16TfeARAJ5UWbvmDme7gl4RGbYIBQPEiQBrhrnehl3sIBYm0qmyrYWpnHa7
z2/vR88m+Hlh8JwQlHa6fwJvbtTk8mwiE35uRvXsxfWVbWk74DTbUMPE+/l6H73h1NwUe7TvGQid
vAtOPJUkq05lgKN16TldggM6DKr8onh9P1az6ZUy2KI2oU13CucjZiwmJcQvA0TkN3WdSDSD3msD
RauKLhCkrDvHfIpk+cWRyfp4Xbq03FEO16cFmV8XDQ5hh55INc3f45EsD0/a2g1GFz3fopnhjNM4
RbhVWd9scpgNDLdLNvLG7A8OKn8nHbSDpXfazlB2uQ4RhvLA1XvmnUyw/fTFMfDpDiNSwEzM0cZX
sHoSzOSbyAjvzMxuwew5DXFaqU2g+VxH25S/D+Tl+heeD+M6ffN4jkOzw9HF/17MzjpuVboVmjAf
G8v56qf46Bd3wcIJwvbYKJYomj/3iERvnaLM+jLQ1fPEdGk1DTqRWar/4sn6aC/6Y53Twqiv+wK2
5FAGnrMYCuk3rCFebD9/fD8qbVwyFpgrMG8Dc/f3xeiNWVeNLcuAoZO3nshp4zD+n+ydx3bd2LJl
f6VG9ZED3jSqA+BYHpIiRZEiOxiyG3Zjw5uvrwlm3vcyKV2pbrVf7xpJxwEbEStWzPVUFyymp93y
m6Wzn74YeiU9S8B229uy1205jGTJvaKlpDeAfzuMttrjAMVL3We/+fp+dhC4yP48LVjZ+6H4LZfF
cnNcVGTetXdm55GWmSxPddl+6zM8C6n7m2/S+Nl1sc28aWCxEHhv5zRrp0q+X+q0fC5TtrxM4+yv
7XQy0eLj2tJSaAxNH80qsO4zHfLWIlhqEOBVrn3hk+9W28sHj5Ug1jMSYa+/+T5++vY4EJGR0G8Z
X//zl4aj1mlFSpkzNeqbFYjH1BzflxY+kl9fUT99HQ9oMBUlDLu3xUE3amRw4Mc70okq1Jz+k1w0
mGZD+5sH6c/KVsQpTBvAewEvvLkPLUDEDikb1bFnZyTtsLhO8q6FD5n7xi3hSg9VGfxGZvnZBfy3
l3xbsOarXeLR06sjOJ0DNINvgV1ibnfPbT3+puf4IX1zwzPSkTIko3ykF34jI/Tbzv86exXHjLm8
9Kn6TrSFG42l4UfItyLSlJbBytHlLmu2XQPN2JyZLaY/cjWfCAFKn5LG746DycYCW23sGaV9+578
hjr2JcHg5PX4+9mb/Eff4dQkorbDMKV1M0SYTdqsze/6RDTjxnmelf6S18MNVhy1Ywn+W+aPU1gt
VrYjFtp8rzBd87A3nd9cTT+7i4NtUxeJg+v27QC2LFXXSfYTjqtaAZivRtjr9pOjnCs006c++y3B
+Gc/8baZhVHGQ2x9+7Wr3BDQ97hNsibQ8MUNrdqvdL+xJRK4bd3mSf/1DfPqnXhTEOKYIVHH5Hah
zXzzSwuS5JmSltXRrdYgSqfBfW+nxhhJi0TJtC7LR2USdpfbOCdf1wX8lCTqaiCorsfSd9CmCef6
r9/UT753io1tBRr4N+3Em0YpcBe/6k2rPBaBsHdpu7gbgm49LnndPeWAEqFHpZ9//ZrGj+M+CNxU
NzQ/9Ew/9L5idlZFpjpHx5pgZSUtZI8hlbiNZKMVQi4OuVJwTjrlLgAcRJR2V7B5Yf+Vavxv9Ujr
J2fYtheOHQP4K4M2859npY41wq2IwmRvObcYjWx7DZlVrnd4q6VzxTfjnfocNzIrVh1kGkRkQyPL
OoRFPb6brEmHwp/oH1OCL4DlrfpHymJ5IDX1dWOq2GPqcw5Y8r8R0BVyZI87283THV5hO2412YP0
a7wdEQAbYJKcmcJ6X1hyvuW2ZQmNTO/1KfWH4Fzq3rM+LMVvGvOffX4mYOyge9uE/q1whNyWl11v
8fnLYn6fYks7zu6cPWWGlu5//aP/7KUwXuM1YBudx8abAoShU9MAu6mOAXlvsWr8bZtvJpw1SEvx
9OvXev3d3t5pm/pLrhQqIzbGf/6uUnPLYaoymoPRSciWY2DMstdqGwcSNMdYeqVxZdR68q6fzenG
NDVxZ/ZaEBEGrg5KkmX7+ob+h8r3Gyof/GaTe+q/UAI/4Bsev8GIkf3fAQ5//Z2/AA5QGmxOCPjM
ukE75FicJX9h+YjVthF49O3ufeXr8Ur/Ci9z/gB2sBWgHje2bW2+pH8RHMw/qIo2SsRGRWCW8h8R
HLar9m8XGsIBCF/yKl8DzIjmenNV+8Y4rFntO0c29NkfT1No44K9pr99J+/+/Pf+jtj7oQKinOMz
vmIicHS9Zfonw0hEYC0S1v9pvHjGAzX356R+2cJw3+EQAaYOUAvU19qr51+/9vZ7/f0j4lLDkeFi
f4RPT7/9dgDBJLCcrcIPjsIO4EZ7bTfF42zwuo5e3OeGSUpTUKkg7GRmxd26ZN9mynE2fVrXAmu2
BScBEz/0I0YZi3iy81DUKbupONMJREmciJUtteuEIM6785L7imWN+P/jQ+CkwVZF2DkX0psDQW9t
ZZGrHRybdTZ3eD3WfaUhJ2fetHxoLH2MEqMg/kyryHE29Fk9T8Hgx04tCKvsQZ+/c4HEvdvWDkN9
XLNDEJB3y2pteZqDkXSZcTIeqmzo94tc+zzUqv+UoP/6O/Ck2lQxTEc/6OedbQ3DAoYC+Qf0LAj/
MpzhFh82ot2vv60fSiN+cSojfDjUpA5F0j9PTweGGewbXmnE6XZcehbeetdvzm1vNXe6I36HRH9z
E71+MuZNJEVzif/YsZhGJ2WllbyeyNo7ThQQauyx/0bi+OEBxKKSbuBTRKRlJvPWYxS0HBclm+vH
FggfvCCiutg0PBad//Drr+/VRf63Q2H7PPgg8NZx42H/fnso5ALNauIaJBrIKE+r15k72Cgk2S38
cEtl4e7DVdAxmuxhUo2Of6GjLNhgNpL7lETiK4KVGvbytw1ld6TwUEYG9ngkJPwotmydugTll3Ft
foBMjUsRJKKt4WSfSJmyBS8yK9vcMVLMjp3pdk+szmfHX3/IP0X7f3xKxoMboR/bByE0gbNVln+T
UBMIwuSLtTPTBMuAsldPJ08k3UlrWqTFoiMnw6q/ky+txQ7BUSEXb34sK4TA0VD9vgCUcgOyC0d1
L624YT3/yTCL7MYJFvvFY1L05DTurjUm870RMLcO26kkiNZNygdTL4I9S2OoQCOBfamQZixJBTzg
DTPyUbxwnGG37x0HapPpwE+o6yueLukRrgfB28LNjhobYmyBZNUuNakLOqv2H9rEgVyhAZSWRpP2
2PSTLyns06gi7edEmzbeqtKYWIkAW3WpfLIQxmSrVEdQja7NLo07uHUZ9ZA7j0VbF499J1nLhBUn
q0W7dQK1fF2WpSOkLO13ouitg5OwQhXmLrCVtVBurHkrzuDU0h9wJFVPnkiL78pIgX8XOjttUdCm
QLKnmtU7YNDzR8+XRexVeNSdICA8d8nny9oE7q1bFvAa/IzwdbKsptsBvOBnmROrqDfdTpuDPEqT
4ptWaP41IXdwVEUmdprXnquKoPPSNRqg28FpHjV5UycKAPsspx5cJfuMmCoOusov2/cZ1yWTO+af
gLBqVG2jsp6d1J1CsCv6SRRVdbETtXzQygKQogE27AZlG/70MqYm6DQ61LyarIMJPeM0rLb1qWU5
7B2Uy06e4AIEEWvM1kNh72WquCJGrIBDY1mf6qat90VqarGlZh/l2ZTtB7l0rDSxlcdPM+dhN7O8
My3DPk2tOzOphh1n23jq2f4NFyCBPlQW8yvUmipuXUPdsVB0nQHeiDRQnPEoyiEekmLTt3tA2Lp+
VuaWDCdsm2yOWbBdL65pIl5SCCvHtO/1+wSE2C5v3Scghp9MsuXiifV0MrvIauypRvdW2xoXbx6m
s3SKIKxHtplgj8GVJbyNTWW2OD32QTmihi0LTuaRndfzleaL4FB0s4wWzU+eNZUuvBkiS1LE0ygt
tsXcVm9GLq6RkEUeQ7Bnhe/KOJ+yLB6Eax7artOunLVm7VGrWVCdnYUkyU6/GxgS+6Fc8LqEgBvV
7Up1zDHVGc3Vshj2KZVzeTQscpa9mtvF1ZYaok3QwJlhGQnqZEgCFzjyHmLbrOfySzva4mOeGMNX
lyX0j9bYTufK98dTMQZ9OArFFinZhoemL5LISfTxNBjcXyyjKrJ2iHy0yHYjpe8ks8BbG6bTeD0r
XVQbbA7SzqjLPeaf9MQSiNrZADaifBmSMLCG7GAwGLhk8xZ2oVd96NT81404o+LMnZtzoPQihkqx
HDQXw0zTMcYANLR8H/t2qm/0RZQxA5UR+zc0uLY2CyK16cwzwZPDWOkoTH1QO8j85o5P3J49tzd3
EzOW2Ez15Wrt9e5pDSb7Fke8frNkOnunRYIvNdTpP74ZOfPBoGSFZMnz9kvqzWLv1pn3mGa9vEi6
5gdNp74gzCy9LZiEk69IyVfXZCy77Ljy7sABYdNCAwSF6xb38Bybj3luFXHBnlucadSFmqOWQ1mA
zJjsptizGzk81n1XnggW6L6uWqofy9zm7Gk35J2i/HLLOjmvgc37Wix1Y6Vs43sd0UvLZBFawKpa
ERPcxXogvtndCjHnFvzlFDsACHYNhuMdiqm4XWFGdGFhr/wdMyi7J9j/DgAgIiKnYgj0wzhikEo0
oMJhbzEMiPoid3ZWkDq3BgdDtMqOQPHeXI86IZoRXEsS18iiilTiBiF1ZHseXa5Xw0qX79TA42M2
tpzrtdmcc3xlJVM02zwYwHMOidScq76ttfuFF0hjreTJuyYeLHuYWM7LxOq8CBM37e91T/GfMGje
t7rZxAgfxkcmQVcdaZAHb2zqQwczaWJxXreunFk/9A2HAswQi+FYY+9V2synqjA38S5P97WVpFue
7gOoQfItepRvp5icnZfp79pEBiNwSjEeWjUu6YGv3yu+tOzbpRcYy83I1ez0xAfIYQn7CmBYa5lt
cgmSCryiPS8d4b2+aac382TO1fo/Dev/E29wk6UoT/99w0pUQ5/+r/hTUfcYPv78N09f/8///usv
/tW1Bu4fENHRtwzuCfqObXb0V9eKweSPbSTClHvTQfDw/XfXGvyBAd7dJiY6BlAq4v/uWh04hqzT
/xeR0PhPuIPEYP2jqUPrwhyJ3sP0AvsiM/et6ftb8UanqTp39szLSocs1gOLs0ufxLUJL3nprlnk
D3aq8kB/jL6TNyE99vqsQaHijs5g9RJ5cEnouHdLo1V7lNQaltraXddCHtPWGs5+wzPILgP3qh6k
9p48EcUSr9Cu+sw3QpJy3fejr+YPORADsk7qXDsYqoG83OVN5Hbwjvj3jL1JhrAMA+CFLJRjwed9
A/x0xJGz59q1qvaM+gPtvEnuprW5hYILKxkCkU0Dc2zYUod16BNACl/UsJM4AXYep6L5OjjGFA85
wap4wPOoteRynbSCWOkekOeof0k1lwjosgOkgslzv+jreuAxwk0HeIM1XPkEETrfdVSw8VpCvpjb
W0gu9g5ARf+JVSJrX3qVHymHGEyrcnn9CswP35Qd95JumjIF8rFI67gyUFkVpVY01QulnVIj5ssc
AHugR00HI4wYPCMcEJZDW8dqSMKoFYtMc8Jpg/eNddmdi8y7To0g4Uys7rdDeYfR9hBUw5GA4gK7
gSnDJSDQxKani81Eh5+XGxFj7UenH5do7LcPoYo+7gcrictlEFHraO6OqN3PVRfE1jxXZyWN7Eq1
GS0HpOR69aDNl2rvrCwjD4WrhQzGPebE7jFIgnNPjRD5BeDbjFX0R2YIdciE2Nl1tfJDa5jnPSuq
hAFAgTiZdZo/eDnqfweMO/Y8Br3dbDh7E9pv3M26DdPBwarmi8M8gBZpLNfeBUb+ouh2rhrNPxES
RDSJYzXx0LUTMCtxSK2BpNlGMbIuidPNm4e6cx/9eb3kJqxcMbr2XpMs8hj6mh6AXnxaiRvDwGsf
cjCNMFng7+pBrp0bM/hmr1pOyxE4MdcERpg5dCcuCb8VGMRyCB2iWCKT+UFUiD4aYQhFYKd06CHO
qTFz42WxVyMq2u5q1orP62LPSL++2uVZvhwdSWO94uANtZJrIZN5E3uUScd0ha1hk2MekdzaxIXR
foQ2V8WFx1o4s5wRcsTSHAyfX7C2Anvv5myjJlb+oTVdcQ3codpb/mcRdDqhYyAiHOVqD6jpFcwa
F4K8V2bZfTUWPixkF3pXkS4HiLftgy5nP2ZyUNyvdO9x163XXd+Wez8nYNaEvLan+qtidli9nWRd
NexNTX+Xue260xkt7YzOh2EMJD9OewvMupe7J4OnWERdOh5NU5x6ZzSvOsBQsWam6gO5PnyL7NbF
JgDpiFqHp/RUNaHusDjWObn+YUlsPewhJ3PnNuueeZkXBQPzonYt5PtCs5Z3iRr0s9F3kxMShJhi
P2EgunOVT2PcVy7wRpDN1oIDhrc6XDzINvxB7SLhrh3qglBdu/icjWwRAREGeN941OY+cQveyvep
1s45emmZE/6tf4fSzNBsYhpJmhR5fW7/XvezE2uRLlNhLwvt1rl3k7zZTbpVowPMFMkETMa2Pfeh
2QRfhr68z0DwUSq/K7FUUfZmwEQz7Ruu7GVftgT19t4lm/jzHW3X5EI2kbaUew9EVlS1nYqXhLIf
qDYlkZ19amoxhcJf33e1SQb2FrBYFp4WTv7QI275yxZnYMatbLikhNteL6a3HyrzU9BYCnhVvjE7
Ouc9IRYiqrxgg3SHrCzmJF0138aunCAGLcmNwx7VQS8N4wwLn9zx0hx3bGZ1IZ2Piqeg8o/0sbd1
ab5g5L2Ay8xPnTM/+hPxz17mbtkKlnsayIZ8ADjxVCaUxUp539x0gn6TZH00Cbp9Y7jy7B61wDfP
GavW1PN1ec0sjeq+fVemiYwTK/WjpGm+t+2gx1lgJ6GzDvUB/1UWJw7RHg1Uhsu2qnqw59YHIZIE
lL/YIKz0JWDc87DYyxFhxbha3U2jwA8Joacc49nnFeW6PjSjnb2DsHbJDR5Cs5bQkk8B97Mhyn07
QOnSK+e9KsCTuWhmV0vTnVhwBmc/WqgzPZxsun49TqvGfWbe8hFs6nD0Fu9rPcB8ScGs7Aeznw6z
nLW9AP8YEdwSkL89vtNJpgiJddne+HSt4EpGvWMqRrv3db7WO5by9nA2mf+6dnkyUu1pCCBtNdr8
1QJGxlk4DCef8EvOmqwlPjVxwVbM2ZlEi4mRMqcc2PGtSKeP9kkfOGSr5eyFNwGLKpXFepwyDsLL
n6Yxc06r5j8sfUdlDIOetJbv0AC8cynLZK95LNzZyjX2MB38nQEM9uwr0sVqIEXhyqm6b922jnGy
rZb8TDUu+w9YGpMOLAiAWaxP80TclopAFPn19NgnY+VxK0JUycnH4+qr/FuK9mBSoUfvu91kdV45
nXVszJptLkzExFt9sIZJWi6s/qXtfLEDpcHpjYlpBTpahERgOvfQyD23fYZNJ1d5Zre384KI3Bxg
0SFKSaalCDdkNbTt9WvN+D/zoN/Mg8A0+OiE/768vv7ULuUn+fUfpfWff+lfAyFGO4zPt9UX7IWY
Ramf/zUQCv7AjcIeOqta294HCvBf8yBimjzkXZ8Z72bl+jvR2/L+4PfEbof5fhsmAfv+D2Ka3krn
wbYysbEiMOhiG3s75ZQ6gOYqLQBhC8NZQ5LK5IX9vuVDRVYF4Ct62L99PT8ZDb3VznlBb0tG3qKe
MQO/HWz0LAARLOMux3nG/qRrI6zHLZj116/yz3aBZVA+EmYixGyHYdsPZomeza2ROLT5z2EADWdz
V9Qts3LPRgbRpk0p4uy2m1y778hn/vDrl3eCt46BzWTEIJfVeHpavts3/QqTD58cJa/nhHbLeT+z
t0x9jYIxsjh7mU00mBlqE2mSsP/pLxILBaJVGc6ZjkHHe0Z0lCd14sO2Jc1TERgCos5fp2K/mAV/
Fj2QXDur1NYxnBWwWMiy3Tb78RfSEFkZvScmr4hX8HTH1IaJm3huc2ajo/kIXXY5cEht0XbCWNAh
G2bdIQZ89ItmJnXOMtVNO7GEBPoawqaFnDG5nfrkV1WmU72hPKWE3u5HWY6P1AALQsMsL4kBwhpS
o2/QGZjykiY66xDZop4NofMXpzkLLl3DQAuHVnIfjF7Vx2On9PrEV0VyreBhb0QJw3jUVTHyMfVt
GAHuz3wg89iPvZlJnAOpC5tuwFgCqiC8NY8pTF0y/GHdCGhX3iO1dC6b4qs1ZxhTUXysJGuJqjab
u67q0YwGbz64DdOOVxXIsPrxMder8bHJV/c9vw5qEX7DnTSdkppzbr4spAZGwsP9kk1y+QDIpH4m
DYlfpmH+fnQ33Lo3tdAgexlcXJKjjk2D2jMNKMl6y19Z9LZ7cjmsL8ks7BMMR+NhKFdcK/0kL3Nd
B5eqwtwSB3lj53SE0NxCd1h1kDQl80ZFmT5JdKy6MYt75abQzwwBuMms2y92wn8VBfOPSKD5iKM2
IxRKe2hIWuF29rV+ObjZUJ5qnx938bahy0CudNxZAH9QtdHZ1DYt7FdEM8/W5oNmJMW9AOmwd/20
ubFZiI9K0g2/FToCnAS8ipda1zk0jPolm5vxkfWX9TpoRv4plK6DIlwrNGY+cTBp6iYptptda5xb
TaBV2gGfxbXzIOwDcr1H8HJVOKYSubFgNLJkpn0rbH6JVy3RlmqJK40nYAx8nO8VFfWTVwZOROpG
Tpcza4xX6jRJ7l09ab4wV12v5ZQuH0yMFQcJjpLZLrIiCWr9V2Q644EsIfIhN7bfq4jXCX7HfNi+
6u0SLeU8fltIBKNnWEzBc5hfwnZhitkG1z9JHkSyCi85l13xPGndcE6ztroV/ncmAEy/Mq1CPu2S
yjylnfMCfLrZssyGR2FybYLgK7KDCSWTwrp8sRNv/NbbnrpRucNFOZtjNKf8UAB2+33S2OpWVZZ9
G/STczssifEgs049D45bv6B9cLV64JJbkxG7VTnLVQ6f+/3sEw0MqNeH4CvJZBU+RFjsQhTHQRsU
8euH81Nugq7utPt5UbInSj1fr6l1uieFLfN+qXvDR/3m2jN6A+pwmVeRO+nZsa/xMkRzMmcHqLnt
F0aCus9VWwwepDm/+UhobnCBIM2U2jWt5qZ3Af2aT5jxjcJ9HmtmM1+ydrCfMwh9hWB4u0ob7Maq
yR3ghWm4XhrEzvMkrMG+h9ELrRUd8YPhL31UuwOR6IYzg5FoVnfPdejQZrGkIcN67jmaBnkz1IEZ
QooMzrZWvEPj1u5qMtU1Z7hBb6n2sASdu7XFW+x4s3XTOuJ94iQ3Fcy7WEfmPQpzTU+VWXzoWGTb
EW4z7AZ7+Zz5jGXscfjKLKc6aVJ8WQY7PaV0W6E0BnWpSdPZlc44k8sr+q8G/NGdyOii+ybZU9Ib
0JsRdoylhZPvOYKlVpHd2Ku9XGsB8mrUImS7uX/WCpSAjIHcGqogaU7sYUOt0WY7gq/nhFVW4FGv
yvK7UCujITzlHpB9m6mbLe8X6WU7s9KCqxya+zUrGxMEQ25YEMDGVbbALRoCX5xW1iwi0xj1ky61
8Vh5gGZVb/m7ekIHVhYV9ig35L0OuMLUKv1qcrLgOAjjvVUlwR6zbXcxZGCVO5Pv/kunpsmNHGyK
kCxIn0swovW0zyrz9q4xvUiEisvQmWUkGUvA9AgMXPMBpa+TuA29YffFqqfhIBzBM4/OxN9DFqXh
MAF95NJt7vF/GIgURbdniz9FYCsINA38+cV3RoAfVjFfyXlDzZVF8Qy1rqY1n93lEGQjKcFsOPpx
4NDqe6NtUSHiEqA68/c27bx3wndu6vHCIUIHUyiG+4r76touO3U1rQkcdFM3T+zQdrGVptxV3U4I
dtAlBlw6SYPO2m3nDyt5wRFjujFiKek4lbE1avXZaN31kyp1B/d1tT6oXNXgmbvgOK9OcKqGZHmX
FdYaj8nQnAsC3iLXLKH/uQXpsJModtgq7DuvY+WgTrYtVNFCxtWVv29QpXYaoRLh5FjERQZW/tFz
BdhkfZnICFygdAajtifarwacUt2VhsaznLCQU5ZZs0UK9BgLTQSPpC4YhzLjimcgntKFzSQeTYl9
TXq5ndFDavdVP/s3RrMuZ3LrGF+QswX3vnHb6pstmhtwVN4lmHsmC/Y0Ma4o4QiwtJ0W16pbjZNi
+6YhgNJtr8o1sZ6H3FtsUv4mcC3mRFpXSjK0H+VGrn9TkCVL0i+lO8dbmvJpbZogUpXWHgajdJ6n
cmBayGwnv9i96L5UVu7q10Znj2xkGZKMs2fYkDoEvaIDqVpLtpK1mXBeL3XGz3Vu1FFfTltdoJo7
EIxlDLxJ1jt47dkVcYYMbyHV5h6XX5We6LnaS9B0TO9aEqrI2WQkD7CWjM4oz2rndjGT7LimUn02
la91UauWYvtt9PC1RHodeZXs2RJf0REuSFfH4az6r36WTIrdGSyVex0zgiBrwmdYVJY++2Racq/Y
QuEeKCgTvERXSSwcDD9emlVRkyrndgVHfq/VivT5MbPozImNAjnLPCiqKPJSYkdn9XlWA9tOCNIN
EGiezmByCMd7Lb6azDQegAd3XxWBLn5sOimfz6g2d/G8LHhCMuW+n4m6YgJJwQjonIC5OE/N8oR2
Ly8oP+vR1rFbVdvgr29zkYeVMmEvp07Hwz2omGrJbayXmZa4FRWVhnRcdSPW13cRNB8t8viyEGFk
O5TXavnekyUTMlGlPAmaxnjHMSi/WsrFFakJ3K8dZeLZFRxEYdXydjYG+SE1tIHZpM5vZyC0ykiv
MB6Jyl2u9DHn8w/jFIuND1pTbD3DHamibtnKX2hyz14/l+Dp+QgYfVnEr+blu7+o7DCvSb2TeRaE
Rjah+C+MgdEJlFUCEQyau183ET+4jrcegmxsk35pswC9Nfu2ZlDUQmj9UWjMCRMs/Vs57MmoyZuW
hIatvLcaPx75YV66pQUiPEm+7KF3ftfQGJuF6u/mme29bO8EZ6LB23kLahxqq64UMvPRzqj8I5B0
zu3rEFn0pAsgRelhGvDN9kKf33kCDE/eOYCn+/pFMNG8R7Jszp01LldyUs3HYbDtW1JC5g8TFff+
N1/c20XG7c1ubD52QNnW/4EqyRSr8EbN6o4aimc4dtJ9vyhuNN3ICVpE3415FHGBGSNXPOERUKh4
Tp0LOdefckXd7BHO8KeC8m+t26/+/H9+g5v1yGbfh90f+4fGV4CRNYMM/mNVWY0VscO6MVKH5rJO
GkPVdkhjjuZ1t2A8JrpvoILKFU42L91uUwgA9zlj8TOILSKlEqf+SpKdd+e7mAmCnmCeRGvrJmx6
53fb+njrf/jxga35GweF1IttmfCfwzdn0CxVLkDzZmDAEXGJCnmyCpZ9vaC3qwxST5Ba3nc0yPFI
iIrYa4b5yc/VE1kNFsuHlEuaM4l4gNR0zeTbfh4VoHUku+JK1yvrxYT9MYMWVHK8gmnunxLXKGKi
69Z9NnNDVxwlRxEQvqMbKRDhuaJeLavgQgG57uVMvjz7zLgMG3g+9XbCmIQZ3Y+idd9rjrd8r3yh
AxiVNr4zq+OMhRBK3TvV5WkYOMDSpKZmp1mmLxEFf2i1tyukJZ8E5vFWqyO5NXcSjg9nCtjl2Cav
5SPRxx0zrozFCKtQO9wt6qZg5fqSD2j9o4HkIMZ0fBSrJqBuOWb5wrCxcM99uXpkDyaT4EvKMsEj
qevnnSOKVI8GZSUlPG8rH0DYOzi9O5sBwyDNxzohwKdD9i5OnruW4kSGJILxuv0PCQV9EusdyztR
kgEAGeEk+OYV89sOmrQ1K57G1PStnuYo0EnKJxYyIL2VQ5hMHOTVgzczjNQWivxXLyXdN0esb3dP
Oij6COa4w1RDYyxXBQqGS0vj5qe2+rzkQ7Fvsz47DCPVlV5MXJFrT0ORSnd47LPyxWvpH9fZUM/+
VFpZ3C7ZSFPJdxdsaOvzum47CU6q3cP5tk4GD467whqzQwLfQ0Ykw5aMX/z607xo9Sd7MagNzdI0
Q27bYm/1fvuOTtS/LI0OzH+i6XdL2T1hZOueCGK0TvrMadRvvZ1MgzLCIUXmpb2W8xiisw97YxXV
CesTXYv0LIwrmXeH+XF41I3B3JkS47CzmUsAMi5XyqB7ZiSx8gToa6MjMBJBqWlKddOTJ8odbHOa
9IlkQcfv6YwS2wawXDsr90inD9iiZ4P/s9fX5kstMfD6FQ5ZsmrIG81wtLBX2ZwZBKLK4f8kYCrY
HqFpxXHpLB4CUGU2H0Hj+BdjQmYhPCq4CEO152zx5MUVfHHsoC0HyVw/qn05PrIaR3s/LZhJNwWI
zTV1UxXoQ15Gm8yS2vrd5y5dd5m/qufCrd6Ns6c+90NPu42N9taQuG+qKWVj0eYfldpWOG/verYD
RCwf12Ib1eyBXRZrQtXfbtV5O991PEGxQix5cZqZCLq2ysG7s8O1G8YMZWRrXrOZsUqcMrG502XL
L1PnlCKvz2IlGS5sWs9CjKvPpUrRi65jYYxBWOXTlR4eJuEu1/NmTn29DKEmU0gISRrVPGhEc2w2
U6tbmrtXxUdaXD6wCcvIJVUkbIiHPjFLyY7kX1dRyRD+MuCUjF7lAU1ofA1gerwIwZGvfhPy1oxU
pUIhCE1p+p2o++V65XaT0bwIipFpi3PzBeqVrubivlH2TCxwin8O/zJzi5r4nGYgcSSVPT+xmEiq
nkmZCvFbmIg4K7cgS7ZIcFh9kP8KHTfRoNU7wkmRMxDupp0kPyyCzOyQLEOkEgWP3iJ8jd0TO0Ao
ggS6NB9Xy0Yoc/qp+QI62tx1er98kEQhhInZlidtM2rhPuJYo6NPzq9KDYRbPfQpNdpIrhn/UmUi
9jT4PUn74eVf9ZvXh+RcoN3KOrVPmq590zF5Uy57Gj9fWVEsvTrV/rw0M6RLZSMNyRrbsG6U8qI2
oxrIMv/i913zsTbQ0IxOoKmBc5GXqbLS29Gm04qE3nO4a2b3FYZh/TILih28g8Fl8jhn6ynlK0yd
pv2ikysH5r0YDPiJFVKOS3lOzHhw2a7npt2OYUB23VXZlSiSQYZ1LS9a/joP0eUqY63hId1Ub+qS
7SlAg/Zi+FwS9jp0X4cmqT+lRiJuvUEhG7Xb9UOYBekU6JCly8dJNvXrtbz1N8c96R/FfYU1c7/a
PCZdzzAfXp8NxmbDG3yR3noc+ehOiKij5ti3DEkdHhVT4F+agDKkWQrzAaveGAUVuVduTSVs0w5H
qctMX7kWWIaBHxIkc3laSl1eyB2UF8ekiK223yClPHzugGCofbvWFOeTwWlmi/FxmSiTVYE+pzPz
fHjdAUg4xz6yNqCeWaRIzugXbvQqCY49oqVP5M9ZyHSK85nys+M0URFtTrEX/swVUs8UJzhCw4ob
m5wBCxW0LrkpFn2sX4j9RaCe0IytLKFV6CmcLRdjG55vLJHZdvH8X/bOZDluY+vWTwQHukQzLVTP
niKpZoIgZRFI9Egg0T39/UDbNyTq/FL4jM/EDoesQgGVyNx77dW8bbMTJPEDyNF8oWo3+UhXPzeb
2S7XfqKbQKGUM90qQJvHxqdqNxaIKNFAkPuNb7K9pQPvUR46nFre0NDjOaw1w4zvpxG8zC6mUp4q
V7TnsSkAEdetclXz7FTu5DckOxIG6UkB6kXem9OGnA8pkAnvpAKdxqRrvsLKy3pwWl9/86t4OvR8
9U1FgedEjHIpLyFCvnSQ4ATzvwWSc8VLJhvoh4S+fRkGwVNbfMM5EbTOqzLkPIO+gONZDWP7iaok
czd6mkk4IT0ipG7RQl6PhJRZm7GlnKjrmApyHubtoPnB5wA/NWh88f3bf769mHOZccQYllZfxciZ
2nConODYTrckFc77MkXhUo81L7Skqkx8wSaD9iy5cRsfye0i5HLVeAsd2ejPhIbmr9pdam+XdnA2
34BivyNNg9TD+3GtAuappSVr7EUfABK4Y9j1RUbWQOB+XlSSEuKwyjIAVHZa+Fwsr3Vw7uP+b9+L
/40qfzOqRD0Y0Aj936PKyxpStHyufqAB/v23/p5VBsEfq7KbKExGcwwYPcZWf88qw5UFuM7tEE/Q
Wr11o/8MK8kYRrlGbxwwI0IQw8T0b/GazQeiZkSuCfK6Tj//FQ3QeTc8xLHIcRnqIf3E8Q3vzvXP
v2MBkic06lpa6iSIzEZ4nBnWvZmSWBYMstnXbRbAnW5886Uz/PjBT0MiBssqPhtKspUpalm/8MnG
M73qAN2XcnOwEMcGQW48BE3ZAafwnuxqsw8jKyWQ0KoM/S1TNnE2VAJPrt320AzJ5CNlO76qTTed
tpXtDzQeVOpMudR46Ms1ILmFMKgrPf1Gff9uXssToHW0Vx+H1ewWnPPHJ5CtcFtN83SaFIo2L+7Q
188oDuy+X++L7/3dErn9qz/9Xsn3ToT0dr0QejCqIGTHjN9+vJ5NnTAled6cRkORxpYUhNEwCJMx
z+DXV1rlN9/1x+uV6DIt5uA07WRevLuzRXsWZso0ZWOM+7OdZfMmnIVxCBjdfRjswj3MaRbf//qi
/+H2fHcNmvZYTHS4659/t6AyE5inrDhR4ZVhOGQQzLth7ueLrZ5WP91/fzUGBZhtYMMN3/vdw0zC
YJRVmVEZm6PIrypVLvvJQzF0o4vw4dfXeu8Qvz5P7O1XUwjU0qtc/Mdbw3a6SMvclKc2nQonctK4
K+hPSjwWVoljOqfTjVbauhy7fDguhd83O9lxcP76e/z8hAWz+DVzw0d2yqby49corM6fS+1kpxYb
4XQ7dTMxUEkcP4ReU5u/udjPa0gg8Vp1tPgkY5P1zrBAtWHh9MrLTo21LHd1oLptb/AGN2mTp6f5
LcbPr8I8+M11/9NN+p6FYZznIfd/L6DLUbLJxMMAsiKhh3OUX3OEzjNuKqmzf3ct4t/5/DBErsfP
Czn73R7oSmO0hjSUJ2m1ybadaJ42janmiwTRw+Ovf7x3++3btVCf8igD0jkhh//442Vl7xnKYA2R
ojta2xquwrmQzvA7X4Of6Bor9RxgDHbj23K1f7wOVu2d8upJnmKTAQ70xIybcufKZrYMGSKVElHM
pHqC+BbVZPHOLJP0NwDdu7Wz3isiaza6Fehc+ew/fodhZurcip7vMKyhTBYS5s0K21zFzlye6yQQ
mJ4582/287dH+N22t14W/3JunBgFztD3PkcDGHaNukOeUlikH1XmlWe8l2bmwFV6UE5TEctlEGz5
5njmR/Go5+E0etX0p+UVNDzNEJbnPK7iY2IaJbHnMf/Aff13YPT6U7/7nmJVVIc+1QEkpnePJ4d/
OFKyGkc4/97LzMBTRUNbMGCNCw/33Yr0X38zZ4bv74x6zK9M0EB0LVUcn9BPuxdhH8YYtAfOdWh4
HZPAIa0zBvahPxz+7apdjUEAK1E6BjjdvvuqZlj1NEmjPJUhyaVQm2lNYAp3/e7X13n31vPTYcXO
T4aVUMA/35+N0oC6HRudPFFHL3ehXAAcqrwW9Jau+PDra73fzt8uxhjA5nRE4fyTe/McYMXn4vZ5
amuFCXIQD1sTIgQezj5aMLtJomYa5wtLT/5nGjk457Xof/NgcRtY38Qfl0GABSEO7WQfQON6H0hV
qMaweTPio6/pSSnxbTbTPpyc5pTQEt8Zjme+iJS4Xyk10cZzk+IIJGUOhdUrTbRJ67wmhB91Cy/d
1mCZWaOitui1jOy8XK6KdI1Lla19vxRO/DoQcP6EiSBknkIRXRi2QLp+O5ElXSJ1GpTJhtuVo30v
wFU/gJWYRygL1mVaubPemlCqcNQmcnVOYhxTiiodbmjM+ucins2XxaCM6/Bkp/+fqhiYGBHaucJb
btlUQxOT72C53T7zU4xsHH81JTRIW4X90trucxrG1lfSzJzH0XGIbp1WUlVEg+q+FkPv0mr3k5Pu
cA5IrxKHNxvwKNkCCssX0twTQoET8ZrgaG5HVUnZGFWxGSSYD4aJ3pup5x5G16QYqvyp+zPwASHh
2Pufkaqo4B6rJdYbb3+S7xkKcvmmUcZdYHfsnWan/c8LKavbCZ+cK3/9u50gvQd7AIdBLeMrONFr
AjLuJvMV50zx1LYzKd3r4yUetwfvTM07RuNpfkY3UaSnGLKRc7bNMr3KMVAgz2NJmfj4b7uVtujV
+2UNBrAmgxF/zoqsTdDk6G3aqSVzUAZmgWQkaprpgztJ96NWZoGpa2JWt05Oa4yVEJ8zpqtWpm+S
bdf65A2beM2RgaHm5BAu64DbFRwKWeI4j8CaCutwXL3OpWPLlwK8Hlimdp8z0RrAqaR2qk0sy+VO
jKhnEe6p6RZu4HQjmamkEJ0s+aXA5B3wzSqeMLl1MbNf12E5oi0MdDYSTJhiMw2VzqKAsUqsGKqh
YC3BXluuknFmPhrTeiF7W4O7S2GYZgTy2m11yjAyyrgBYFPE7kRYssB2Zpc2zymxSsd6Cli9IndB
M+J0IjclpWPwRG08eGnOA3tLFU6Mgoi/AG+hxci3k3Knm9ooYHtnvnVMRtjU0KsFKtta3SV9Kk9m
oKqLMRndSJaF3Hp2x0DcIYxbt6ZHlJOIH5Le39Wuzp/RsedXM1eL4lj4N+XiH3Ji1qN2xTVMqPWf
g4DXDgHUwaznfmPkGnKMMS3k19t2ZHkVabtTDUCmqiKPeKr2EzSLG5lU8zmzkL2nrbPHB6o+YyqM
8snQ9P7luGKu3Baab4UWOC+280D6IZGc8aYX7meFgvoqKeWNWiXPENKn7TAHLvwz29mLVj56MfJa
hr32Ba5Lkalz4NG+Gg95WJpRvljoexfT24YNfnUyTO+7dH4JG/sZDLXbZUbpbGfPrTb2MthAl8En
2NoxKTwMuoAyEBXHurG/QLk6L0xmN4Mtr1OPAVPueg/DEF/UlZ986oE7dilhoue0KNmA3bVGKu35
2pOOc9UvXXtnSbROxsDIcVm8S/JOV0qWWyIUDuF0t3bSfWvNvDkSGp/pTRUPcbtBSpydrdolHjw2
Ev9Si4IvVBfuOsyc7eVRoDmHUrrSkfrBDi96y2pvKJTcdDviM4rQxiweIR4kj9o2xw9zLagf6q4J
IBUM4NQwCZzdGtSzd/OeeIhSqtNUeNMpbVccP6aKJnHVvGcaMN774zzvnEUjROf8EZuJOCRcBJu2
vO16f4l83jQQSQOnjI2d13GkZmqRPJg4CyuvizzTl2xFFQoPl2jmjZ+E/rHJaH006w9SyFztw8V0
D3ocINErhMs3YNRP0PIRUY/rjIgMiyxKGHhD8wNuzfYis8sLA5/yfZXl4tbUE9msvk7AvZPxAqHW
todOcc5GbaJZCcbwi5NNHRKLyu5kNLBPnip8Cc5OS93OeAUzuoXU1waJfNVn6IuMuwJu1q6c1SeY
g2KPKHv4rN0qeO1xPJ1xpLPsB7sU/kfSvMPlYAppRLMep01ca+qxamqPzbKE15PReneq6BCg1XUT
GX3rH+mgw2M4WXa/YYqkvjUQwXfNmM3ntneu/NI1r0KUJQUMSesSZk1FCbPyumA73hVxCyoIW9ih
+c9SF5hCIb6WCGssOFQQfP3wwyT0suUQRg0Jocv9Oi1md+f3BqgBusZtAMFpG3gsAS+rwFXjRBxG
3yigefYDsgrpPuZzV98SqOBsytjKTsiB7CueoNw68JnaIbYOgxAs7LC68oAPorgM7dukLcRRtL5z
GSbJymZekOSI1tqWwVgfUI83e+iuwbPuuSU2mhbIdpROhKm4glYUiwDktgJIJ9IM5SHQ81NlwsvT
ZlDfmEtM2R86tbeBmEhe+ZyTGLGR2VCgGa/8zwI53wO3lqBVY0rIfHPFw41whlfJRKp3Rn3XQ2tl
2tHgQxjBA+VMd8ORGUc9iGs69uaQl75PA2DV58KacbEbehLms7K4bTzR3wTdNB2dtktRu4XBsZwW
dRqDysDpJA4u6naKr8DxgwPYevmSV63v7fImbD8Sa9nuPS/LX0NRyjhq/KY+4UYLlpQV6mkFUoG1
p50izgj1uFigxnXxMjybjZuRc290JF9Bes05XM0+atNKYL6y6AuMQ2Vk1tmOX1zu8tL+OsIf3Erd
kLktAMB3FYGwoNW6fvGxST8vE2b+Afmsty2h1IdZzPHWDfL+1jKH7iVDEHrOWpzcCjYB9aYJdP02
F4+4WlR+99Vz6RU3pKxP6WtqzC1OQ13BOM7tK9qk3nhtvZT8dNHY13IU+tEgMP7FVTL4nOhQVVia
h0axncwlEBx7c4niFN1gie+q585nkmzDZFd6A04Ulrw287LdGgG+kpusJT2KAZIVUUUl17M9++Dl
sCgcyEUnUWP4xLfqp6NbZeaVO8piW5CeRZK6Pc+M87TGkJvNKSW1IWunoxWPPVS8stFbyLM129m8
JB8Ch5z2aBK2Polw4hixQIdYlwXOI0m3GA+yCE2i5Wt+Nw4FZgaryf8iSXWnN6LDSIttZZQ8BRXI
LwR0s5RBlMyr1G9Qs/o23jN43cdPs7CdZ8NujFfb0+MlJP/kQVRLFlk1Hzu5U/hoVXJYYX/1JW5c
STlp4irSyUcKYyyNY1SPad7ee84TLlQIZRe2V3haLKryyRSVuTED494fJjy0/WqJUJ/s0YJ6G1X1
5APnJqYUFCeIVtMUjhwEvYAee1M5bh2Fk3zJCzutImyKPZJ1+pqjMjnaBMjstTd+6xcnJHUyhIMK
RWmf45gY5aV3trtSRBZ6JrKNNWnXhPDizoEIMWY5m9lkXcyiPKB8fF4aPjgF/z9Ais43ZTkXB7eX
04fWs9PIZip2lVXDq9HgGdMuZYWp0ICSDmAXanY6nSWanGNoAg+gT5h5n5U+NCjVXvLeCjf0+Jw6
FEJnV9furgtluy9x1780+ym7zK3pkHtMATE7mCJsxL1tP043o2dam9SdvKNQbQpfbEBC0DbbQgdw
tSkFbyerg9OGc8yeYeW3XjGKbVanYMtDJVy24Rc1oyxXc+Nd9A3YwULoIlYld2QkPktUu3WcztQp
ZECX3RmK8eexXG50Hp/72ntsVHzFlgtgVMj+Aj3qa9YmTzi53ft2dWiopiP0Xc+hKcfDkgNS+n34
Ygmzi5it6G1oWOKxLhDKmbX9MqF8PBdGwiaf2qfCU0gKbJM08OZiSn3i2RPvKzq9ZmOXoNobAal+
l4xaf1yc5es0yBN6QnvforIdozmck48mBDlM+1WQn13cH1CozRtZSwdrkd3QEmU/TLi59umlaB/N
YNAPbdCGTIrkB5/YV2QRYR6pdtCfDFsFu2kc+uNAD3OptTKOakIjvA6cz8KR/ievc6uDRHEYbLt0
VCdJ/MKNHrO1nfDDdGJoZVFCS5W7JGF7y2U/CEPt03K6Fzgm/Wl6/mycjaYA0GEG2AXmwR7s0bno
g3INpGF8Nt0Wtlo/z27z7HkGdB4BLqy4PyVlz4r2R7yeNqCabraKWwtrz1A6rTc59dDRR6BtXMOJ
8OW2M2qsBowQ0NTrRlrOPJSR0nb8OUjy+LWLPV5ArsqIAR8dGhEyyVBc2EFNW5Sw7AnmZnsBZ1pn
GnOt489viYaxwVC7WtONMrlM1y1n3FPQxpDDXUGXLH3CEufWM68zQ8hhR8ASbYf22ZbGDi1sZa3d
iSXRL2SLPd5k3mxdmhYcCytR+TnNx/hzUhqA3InrW/dWJ/qdJxSdSLIM5guuLZ646lOY1Rsn7Jms
pqLpPpInSulQGETONpajTtT2fLThVcYurWnQcSdJlr1vwWswR6//4kFQ2UpF+QftobkVakF4OlQn
qAtZBC9QneycsDrZOWhmUgEo0NHkB9oHI1gnNW/XGxrX2M21pyCEOcxs8mI4EFJSfnr7X8KgtO9x
k/E+oNQOD74Qy9GGh/WMxocebFI2KEHgjDcjBi1bg2aTWc8CGzDMeZhYoqKATft2/wYUN8XEGGWC
2aURvG+LUjbmRsoUG1uoeucyHfOzB6Pp4MH5+ljLnhuQGZ/IPrLcdQAvt4STWJ9KbfKrVzmenDGh
DSfkBdNtjuPJ/s3BBgE6vKlmRsOAEY46uSVYeCNo+9ohbeoI6W97oFSjt9e68NV2yGP8EOQCKgJ4
yWagLboTU4Xb2h0EQavom0rWv7kYl2GNKAbwD44SGfFpECwXoVI4m1lF2APJtHGfYgix1Ps+H0f3
smh781pYo7hAlMuEbBGAVzHRWm/rDkENHDZoEJT/+PoWCp/ZtO+ggwyTsX6/tIlfjQp0bWPQZt0V
en0mhWbKZvGf/FbTdY2a++wBUkauBWEMAll1qFcorsM37sqf4/HmzcS4rqH6IQVernrX5LPDYf3A
IvM+JDbetGE6QDQsavB8H3rZVPnmp9Lkr+SVq05+tf5p3fO0LG9iwUJhna8GPmg3Lwr3g5bZ+SeM
0dxsm/c5EYod6z41KK8tH5x1+wY8WYYdvy6WC6gEX+TgLHxoNkE1A0rE8I3jfHjsoRVdhhaU1wHG
4DMUuumWMT2vjpHyCruOZjY5IjCLG6t+zgmJhrU8Gc5m7oYCuh2JoNY9zQF3WNke8FeMdIAKeE3i
DCtpX9K3qI99uD7eEvryWdc8pgFd/P1I0ACVFl/c7vL0z3Ipm+cWkWHDUd4N56Kf4xOG3CxIDSHj
eZkTWDMgcnj+oI1QMr9g833RAvuF1JK0Hn3ztYLwCQcmDg7dgHTN7Pl1epTNH98ESLGeQxCLKjz0
asD9rYZg5QCBXzUlAR5qFMgNF2+xLmBmWTdol+OzwCgYfzw6H7Gt2A4PJnlacJoUPtViXQVjAzQn
GgGkgLX2EOVBT084kux29vzFfEnMrHlmFGngz5I2vNO1Eti80J3utcn+GLo8qcRLjIeFhuDVjxtu
OOzXNahMODK+gKAiExsGVuCQA274K0ke4ZOMII4N3wKPPjmiwZg+dbWcvkxDwBSqoyBXQKlkOKSU
FZyMcJ0vrW6ortOx1w+IJII/m8GNX2U9hedBpMUMZYuTCQlZu5+FPyebsGIFDCFxtpkn4I52ylHx
1q8BuJGsyXr+C37+H9HhN0QHG4efXxIdrp677vlrqqnC+u5HYfbb3/yb7OCFf0CZYGrHueAw2g6Z
fv0jzHb+EKbnCMEgEU30m4nvP0699pv8muxtX6DzfkPA/yY7uNYftrMGSMDW96Bbmd6/UWa/ny4E
XIERH1bnEOD4du9mYqGDnWbeGM0xkMVrCqf5YAR1vJGBOf7LieJ6JZvwLnB9lL0/eSsVeHO4gJtc
ycYsrDSbL02FfeMYp/o3M/7/dE9cA0SAnCuGiuuffzduT3ojZn4H3NXjqxbF2rzphjLbeO3y9Otx
yX+40DpOI3qSy5lc68cLDfhl4x20gKtBXMqL/DU25GvGv/+by6yGVD6/+E+/UY/GuEvF1EC+H8Nd
GKCiXikMUT7J/+LRsVbh0pCMC0fibY74/aNrzNKtU+5oAES7nAA8gZpsyK7Vv3bThYHhQdeBYeLg
4fx+IukPYNQ9ZhVHTE3yjafn+zmZnixjfmoGjsRfP8GVhfD9PIm1B9LEkI5Z0mrK+m7CTN9S827W
zRFNFRs1nLljRqm7qQ35zCwEeMCFd2LN8b9P7uLCmOtCo1mjDd6/Xjh6QPtHpnVEY1F/0PB3AEyM
/Ins+t+5Yb+for/dI9oPdgVyInirf1yMi870TDB1Q4psq47AjNht2mb8mwnhf1ryWEL8/6usIo7v
FshqJTEYqJePRjgJzvrpaSjH6lyp/+7RfXeldzvTCI+jRvnPAin0vPWm7HlhHoE19m9frzf+zY/L
A9/zYLXr9UOXPPF3y6PGPDAo66bEF9+ut405GAyRmn66Xdxy3oX4C2ytUFn7FouNo6mmepsVTghp
063OA7ZeHkYE/rQLSCSNFIrjr/6ql/Oz2DmtrKC99vNXxgrOKVms4arxwYiBLTtvY4d1i7KL/2VO
43KHnsHGB8DBSGlqS0xXQ/tj7tv1ScRZ/GUoYWKO5SSOsb8gzJwpmcaM9YzjlZegLNMo+cGEkWq1
kGj7njBZnRfVjriG6kNvZO7ZDJfxaxuzy1u9x3f3LK6SufUF2PSA8a0fpPVudgvzBbcrg66J72Ng
Jfdcxtx0Dk65r8OkuUGxXG8ZoOABPDhxnG0sqEUTer0ezCaGAtyayH6zlqrIYJaLjyt3t5RsXMwk
+gghoI1TBJtLmkgc0T2OAKaP1mpbVeMQFlrO2S3hyxLBWF8ARsImwuztEIRML/3CtD8m6SAupgSb
sySoiydvRDrTdk7zufVK+2PMveOCMyICaUpXL3ynAdtWALKwjxxnXjlmnksJaUBaf+pGJrwUs+Ud
9XD/JebRXKRZ29x4Ons1LX5TnXn2R/h4r1M3xh96b6lP47o1pl1XX8zFKqZU8GoBOfAaTm8z6U33
GZPHEzt6j0kpzgBY5mK6JzwJ2dbWFcUj3IKNqxFkJyDFdM9J9erRK1wzouEh6oKQL9sYkSW+Lfui
SxgSmXFwyYCo2uWSh0CaHD0uFmhRiU/pQ7DY3FLiy/xLuFD5lu0IPi1SPHwRRtdLVC/KKw4SOXRz
ZemhCbdeGg+f0rgxwh3K7A6ns5qx3MZDGnFp0Ct9DPD0e0DGWr7aPrM17nHeVcjLV9yiPWLNHT7V
NiYHDuB2FgnFhCJS+IDggZumA6ZlE+opRRAwWWc4Y2/6eMoZ7kAkqDdYAhogdvj/djgWbxuX3jLC
dykkfDUMoHU3g96IYmzSJxJpsQTVQZU9YyFu7CmChyvPrzEvkSHQfIepMQThcPi04Hd2EA3uYXu4
hLbcZ40jlt2SBXm7UR0A1Aa4xHpZwqb70154t1wDhfO2GEX3OMBO+5xk9Gb+XLCHovgRG6UN5wxZ
SqJ2Hpm/WDm/hEiT/Eub2NV5ipMKpVhnRwBmrzCtQwxKmGDzRUB0knLeGnMH8TrFp+E6yUPU8EkR
HjKDX0g7HH0gd6iEAqQGgkn/h2xQzKvSZkq/VU0ojlXuAYV5KRiUa+lPTTcPB7L8aGdCzUJYmAyc
R7DbDr+VTWv0iK2t4hCq5Fuvlb9Nu+kDA8BjXw+wAWZ5LisPPUwMfshR6N+lmpcSVf20QysxXA29
ClcD7mZPCCvW1o2ffwxoqS/McNozTCmgp09NH5VjjjEVami5cfqCRc2uON2mBe4Zlc7CG4eiEj0y
b32Oa/F2gOSAIC6bd4tidwMnHTDm49xtXO7bLrNn2RnBTUAC63MxdcGdM/QWYUsjsgk3ds6TZkXl
bKhfdIhHhFnM9XYgAnInuoXXCMtx/MAqPX7tDAUAlnTsOambB3eWp1qUc8UzcyS0HIr9w0sN/26R
tHI2w/4tlreofoSjg7u4zhUyJ81O9lZpMUxoGSiVeot9OJuYreutN3JphQLpKLugx8/AGr+mZOw1
VVFtVi9BVjCOLkoWN07T1/t0dAJ+hLK56dq1rq7t+qKwGhYTFHtN+225BP/xdGSMqV/poSh523Vh
J3zu88D6Zo7sVsO6RoS5WNfYJcvrTOCMjD0uAO1IJbExjF5cZ4nYd8xroqFWdiQcnPXbvp6iYfHq
R3xTwpvFxxJuMn3cLo1ujDS/cAb1Xyl8Nb3qYWiSmPa1qmB26fKu0+w9RsLuMYa89PkAp3MIa713
GMUieRrktRPb5kto6f4CTQn1aK1vgrwrjp1nDocsJZWrDBPjqlfyxoHP98nIsu5mntL+Ks6Wj9J0
Rnw68NsJ5loe8IAUxwV+E7q5trxpDBXfFvlnv1XlFqX5K0EfSQR+/8j7/KQGk1lBUIMKJiUDItMh
5XLG7IFjEVKS574YombQ73PoQU1BNyRTuCcVO6+q2HHMMsCZxbSAwhZ+0uavTdZzO9Ku+A329F7M
ZLwJk5GA2MZhLiZ9LAmaVgdUfRsbzdkIESPEKW8uCjazjCavZYlkYbkStPOVo2kyJcA1CJROlQrm
QUsOAaZxskTxDSQGWju25aYp7ceutMvz2DowAP3exBI20KsGt8Nl3SJeDGPrdiIy+2Ie30yNUXEp
9r/SH+P7Ftkeqbp5lhoHVw5leh6z0BkmYPd4CM74h9TQWjzt+E5ELU6W02YJlf/azVlKXMqQl98a
gaOIJRP/NAV+g6vSHKpVkiJMKB8T+/oc+CQFRb3q+9vKw/ZRZa4ONZLNJCODK1UuEnFtDcjbre5L
kJs51ilT8YEIhAnjJMtDUUNxjatD48/DuSqyfAvu+eIGmhl9hlPC7CBbE6Qr2R7vFxvHcCdEZqx8
ktVb1C8nzmp7PvCe2jj8Z9BgdBH0R7sl831q4+c8FfnOJ3x0Z69uN7XfgpGCo11rzmhEkAlW0ZVr
ayOCdrBc87omXxNY+nqTW52B1g5YNisM4yQnYQZ4SJJtgA8P27ebUJ3QLbnjZnTJ3MOKMVXHHOkn
otRZ/I5W+HNI0+oqFlDCQ36zHct9V2F3y5K4ujOLIzME9ht7HK76RINvB4o6oae0vJ5JU2RetFBX
5KGqL3jhxUXvlNhwWOHvGrX3jFW8mMHnVis4EAqa3XdNrp/YCe8A30eV1pM2IWDl7Kmjjwak0Pfx
zDH362ZtrbZ/qMbDNWnV5krWSgN9T3jEUkOUCZoppjcUYVWMez2pc+pYVWl9Ybhzffr19X5Orlwv
6MN3REHiOE7wrnOqFAWO6+UFGwoQ7oZdot7KDmLeFte6Z3ix4S6HTHXjiWC8fTt2YGJa3iG1R2uP
sZERxTn5EfXSDoep41z/9ff7OY6N7wc/GhnGavD3U1PeTBLyHiyWY1qW7lkPXflaOy3v1NgTUlCu
jBfCtYGxiQ7LrP568Kg1rZxv3FgU2vhFPVPKVOfAxsZhtuk8O9ngg4absbhwbdzSKpUppItdCBeh
lc2mR/p/TGJ2ZQf7zHrn+mX8gewY9xl3YfxB8MIfDoFh+XeYRHEAx/NEerKU2Ze3U7GqiGKKxiUn
/+DXz+IngiqrEea9By/d8wTU2Hd6g0Rjw8XplR97oqEZKnb1hnkrbEbH/dQysjpiIoAjD3YhewEm
HyWqP//6K/zUZ4fEbgU2zl6rfAQRwI8dMOnKo0fcozyG9NsHYST1BZSs320DPyEWXAWgwiacljBV
/z0Qo6UmQgXn3aNHRBMicTauqsEaFr9l+gwvrwH7M5oH0O/h069v0F7X+48vICUKNhLBGk1PlNi7
dhiKujuoYiSwtRtJ1ypczGCMOA6/lJrSmPmxmG9CQ4RPcF+f8nBumaELnLXJ7CGzgPgVue63iqAY
5trOLukbykk3V0fqb1TveOP82cbrINSIybr/C/z7H179O7yakwKI5P8W5l3JqvrWvffn/+tv/SPM
wykU4jVINb5NgHJAy/9g1aH/hjozE4E7Ali8avb+warDP9DxsV5cCCUEGX7vz08WHRYjKK3gycME
InDuX7iIWtb71DXclBEHkqzkk4dFisfb9vAd/OSw3EtytM2LyjTqtCVmwvWMLRYHMZZu1tTsctdB
6zk7sO/2TMQsXOGa3vk2TQVmBiXZSBsYTt0Vqldi2wAsqEMnjOpdWBAFktOxs16SwE4eywkZPmob
8XHAUeEKH7T+FkKdEe9lnQk8M+kiYOXyh9HgTWFzMLI0P6o+qy78DHkyMM1doXrnxRgxxbowMfvD
ts6z+8shwzXt0clj7V92S7tgxIG0QVP/lI7+M1tmxdCum6LYY2SE2c1+mfE6WvJu3jrKdABpHP2Z
RmnEkUzDBL/KHYmwnDLZb/Y5v+0HbPSw83ZsmvldU8Ty0UpnKvYU64VIQWXzTtjBYnqAk8sHz9X2
qfP79GBP2Z9FS6kvfbnag7YygxFr24fMlg8zmuVbL/Pj7Mj/4lxhVRWXW3jnyN4rxFAbmn5n11vG
8wTNGDMwooswufANQktCZ9ci+aATQYa8XVK/FbuFPfweOri4wjZ+2lm99q2TDsO2vuiXMH5aysD/
0KwUYtXPdnACXnSMbdY1olh1D10b+SrOPg2IgncGeQ5RztnJM2Dvb/VUnb2wLiDI+DxLXY5yY8O7
xeFynscLSBVJEBlJkxI54i33bZW40jzECaBwbmEP1ytSde1+JIWGiT5jPQKZIjdus32AQfTRhXv7
qVmQ62yWzlgewsIv3E2fUBEdXTi+xZNUga4eExQdUIk0Vedk7LDZDrvuYOtsNrsT2v+qBAsrhLSe
IX2phF8OBpoQRbgrOzeycXK4XmgQdpMZg5ABeJzksNwHaewxpoa/l+f1mEVyTWlxkYFGqUd+kNJ9
F2yKxXDkphM27oBLPGAhBhu4MvyHfMIeTdhoKNSVmINss4wL/Px65b62EY5FmICXZNvk1b7y8u7R
MNK7icJwo7jM/6PuTHuzVto8/4ncsl1epdFIc+/ZbkJIOMAbKwlgu7yXy+unn18Rnm4SumFa6jcj
HYFyEnLb5fJV1/JfDlT+eDmOy2d4hUAwwjw5JOPyAfX9/qJDTme/Bp287irLvmh9rzjopHMvY9xc
NwVlwb63qFcrAPkApsrmMEVNfmWVy3ph42PFAyrdh3hx8W4Ef905abiRmbYo+OR4AAatNcAd+H19
Pj2pRpWXKvfSqw44LpDnyt6DQz42FoNk7MYAobWsj4WmYWXV27SzYosqRGbwabNv/tp9otfItDpp
WoZCNqQMT6EDxxwOhaFhSbEaAsncoyh7RFbkg84t3LsgBG9G109AoEvnlquXV9JfLGD/s24vHCHg
/5n2RwTikfIhm05dO9Ka5fQGCoFCb9dRE/ofOlHeFVF+vToJXZrBRlh1vUf0/djYfXwZptMdUDIo
9MBakNTbp5LVT9Hcj0bvoe+6Y7TMNxJtRmR+hvmg2lLvx2QFyJp4HwOK/s0E8gv+QPmt9NDpcOsp
oFudDR9yC6P1znG2sQZJhIITQTCPbryWVpKs5hkwX+yAHXK99zaql/tqVvU2jMeJvdXi+8zzCI6g
78C0ZvFwilT5vIb4x3ZQti8DwuXloAQabjgsnLNYSzj5ONryVjjv06x7P0rc1SJuam3q8wzo6bE0
0awYkhBxfYkBV9u63l3udsFl0+psywNTB0wsYloA2Sfb6pEmdOfvma6gI4S4mfU57nfoDy1b38JW
g2xM7HvC+nst0EBH7C2+KGR4lwTqPVgw+0CYAD4rrSncIlev/yGuDDt3DJNx0wotz9IFU9LpQh9t
HtTBbrrh7Kd+dofHR3yjZvtuVZYGElt9Rj/H3cp4oJlRHWoUeDez4aWB/7kDuEJ0oTxj7igPWE8J
Lg+mSOblaDZlnA4dVmCFAzxE6nssF4KDW63Jh6lAwB6TwO3saPkQWvLBR4lqU1rjY7/Gn4LUvQCo
CSwZ5U8EcUvkKN3pgN7GRRPIY+xKoAgo+p5dJ+2OU6Sea4ATe/BQ/cnW7n2bhAUbuKA2rrJyvPK7
yT5njrgb4va67LOPQeEiAYQymN14y4ZIu6cb/QXgcr8Vnr8tTCxtreg26sWxz+V8N/Po6F6MKRKL
wRp9KZLU+VT6UbBTAmH61IJjAWcd9M0IfK+4ZDSnDz6sriuos9EGBmvebZHyzbbFUkZHGizrRdbo
k27l5ZgnxRGpChjwsYVPCoKSHGY4YCUxdTBlOGrS3uA9exbPC0UZKzovgPvfZ5VRUwlVd4NcI1D5
aQQ+Kf3sqaUltJ3c4XrOkeavp/LB8cZTjeBmDFVhJ2RMB1zpD+PSnykjqme0709xtHyC91buR+6H
rnFTbHFNz6/GBd0oquGDh2iau00BhJ1ntG0QwkoAcw5r5lz5uZ8eFmw3Nv2Qis/g9ds71D+KemMp
jVUYWgC0lSpR36bWSKuhURkKKJxrLcLPJ7gUcgf3uj3UQztcuwgTbXPXZX6JKwS4fOshsyZzPKN2
1uD9ZUX+eWJA/RHHwvqdnbbjvPOWEutCQLtyuKslPjAxnjmX8ygevNlunyw1WukpqbB/O/jhJHrM
EJwJo0yvQTqKc9bdjzp+rqzx1slCmj/epO96v76dasvadoX1vlqy4R0z6H8MBIVOf9BcopH7T9R7
5f2cg4mzHL13uD1ATWX3hfDqnSbaQI9yddR+8hN1IUD77mUzZscALRQUEtpiWxUeN9uPnw28fw92
yLpJx6n4yOwGXh5Diu/BgJbtAPx7gyFk+dhE4fKBRmiwKYbosyh8/B+iKvyIZku+swAxwyHK5D3q
TvZmnmxjpQ6aRwgmWrNnXiIemNygTYqyTIRaj4y5vFT1+OrJr60qnhbbCu/iuB7/Ef0IO2DIzkx7
fDp6HNmhbB0aQbnysu3aKs+wpMsrujgNajsD6NG+Tm8ctzxh6FdsLT9EmWSImztAhXjkMC8Y3iME
HJ3WMOj+sbDibfQy30MO9g5OnIP0jBEdvUYG+2tXRM9E55IxZBDvBpUMD3gVXQU1QOk2ppUN9yzf
09nngMhjAMcuIkWZ79pgrBvpnmshctCofodTR79uSt0v1xXjltPUODOaFN0zvDZnO8xljgBmOzof
CJD9vBeDKKFV6ikDP12n/cGrvILDq7fqz10Yi6s0WPwD4Pj8o2lWYx8alfBy6NSID1UmnKe69IMn
bC4Qul01xkZJRsvaKUkYBtbcZVKEEAzNZkZ+l+GwYpeEWUktXOwsQNrw3tYKaXjE1HYVmQezknxM
sy2UEUTCrtQwhYeiGtMPsUUi6tyQaG0rdMhUvF7QPfvaJEFw7JCbgSfZMn1BaugiAfa6WWc/3nBI
Hnlql7709AZGGVjsppFIjQ1f4FbS4F9bCFMI5+98XAA3CtUIOB0NYvc/OC0tCLfIKU9Cu94mU5Lm
pj3tEyXOMpPiIfcCdSzbILrKs6q5khoJmwLqzLJmh3Ls1J3CaORoO09DmZEwSXSUZJU8AKCtNiX0
mcTyBEO6tt31vqJZK5NLFSz1PuzK01qz7yomTxvc5Z1tY9UtMIYR8CxeOlBd/I0HDA14Oe2Qtci+
TLG+hssdH+yIJUZY74GeULMHHQRJIq+upoChhHSiCrY/qWGpLZRA07DlTCybi6bx7uKp8o6IoD6X
9fDQtAsK6wHIv4o6xdU+8j1TjV5tq3ettwDqbX11Y6l5RA/Kcj+iRw3HvKyqh1n3+FEhAIWGmYVf
qINxqmiY7Gc+c3dXYsMJM/KBmeZ8QDEc8G6T5F8L5eycOVwZ3bDLQeptIFGiXD9HyUPolNdMU7yz
8hjwDl39neQXbaas3zvYwGwzq3B5pOO7GVXRw1oO1YPyZL4rmb8eGOLHew9eIUl35ON+KkuYpwSX
BQjCIbb97hxEyZPdq3QXFzNtv6mY33dLyBiyx/htKUOyHoferN3Kcz0vw5kW9LZqumm79oopsWcv
ZwYDl5YTQdkMGoEi9DhuULKYriOBzw31BjLJn91ofUzb4Bg6/XBNmbuwGMVhKteLJCrG/WpZxzL7
bkUdsOugt0EOyvaEv/ltl4sryDKEx6yLtmhi2Ye2pbwdXSWOmA7gIes7GyHlFXqmHKDSZpIbPSCQ
JDYiXx/ncHhOhhRMdsH+acT7Qd+ETfKAB6veUE6lXyz42NsBqhMaVOs2FeH1GkefopZZWBw3x4LD
cYPuOur7KHttrNqGUua17yXiwlurl/ZWDyu6yEWU2oywYCCgeXCLKDD8hwKCE0eCTLhdToJug/1p
dliiqL9Q7OAvi8q+iYK+LNIAyyYTbg+S02OijRRb9bnE46bZ57lTnTmyYGHOjShJ8Bpmnxgs1O8n
7cIDsObOjJqLo8ytVG1bF3VK7HAZ99LDzRH3Hxn0+m33MA0R1laIaV6QVRfAN7L66MU1LpZwd66Y
+gcHhXflopB97pr4XQx397bOLee7n/fD1ZrlwSW0HXVyy8XgapPl4E+euvdq5hqRch+p4eUNeGIK
/NR+R7N/hJ/WpNdiZkAD6Nq/oTkOd3qd56OAubsDlt8cRqwSDjpGjUhBJUxEXR9HeDS7dEaSvDK9
4LzX6EkMqO7XmEsxQoi2SIWIvZuVybsATMMpLJcnJOXjTeWGyJGVrBhJ7U2N79dJyeUCbD70i2k8
Qz42rPEs5CyOvzAeyHcdgho7WWUjGGy/Jg1S624q+PV9zCCRdycNZtI9qv6D5yL7qWeXCdAsDxlS
+BfkjRehcewty2o8EK58HL/AthaVX+9LoBuSXjXFVHQ3SMs7UgrTcRGz/DwWGMqjaWkXNxzVnEIT
1cJ56eOruscRri0kiqVJ6G+GotpaQFE2jeN2TO8h0QRpic934WGOjZjHBgFe+0oXnb7sG/G9W9H9
jxkVm9rCXfOzQ3Tfz0hz3krFY8TuDJZmgYVIWU6YHlvOBidavSu6yLqaPHmbu5WLuFh1kwbhxyaK
+yP5dbed8UHGXHk+1I59TCf6HaXGNbnFUNBIZfOrIvyu8lx/W5v2fdDom6Vd5AYy625Fw5YuA3WW
KyAuoq5Afx/QeALtFfm9rZ3NRGXfTk5ZUypsZlufpGW5nHhTt4ORz7YHTYz0HYXQ//g0hvIpD/2L
yOtuZwbBF3DH3R0l5BUh+mObjPXBG+Y9pRY72VnCrR7hofE22OfVGdwjfGzaKCuHrqfFhWqdO4bg
F5Ec9usYFFtUsuuYQmet/+k8i7bJNE3RwS2de2LnnbukC3cEnrsIJiqvaKITTzmoLXuzrigv0hHY
OUk+XWYRRAPfq5+Q04jfy9TiQUb+sWM8DuhLrA+R492Ga4xnROu4aGvaB937sD0UKiZbEmULAdZw
wdsmlPdVkn2LnO7cr+5VEQWPwnEPbfmoHRhhOvqujMAfPnSMsx14cH0V7zpZbx3Zyh3Dm++tVsW2
tIovWWdl+45x4dYgCQoXD+lyjeiVrHAHd3VNLyBzVtIWEAmykbcqI0Bv+0EF87YFlfoOYUIXPbAs
ADefQr2ZRorysVsUP8RJ3jJ23cR22+1rnKsVPoAhknvBVYtjAhiabSDnikSsKIcDXZz0kiPL30A3
DztO6KUbAOes6ugx7443YQA3IS+75DYiqmkY2I7yoQJlHfPdmYxc31sMMvtDFWEZeVBWARdVOBmt
NuiQvIVV5w7gZKABwydDExW98ZaeA3Km9vWAweFTX8xhoYG1xD0di5eJzv90v/74rTk/Vt/6/2V+
8TPJBXEu0//79Zf9y9fpt2b3qB9ffQEqKdfL++GbWu6+9UPJP30R1TY/+f/6zZ/Gtn/rxKNZAmzy
v+7En7+Nj19f6eO5L//kZxvecVDBg2WDixeYxB8I73+14R0zrPlX393FF9eothulNvDlxk33J0Zc
+HwLWRomt+AZMXH6b2HEmWu9nggxdKRXyayL8WiMkNBb/GwGHX2sVQttPOlDBD09/2IRDs0vfy0x
scC6r+P1bC6BFncOMbijTFqp3qYgKo+D23fXaNgP7ic/WwvIOqXKrjoqUfqcbUdPclAMksTojZ90
AVJCpwilZO3iztt4jEbkBLTk9Yf0CwZsWpy7AW3tz/WYjO/g3STzFpQauK5iVSF9cDjth5wK5RQq
1DQHHHTQ0GgXfQxiLnGDUgw6Pajyw9IBdjDfessSBodsjqb0hMLZOiBmIgFADtDpNxzixdcutDqU
JvyxIshV87sEZVdiJm12e4fBCwIagP2K8KJZlAf/Co5WeyTW8l3RU6Ua/dUFJrTfLRcpeDq5g5M3
W5cRF9hceQnqMBs6uJV475JQvY89md6tshjfdThKYpJQ6t2UoSy+xVkYWM2kwlMVl3W3BbiJe0w+
A1Sl41zUO+CMNCNvEDl5YOaGbAJ2k4BXdXdKHD8fjlXikrodI78u0kOocnvF1RdX1BotCwhWZ0zH
q9rZMsizLrzeaYA4tmlHY0IC4K5xB81h5pXzP31ber24G1Gd3SgRODTw/DyBh1V0oxcne+RAVLzB
c0RVhzZqEYQYhCcY9YHwkMm7xFmsw5ggZz1t/V4LtM/RKA71dY9RW7ZLkQ8JmxMOD04Cwpj8Zdd5
/Wg2DiqscMv99WDNEugcfGBkXi+1HobWPmM/IbVgFNH347QChZ1cxjmf0iRz3fXznJdLrb4iUKwr
omOxrmXyol71Px3KbvJn1fTNd/06eP0ISP8R2f4/CnjIwxGV/ut493/Kx754Fe9e/sW/wp0LRQZE
eYAUOJSNwMz0XxgyTuj+m+cBziAjhClAW+Pfg1/o/Bumd4bhAb/jx0Dy34Ofz7d8eDZMMhmeM8n2
/jtDx9fjfggkeMb4wEPMRxFl36JRplrP4xSn4ksGb225WtA5Xp6jmr7H37ANr6H15pME41X+CPk0
wfz1NbCgQCo4Eg52yEPdhMWNbkupNdITtEBOY+YiNPQXnsxrZI/5QII56VNkBrQcFm+QPXierE00
LeqLqtPFzva071eDBgUnCpw1UV05k+fk6YISRVgAef3JLXs5WG9fIAW/yn7+wA79B9KAKwiEQLGV
2TEjXW6dofKvbIIFbBVgSMSKu8xewNFGrlgxH+rA2MnjmmdqvR1Vpvr8CH9KNqSUi50CgLV8vTLa
rQJd59nF9LI4lfRr1mj1rcULtg0j7kZgQo7vDYCXYmoiiMVCW9G0yZ1CDzFwMX8kqRuXoQFphY2g
9mhbcAoGBnI2pMszDdGZ6SHZWi2B9xe5qy9yMXbRCqUazZNg24+9xN0aqHEIA8KMJHhm4EO88R5t
IcWvRy+r5bLC3pzYcADp6BO56LYzUERJ1kawArqUjtttIpFvMqpa6cT6g63DBujSHWeciq+yukAi
65e38D9Z/t82HNASZvx+SMUlft/aQ520mWWvy2cm6YLpZ9rqBMh4vOoe7K8N0pSr+fNHvoa18MBD
shp6Juw7JjO/JRIcZosGdzzR3A3AnuwHGpXFjc+8v7DOdm9zBRuvjIeuPcwO0vuc0WVlrubPl/H2
zgUwJbAENtkVfyCI+HrfYe5VTzzL7HPR4DR2mVdKVw8uB4a6dnv9F/FFYRB7v+xyAprjQq/DZod3
zIaf8/rTonDERHOwvW8Z4jTye8m4R9i7CSB7h6+8lu7yUZZprg/9InDh6jHY9J/npGzra6fxkdE5
tBYE7o0pPhtI3xBSUOfBdSybH5RdWRInN6yF1wAQMX5kgOjZorBeBcSZVexyOfTuOzI8M8KBrGtN
+EoOidqXckg1FiNLzNRtsw420jgCYfwOhH4u/Riu6jRbUYIQGfOgfIuGASY7fwlCbxBdniG0sb95
CKjjesZN5/XqNPTQGg0n/FvbT2OMXUKKizh5hSdEcROnCBNZzMTQb0H2ReXLPZss5tLcDHg7oxxn
Sv9mQ/QGAMUlYT2E+jMeqT6CmcTG15cUSlC2Df2+rw4WapiJeXlaXK7e0BGIMguBLvQWcLNghgzI
LiLzlDO+WVhNIKHx2MzYP3SbcPAt9DHssSeyrklKXokHCI9ir/WarR8zFSTWvA/WogvO61o4/FgV
ez3YajtFVy/+y5Z/e47ZLDKwHiQdfYewH78JtUnGpMaCDQSg3FqCDz49q+auKpNmvf3zu/VaZdUL
bc4uSNVx4IP8+08kJEtUSla6QV9J+aCBGgSKkTJ0bXKEWQDIfjf1jc/puQR+aWnmvGk43hW5/1eK
4du3nCtB+oWpmk8XNYiDN+ebIzjV4lkGXxkaqeDs02khOMMBAAt9mfbBSjz+873/tshGXtZ3fhB9
4dSatOjX88xi2hViE0KHHA4ex1W3tCbac8ok9Hj//FlmE/4SVVhnUh8gsgD0YOORQL3+LDdHCK/N
fffr7KR97n2DlI/OzkWC9Jy8TJvOLHG5BAyb9n/+4N9vkj0UmP+oLInjJsb/isFCZ0zFsuifZ0Zh
HHAE9Wi8SyAfsbp//qg30FyzmYCOuZTBCGeT/tlvFpRZgFNMo1t97UvPr8JTji/bQ+lqYtRWhzAC
2ndzvCZ2dd3kAPvtvT9iM/1RQrXn1KcOSWhL2mCVaC3JABHJ7Q/tr+sCz6ZoOQ2T53Hw/fmif3sw
PpKwsYcmtucg+f02oDkIP7szU7fnetHUzBtlxYX8PlL0+J+apqL/v0uqsfnroeb8/mB+nKxkco7r
wTx5E7YSo6LeKt96IgVy3HWLsnM+9NswArCOzJQoXbgZvCZF+LhkZcr8s1NKkXhUFk6w98hXTiQj
WTSv+inFijM+CMhCy5VfLR7smb+s0g8a9q8bmAuE3G5ekxh+O4je1/vIB+OtqkE1Twz0XF5FiePq
etsHs8mafiZ6cd/2wdlCnJ23qcdXi8OgDhaTrcaFR4bGBqzkd6YhJrnKE6+AWz46XiO/vwRgL2mJ
Lv6MGtEn0KcxSdpY0c3SyGfrnqdTKx1wDOPUM/JE0Ns3Idrqs4wPdIE1QwvKoIJ+Xhfe+2DT4c7H
WiAcLwjyODODeTq4XufzfnfZlM9ouIEQ+Qaiz6FLKJC5WG95/WP/E3wltiaMRsk1Oi0igMxx6sH5
VPQNOsz7IZjL9eOqRTjej6oLxju8HEt+NqulyVOzLGh4Zm42T3w0rjU5iacUrcWLnkT8DogRtsSE
FTJpHdT+pp+ky08GTp7wI3kA7zk4+iP8m/d6CisOs6VDqY20lWkYyb1EM3FE5W8ytc0qJvNpVorU
1FnEqFZ/Zjruj6fEAyJ+U6JSuBwnh/blFd3SZbgc5gEc5JZ5nIl8+IVRLUUj6kpktC+pZBclLm9b
G3Wa/LZhgloUp5834DMb5VZRXDHZt20nFgvqo5KxXPXQagliZRUiPb1HhDTgr5yWTkULlxEAXO6X
RejazlJ7TF/8HLwU7CCEEkW2+qzBIPKFj55JeOXlIhruKX1ZVQ/TKFbOj1qEhE8TLfcCggqkP6yI
s9h8orBCsjas/QKWpV3CjtszsAa2SxNrTi1RNDWbRiJ0WN3hs0SfAuCPMNulRUOSd2qs45hdk2KF
xDMT4C/4V1HoJOFBp9C8xKUFMG557qp5ZA0bSDd8PqP7yEk+RCVYeBrUaIyUEwpF9ViAi1lrk7tJ
ZzZJ8hKQLXITMjbT/07Q3E/3DQwqrjh0R6LAXq04w1Z7zJfM/lVwl/kqjURHjRH3lDKoZC+Nx6sw
SNyvSLxTjarORrmNqU0W7p7/OUGF5S8PIz6KnyAMeQWXqCvYKWINAgrVIBJcHmKfKBZukSq2i/zc
exH7Px+Y44BnEHg1Zxv6zWaNu5HS6vswTwPLuUah2XOonIbeSeoZv+pDagdmi5rUerxvo5o/Oycy
VVYoUQk6kzqaUhBqJu/5ohbTpl/xLy0eodgr80oD9OWXKttzeBJ+T95Yb3TrCCq0vCD9R1gqhFZ5
Gme7l9XNWHqmMulUr7g+upggpLaAG3IEztoiNiy1OSqNJbS07+MMj+JxhxFDaCJTVmb4kAW2dfBh
nbXioIsl9ewdextFrnREKefWXxbDFo16pAq8fVxN9KVIFKYmQJIX5qza0GkoO3uL8qbI3zVOlmOF
Sq5unjB6fQtscZd3mR5dDk0oX5Csh+jXb+ey763pqqBFyzUi58iz6Tzs0vzHGvweN1MnckmbD3HV
JV59pkcVz0wJ7dybyj2BmHCz1yKVKC6m7dDE8WYgb8eXKHEDneGEJgHeIOJXEGaD53XyLeplgu3C
Pcd0VSnYNyqbsyy9NiKITnjW2MmZzZNDSWMn6mmhsCtA0fKVPcw9eygReUd926zQZ6CMuuOgHJCv
glBJH4BV2lUFz6PezDY2Q4x2psA1lXPdDTyl2vFczoJmqSZ+V9zZJgoCZI3ZuXbeJno82Lqd+ElK
mI7vaUX38QqK2ljN70EpmowwAwZAlGq9OWD9dGYRHUZWkXfBcXXPhho7cC3NBU+/W+CKLyk7PSr7
1RTmszXw0Z4D7KI9EC45jhgzhZzyVeK3vHmRV5pDli5lx3acsQprYLFHaiE+LFFmee9me0EpbkOI
8j2UInTNLUWNatQGGKhJsWxrKpbnKuqoRn7WIUR9szhT0wl4loUiqsLczeQkrItBrgigAKcSWDcg
+pTsPVSNug+wCLn5vOHwX/bjgqtZewjlZLFKTZWFvNhyWEmnT1E+mBX8ua2rfDLfW7xGsHGhzprE
OWgsE+57K+LQQrbDZo1FqGIFdnopUwZRoZXmvLlehOIzjlKZw+jWRbBZ7lAlVtpimuYswRd696X6
YFdzeR/Te5HsIdXl3WVQMyU74MA7tM9txRlzhU2m5d0kXKnYNjXwwS85MXcFOl035VdPlqu6q5qg
Uo8TKttIfiEDam8mq9RQdIQ/tTXQhzoGH9bRU+uHwzT50XhWXZbMjdGNr5xrUXKs7pNIj8624xkp
gvwcdSvUKkTAmdqnczGalH5VSHJvPIjiLq1uZS36MzCcwfsQoJHlpVvZecVsbeLSXRKmDjH3n7BP
MWq/0BknGR0hJMnWdRfn5WorxPWxF7uaeTlgqOviZrJhpx7GOEyBHpGgrfepdFFnyMNAh5c91gjR
Rnga5M/iEOEQC051H++sBs7r1sZMQAFMLNNT6Aq96xqAU1dJXNv20ZkcyFFJC2lCbzT6x/k2S4Rv
3baMs72HATK+bI42TE3GkzHi6vM9Ewahb6xeY7HrWV6/ftQ1u3rjqyBQD2s4pjUDUh2EqmVs7AMU
39hj2KKLDbeiOCa5lvNhbTxENjYImwrkN0OAqV305FQyqr9mbtuAWASUu3TfYumLAc0FxLLCjcsE
RdtHDC4730jm2X4ZHJPKKoIzVBGrKI5j0JLWZt+yCB5CDA4qKgZEPBxfL2uwDwS8gfSsXG5G3v7M
vm201APnbkqrpumx1s7NgdpWomr9h2nx29bbIbWqwAU3to0t0WkZQ59sLLEnXhg1LybXrC0lyaCU
mEdzrMQEEl7ujvk4Zy0HOK9D5gUmwlWIQBFKcguuXHKQmICmpbmxdoqu1i61SEkZ1o4cPT6+m5wy
uvZTF9ncENR7chj8xmR/AZhlYkooHfCAW1TlK1QEhq7Kg08+YAguxWmtEC00rJzpNbRD5xMm/R5r
1XvApqzSETdNsuDJJneDBrtMILiuJFL5BD347qb1J6oe0u/o1MEqGIa5JSkRchGCmFINlWlVkpdE
9Jt8H6trAmJVAr8Ayy88UhN4w5oFauvQnJxwKWmYbjFlC/nsIVzDZv0w0uTme00Sgy6nMGsS3iUs
A0yLFza1iZOFR4u03LoS5cdmR4+SefZjrGKTr8bJSLRxUTYInqapq5tD4CI9e502cuRYZOhlcqm6
DU3KAgjdrBGEtEA73werX4p4N5XOOKDY74CSAbzZJpjxMolXPstPDEdcFcF60+4J+sqcUj9PMM9p
WMcCMAsRLYhRXMTXGVsOFrJNPQkEaskrio5yQAp6IsxIcwVDbyE6f/rXSqwdr9BmaIXpsod1xm9s
8L6pvF3h1EuEnaxVmq2Y2+QBd341J/6nUjlczMtj5MB0nI+Uf4O+R71o5o4F9ns8o6EfQ0ed67QY
pwyekrSTGPBM6EtIo22QQsbxSEfH+9W05BHjXVvTfFIKrFh20dq1SSpsjR4jCBB3MYV8FHRslop+
nTNv88lWIdB3kBAkznjPc1yOTasUcjht2o/R7aozt8mvgyS0uZ5l9cx7IAA7casYD5JsQdsxr0jH
rJiGFxYT/EAyeiZRg0JLetg5P3rhmBx07rFzw5I8G3yTOV2zcUw5NIcGwhXMJoHD530glMk3dWD2
YwL5lczaZgXk92QNa77g/5uffhkjTGUUclxit0YzdJtloUkNi2DAnX3niNZc7cvrUWif51IOU8ND
VT2BrwKbJcb0y8iEOFcn3wmLkLe6Yy+USDqTE8iDpzyzd8vaRasc60uQL7u07CNnuOQXVIKkFvNI
nu1goQAPrHlV3ILdjrlpVjgmtY7HhpIvDeNcPaIBksOI74sBtwEkrCdPXHuTo4GPJ77LPqts1xSB
svWp2GxnNg+k92LSSwpPnrNe/HW5EpNL/YRW+zLDTHZFVzyOmTOzKMlL5tOn9kiu0SNNyt3mM9xS
sDEvFTESpjGJwZymNtVXnXYACQ8pNYvaL5Zlzc9ixH36lpEtIqgiQxnZeMSrtLdOUdCK4R7jaAFt
FSMpxjhwRkzRHQaRycLU7JgiP4yVSeTTtmF/JCix89R0RUMXZHYEFhrq8ujX5Cix36wfWXUTcVen
o9y76MK2hptA/cB2Cnw+ntYeaub82paYHJxgj80626MrxNY/OREkuOeliMijXl493DVMalVaVQwX
a8FAtO92ehzNtKHAPp7LtBK0ghjPhHY0Aav35rnuWBDoVRkR39Is5OSE5hWnWk7bmwDbAJLXZZLp
McnqeXiPgsTaX0TDDEY46l1qCg42yyM/ELMeCZ1BiWsRmaunlVGFgYzGk0QElCgO7vlH1YjHWsFb
ij6vQ5Ai4R8YO9G5crHqSEdTBb4UFkiqmotu0P5BlZO3bDFMbsC+8tIbIzM9o0iy2f1TVtc80pxB
H5c+1DMn4X7OBmST9tZce8VNCK3I/OC6sKMWtzABS/MYrQzqSp/DogysvF+ZDGSiLh7BKZoKHcF0
EzniuTeJboXTFffy567R25YuPSNcl6CUMhI27oxvekYRwrkTxhHT0wwhkNdpzKwy8wE+LJhEQbVQ
3O9fPvJtV818JOUp+mCeg3Ly2z7r0tZ1ZOtAP/nBZKY3L1ujjCzT2f3z3f3+UaETGZSNGRgx3H7T
WXWztF0hlzRPuZeY+NQEnhhJCgnWxK4/f9aPbuDr9ht8XEf4ZiQX/D6V6m0H96qyEE+zqAYKmSGr
XHaizxCU1zBTlcNZCFqZoAGH0e9pooxlF5XbVrvU3XQhzGQjpuQ1seclMv+cfSD1bkqEOvRRP72G
2DDx1Z8v/7elYnBsk9g6AKXgCb+dXc8qqQzl0n/UuTNzHRxQpizkcKWE+vNH/bbnENQTMaMgJkEu
iOM3T4U0KndrEqjHOIvEsJwSmJPTR2cNzSsSJOn01y33doQCCNsxcCufz8Rm8K3EgOp6EaX07x9b
LzMxSs+8bLdoApgDwo3NmZXE5PskEwtffyvd0FbviHaVf/Hne3+7zMLoQArqvACKd+T9MOr6pdeP
DkOaw/7rv4xdK9ePvgxN3JYSfF79lyfqvoEj8NsjsIoR4B765th/vXm302m2y7Ie3Ye613a0S2g+
aFinNEHIU3NcVghujKsq/goptzh8Z3QXP5Jq+dh+tTRlKKBIWMz0rZ1EySnirKj/3ts5ZtefshAA
w3PWIJRDUTpbJomPNKje7GKMAtPkKSp6m/ej5Qhuzip8dlKa4j4PJGKszGpznBdzdwEtNl9KGGn4
Jv3FHvDNerMGMQmYTQzApvT3eYfvpzpGBGp+GCpp3qukodGI8PXUkPf++dEKs29/CQDmmQK8CBiX
Bmxq1EVe999xZaYj4njJfYTkp/ksKFXBuYCrZzYWMBXKjZfJGfx4k8fVM5rSuKu8fKVGAKo5x7vN
4vpeaLoRZHItm9Ot+oR6wCrkYK3XPTCDgP5zWxXTcRFAf8W+wLCPlA/xLpKKn217er2mBYwNlUs6
tEb2yvfGpjIPfEUMyP9k/ZhthS+Fxej8X/bOZDluJMvar9LWe8gwucOx6A1iDgaDo0hRGxglKjHP
M57+/0Apq0RmldT19zYXVWVplWQwMLj7vfec79C/aNfEmC93EhcJgTeeQ1gg9x3i1NIW+tEAR03A
sxvTsWTf9n1qFOAZRgbJ6zdvi3p7+9BIEoZqLlgCQJCWTiTp20ta8Q16pZf+17S3nE9xnQtzazLc
2MtElTYdurDdBvboXkzgdn18Mn6+z8wkfeiDCG53jm8cX1UALU8jis+TYVt99Dl9NtdQ0XChh6o3
95Eb32Q0yr+CrW9wMNcaBEA6sfKKZO3iItSj5hI1TYgWEsF+ssZ/YT3OTIH6I9pIspVKAkbsNTU/
HNKZrCBsOZhHVoh7r20UNcnWTjWknlPdr9tyqjZMtNKHkAncMU1Nenxx2VKMF8lAA7410s/MPMXF
NAbQB7u50o21VdbOvclW/VyGhSFIVZMhBUiwGODjPL8fQBg8RJaF8Uvpmo1wkar7Kenc5iXVyvoO
DlfDouZ3+3jsYrT09kQyBd3eEaeGG2let1jFUtxL7YBB2VNhHD92SqK2Vj70vHaoi3t8jxS0tqHB
otc0e0XY5I3dTvoXc2qbz4Yz2x/DTnSrcJTZBQz1iGj4Kbr49Uv2du/ggWAoxGKGNZ2JHCKndw8E
gELCuESQv3C/xmsQiIgoZVrASpe1Lj/++sPevtDfP8xBKLdIlNCfWebbp88n/ooTtZu/kIaQMeEf
9XsjpztC9EkCp97qOL0FRXZDg99JfiPj+MuT//o1mbTTcGURfz/07ETjFoldZy8V6vgSL2mZAAy0
DGQrv/6Sr7/pn8vW67dE08zYkHRaxETvj4CjmSWYtsPwxRgK3hkwFxTVBceVaD2GqXObAz67jRof
3zB8CXKKLJzG6a6PhFyPaYtoA6mNvKpl7R5zrXI+ohXCmkRXoH3IMrZ0s80z2OytgRG+j/M/yBVW
p5zmyg1Zo+ajG3PKhAdgwGkLkuDKyhYDo+ZkktoroZNuDGAb9dqdXuIiaGkEdjUgSKE/62NrrWbu
3290XO8kNFySRcKEhIvrghfbfC9nMjSnGW01zS92t1z8MLJCvENxuh/n8TmHbPJkgetdd5C8UiAZ
mtxjR4Iv+us7I5aH+c2dcRax5jLNJeKWbfzdhmIkPtQT2j0vQUfbj2IY89uohOOuG3qc7bq3s3FP
nOHYeZFWZvRqi2wPHt+97EvZt0DYAu1qNgJ7b80TZW+9IIciumGrOtEuoyl3TpM17XIrs+7pYKTk
E3LTPElbe1rN7UjTNC4af+WUrnOL5A3+6ELGnGQMqtApgaXR59lHQVFeZaJFVl34TfdlAo7wURdm
ckPIBBuEHI3FsdKiKLcwIdwPqQtmNax0vkA4Gq7XtwENPHz8ACUc9sQ7W2jqFIWT/WjQk/I9WoZi
/M1jv1y799fWpjaAIs1Z1HmPGu9o6HDfHf+limxxxjEcP5SRNU04knKkzwM6yN98ovFWtsZT5SxS
KtNFTQCLFrHJ2+XE0M20xoQZf8MeA3tWs9CpE9agXdBmiLe0EXEbWSKoX0qLXM8oGNtTFLn6jda7
1vbXj9ZrmO7br89Rc0H/KBMWlvFeylMPpKGoAMBRMNIe5NRd+J8hr+OvqrJJeJVuJtQnWbEgZgWV
/hpYhdiHiNnWVDmuu2JcQaxmXUjnU9Sm/dK4oQGWaw0xozJq9pVlEYnZhcEhEE5ge6QAmYPXTAYI
swAqeufVhipWKptFudO4LNs4abVLVxo9/8LgaCfZhNP1NA5sZ7GIyi3ur7ZaFUaUnPCCMsDSSLUL
sPWmOQNhcvg2PSOLB9HTcuEs0ty15pgfwixdJOwOw26eRJq9K0nNfm25Uc7ABD3MyDyCrnArwU5i
c3TKy6GELOMVUSlRxSmzMA6Mlod6p8OMeGzrIvrU5UP7hx2ZEYUaHuLfla1/XX94UlwkLwhPcIf8
pSq3TOYYyTgk3xRocsdzBzf+wox2oufPLVuiDF7mpvMPpPh8mfqYnNVJ9mX2//HAqkVAyNYHhhxd
89sHFp1DkzUwar8ROkno0esNkXMXpqcole1Wn3v3vsK9uQWn629KnCNPcHd7COPNbNz/+ol9V16/
vj1AsegMsXSglHqvt5uzDvgETpJvgaPLu0oaza0JX3Lt0Ja5YF/szl2KGbG08+yAdx7fOtF3NMhS
3ByREyrkhPnQnyKts/5AOV8JT1VRcvebv/IvRwby5JHP84qjeKSYfnfJ+syfMreyu2/0rKrgIycL
0UAxxXrcNXp/NmWf0BFuZgmktRbFH6SdOok3+2Y57CynaB6EmwYn3RmSj2ZtE67csQtsoQmmXG7Y
NSsbHtCP5+1vn8X9VH77n/9+fsmiHMAkRcrX9k2wiIUW7qcbvFjXfljSFm/c//z3+dvwX5ffxuhr
8S9+7E+3hW7hDQPwteRjoMj4ifFG2fJBR8Go0+gSriOXivCH18xy+CHsFMvezrONOe0fdgsLu4WJ
RlZZ4DqpfXjt/vTWXX9fwrHl/VtLgOAX/bTRCZ3VgH6sgh0vDEnb7d2JuYpJZxoYEp9qXInTs13Q
evJy22ntjR5Ck3I9a6CKmfaRVTSZdijMENDAAmjN9wX9zZ1k0PNSW0GHkVQvxWpkDDBfjHBrv1V1
6qzRQcl6rvZ5G8C4AhqSDpN9x0Ywqy7gGAhmhTLEyevUo4pCw77BKxSH2PuZZnMGLLpltgeLEeTU
nfUafCCHvtWfUmtY1BigzfCN1hifc5TlShuQRDmaZ/aZmMD20xlLxvAk+7wq1V1oOvPC8aI/BzXa
wGoLI5i41Ky5bzhkGxuF/SPVH6PKYaq3YySuTBTiegYCDwZlghlXr76GWlNvGeZP18JMc2e1dKD5
UTlpMyErJON+71L8/QL+/gWUnJL+vdNpeQGfijp59/otP/Tj9cO3hECYPjLdZIfGC0TEP72djvvB
YacAAsh5nubST24nGz/n8lJAPaVlyy7KMvBnHJD+f0Esvq1XaXIjeMfnRGNIh4crX89hP/X7jF5W
jHOCgpaYRnMnyQNxZdVDeX6NT/vp0vx49X92/7w90n7/LFqqOteC3dp4j3JFGK/NlTLyg2MNTE36
yTjHHQ29iStwqqr5d7rlt3vd6+dBqOUITXTf0mN/t7LUCyewVDqfx2gi8Aa9pDiF1WggUyKbIyfv
FAnLqIx7UCjmb84Db5ubrx+O1lVSHHH3KJLfbbSVpjcjloL8MAPRfskwtUiYH706TcYMS8uf3Qdg
6r/7yv/iEguu1tLZWp6197MLfDxxPSgnO1AeEw9I++mlzzMSHhgyjteBPv3HH8hxYtld+MTF1vW+
pxgT2U7DoXb3oUYrip4TwOGwhWmoLO0zskT59OtnyPjLdUVCjOae/crl4pIL/PbMNzUG5wx/7Pdd
MRLy2kkfr8tMFwrqDUfxjLjsyDgr0qcOzpQYtxUDxYe8LJ0BYmJCqC0oOecWxqTJCb8XHSy4MmxO
xuiOnwDE/eYpwNf2dnsjWAkTocm7jy7N5WV/9/fmmYuvK2u7PW33wL7XYMr7F02Q6tUWzT5ityow
hqNRhGiovIZa5p53cLrVYFXsaWlKeYSwbB2yqRTPgdXUJNzKlGep8QkWyGZlnEdQQ+Gxp3rLGOX2
xjlDi55B7BKzQQuggRWi0R71BjLe1bYUo3HWagfhbOfo6KS0abw1Wjle+2jtU2+u+0J8Ub0F2pBt
c+whl1VmfFFbYryWrBJyHSkwHftY77VHQIMuSPrarHnkiPOm6nGaCUQysPLQML7xlI7wSwxI0eNl
a7u9fTPm03BC8JZGKylixNuubZve60JQTxnv6dg347U2cCx2k6pWaEqr8qmLzfJprnXrwAmVMmvs
+/JJZVZ/rTdNkaEEXFQyox67GzrD4lnV+ngLNtIwPVIFyycrbMdbrdKMe9ESUhPNkXgGN20SHDq5
45MsWvZwieqj4cqK8baz6Zog/wQCn6UNH+jmkf8Aniep150aSK1gxHtWc891q23jvnO5aTOSvIeh
msWz1EiEiQL42pU1CGtL3kGryEDWiKl5zS75/qyGcWDRkLSiobuMkpFjSExClUfLB07N1JfNDotU
OuM2nJLw6Dp+lB2SSqsymiAmJJpNa5vhY4hf9YFuL6kmbdKRS4R8n+ekz6X9XDSqfGLMyMtfkczi
TrX7QLYhKG07j3gyxgTehc0AHgzFxO23ymK87rqpHNa9NLmkvN3lE2AX4PdBwVx4i16Tm+SGhnUg
jobu04AE+TYaQOV7KigQZy/X3x5bsbI6ZW/CxHHWrtJCZve5q59f/53W90GeTHrMujGHe43vehM6
bb8ekOxv8V3xAIfL64Eybij3TRP7/oXRoKddAS3paIKMyr1lZGHUSDw5S3X0tJUen9tKwoz1FD3D
8a6UuQ4u1S+QJW/TWJ8Wkh4/QBqyoR+QVzjEJqAxzMNj00D93E16Fw9rJFqTf1uWuSBCqBBkiuch
auWTObvTE5Ffw0s/aVW/Iotpjq6HSTOHx4bLH+6aHGJBQ8j14M06hCRixrVVgQja00QvuM7NfUlA
9AbpN4OJ3J22roUkOqzGw2BVMIdUbJ2FKroVpL+9j4zjog2K8V5mHVCr0o+47dp0tgmlXzVOaHxq
dLNal+EkPSByBniusL0dwgpaQev34nNrJ+Rph1YzWIAVo/Gid7R+b6siIM5TNwtOvMV8VnUXvGB1
M84yi5wjnSV5RiLk+nT37elk5EPGDR8X9PoMgpxD6dy+uFFIyE2jEWi05uF2j7bfjvmatLDG9Sgp
/AeLPm2+NjT7I8QZsqXqitakA3YTj529rwaLJdtwLB66Wsfx6k0JjOLQ4B881uXxdulRjRs66CFQ
dM1nl55rHAxNWz4J7LMPC46QQJRAZcITfT/ezmPoPzDYMM6lTRIUGX2EUVDPPiMiCB5iIVkwCzO5
jzU9fiRpihfLnYR18HVUJpFjWQdVunroYRrJ12yjxb0UTMQj8EYNXyPYGlamBGGks+4+zk1pfM5q
TZsPM3pidcBQiyhkZZTNuLVqg0RkaVrWF5g4Qm7qPDmmbumfBq0MrusmDg+Bcu/palcPaVs/T9m4
rP6R8QCjhviZjus0ujHrvCiN6OgWpfm50/xuWDF91y9Rlzp3plQJ1U0/HNBPAl20hgrWK6pbEBNF
rchMMvOrsTPHbjvb5kMWqpLE0wZkFqEhw9qezMph+GaLHm+Jn59zdCpfUsPi3y/ZseqPxBOZ/hdX
DVHtkczgF9sZhi9SxiDpCLFpEu2E4arj0mUAZOZWBJ8mRxX7CKvIFagxHX5zG0E3g6m4mky/eUJZ
y1lkmSadrCVaieRmbmuFvXMTIRdjsbDToD7XqpngjcTqrI2T+1AjtMvwBcvmBfawC1oEHSpaLtTY
XtXxpKBqQhMzasuj1AUE7xKrbZwpYllLK2mypscuv6fHRrZD2O6emoFbA5zKZR3MOlRwHtBnbOIl
thgvTHIewdECXS8JWM1wcSSs93WPzC3sWQeh3jPYcpnln9wy1VYxAZrpEgjDomU5CkeQxcdLMVTp
DrlwvS9qPhivvf08TzEL/usS6KC/qTdoppdHn+ZqeN0OucqRC5KgPHSdvnNSQfQCwunmJbcwniJA
rHkiMJKL59e2URMJ1umMfGjSZtAzhQt8yuHEAKtF7r7/WUYu6nRXhTEnCV/T2L6cmtW+SkkBwgg/
Xrc9Z99MkcJlzGk+Hc3BlHmD0CCzx0uSXExrxWyjeBpAVIdXpuj5q6Os5LsO/WJyyPHoOrd2VaaE
4VIlg8v20jCoktQblN47DgpqWx67pIkBx+KbuvO1QjzJ0GBhnWotPmELG0HFpV0MerYz6MBTI0OV
1FN5smdLNayLjnGXFpp+LLtQ+6OtK3cXdgO5TfzNnHIizXEfzHHgsVApfYRV5bbGvYWsHC7wkvax
rR2cYvwl0XJFK5LOIGvhTF91pQJHntUsVXf+ckfxeXGbmMYTotZwGzWjompoTSTb+lo0BGhvUgXc
ZpHA28LmOnG0vJMWfbu7HkOXBMo4hEGobtNEuZKtqnRnizllUE3RFkWgFhgfY8VpmdiioRUe3o3x
NtULsYl0G2IoLPeIgSZ4r0FO5i7TXM4gjhnqR8Zt4dnK2n4VMQHe8B8gPAgMjmk8l5fc/uq2IAjj
kCCS+jRqbnTU2sD3sGSx9Uwq2wemNLxpBGSI3FHwPSq5zhdrue64F6Qp+asKKE2gWNIteFBbxCDG
up6NDP0eMoiCQYgXtKlxiy8PjTvHEHoXfU0ITcKJBGFr8ofGtGKr+sLfu3ORkdlcQVrgDRxAVeZ/
5DXRESlhEqM9HHiuORh0lX7ltqV+JbKpX/d6tpLNlO3HTlQbzsb+3Si7aRuzia5j/Hab0bavbL21
L0dS9W642+zL+Zge2fmynZ0lNM3BgtK3l5vATS+7xAZ0y6W60qcy+FhqsnuqC9M6FyTEFisr0DlA
jqR+AdhZy/7ayoxbTn75hig+/Q8hfXG0rN6OCO7CqqDnaJzg+6u9Fs/fRCW5IXbHK7xFHjCEa0z/
acFBW+vLlcYO3HgTgltWkFBnhWC/YjVsYQB1lakdJMKV8rJJUh7SLGS1iWTNEzmTXOgDGU/D5npK
hhjNG8fu9a/LqKXq+Od4heqUwCEKDgJmcOHr9KvfVlFzD56SHY+YUvF66McKZaKm5En89ef8pfrh
gzDr0Mug7Lcp3N5+jusDHoiLttynOQJCr3Mc475afFaePRoLj2wpXV6Xw19/7l9K/+ULLhZQSWWK
kfhd1UVJnlpxQYLuGKfyudWQKGfNmI7bwQlZv4osn25JoWQtrvrllPvrT38r53q9uhA2qIp5wfkj
XkcFPzVVpiame2LIYg/zmAJkVrV5r5ZVN3YaVvs2KPlvHUzIk7WcvNGgsbi//gl/d+x+17Gz8f//
dLf+0jK/CqO3zfLvP/CjW6f0D4hMsZ0zWgWbIBa0x4/wbmV/INDaABNBHxYlwtJH/xPMZsAzYurj
Eo0g+R9h/aNbZ6kPWPV1BHUWiytqz/+oWf7OHo+oCg0EvQ/8U4tkFIHe2/fJH4jFDHMhDrywpY8r
eU5uCWH0jwAa4H9Monl0iTjZlnU0b41h9I84J8snt9HHjyKnFMT22TzqHM0fA175zU9X8l80+N6/
dfx1JoiVBaDEVE6+Jp399NwDB8BsN7j2IUbm/yxCe7yu9DBf4hWWkxhArp1b6nATwWbY3x/4fztH
YO73fk1b6A/Ev8ApcBRC2XcdN6hfgJfxEhz8wP+E4xG66gBu5nJJTJNrWQrnhL82x04wSeditF1y
UuI6+jzO+fziYIPq1+U8AYpIAdnhFEh3LbbgZMNxQd4woCunFaEH4uAPWXsySouMI72E9w2rmq5i
hhWJ2ie7Cs2JKtXhZEuTv6omCJsUwF03Z5OnOL1UeMTl6PVEzD4FCqAaNkzc142ifcbhHC8RKWsh
Dp9tMdk5/NXWUsk24JAcrlhP45UV2fqjVtcanRnnvhvnOl3ZM55KxPZlDhJ5DDgbaAMHHWT2exwu
/irRZsuL57ZjXOEMPeEwPhETZZiD1TbH6VMeL1WU1rjGSQyxT+dnah9RXhPUEenpoHu6EeIL5QbI
PX7faQsbXO5G10QPaJtD4+mYNG8x+MY3FFORsY6DigFJocs1WR56TUrG6G6GDoHFtqflOoFkciRt
UBWMno90ncaTHbb3Rleg4G+doTu4iknjmhqmvR2jToUrwxrIUY7QDWzp5/rKy/024WQlZGloGzuY
FyZyrYMaDiJG+QmhFR5VHoTsEsjsXvSmSe6fLaEJC/HJiSe1CYXMrxPy4LZNUJk1RlJEdPYS6gM3
h3hi3PX1tm4HcY3rT9vNpqJQxsazTfRoi1miX/Omugca/NntTMOGXkTRxUfCZ+O1Eq3zTE+j3M+Z
Pm/ctGz3U1QX87Y124CKIzYnyfZDp2TVV3mzUy1wd19T49HFBf5gxSahG0NItEXqiPCbPej9FSqk
UXhR7mTfUI4sDOa5srxKQMvxXIIgwP/3eGk9nHlIKnn37ii96SmAokXs6cHFkMMdUQbRWHoVLsoe
O65fYV4c/dzwVNkmL3kc+pHCNxvvTL0YXhKCQJcgiTBD+FAykNIvm8qto+c+SgnrhpJvm1dNU/vH
uZutQ6pbcf9p6fq5pwnryjM6krYj96Eba94KAmu/kvAXp+sa7xgpCy3uqw3+rlzbFL6aLuli5RMD
L6c1Nl2vzdEd+vhpwpIHtXSl+Tmn8SKvs2BdI94oPxNYweCOcAWRe1TzOS7IIdH3+OxCtoI2P9VA
Gsp1pVvFM+oJ62DUU8qjPurFYaKGvTUQrbMYhnx/DM35VTx3zpnk1wrYrenyaXg4/CNx3eIOu4kx
bCrR4M+G4948tpGMba+Oev76MQBWWBVEQUXFUD7RRaRm6k23IbilJxkmHHiRNw0uaOSM+th90eO6
0yH310I/u/7AWaTEFvlcN6lL5qSW4rFelnKXb04cUdyZGwBurKMJ9l2avub8kDaWFhWrZACi1uxG
H3TwvGYnMKZn0XW1Xh4VaHD+J6GrZvMcTWitYnCd89B/ygO4/w1RsiJ/7qaWszqM64ZoyVmeq8bg
L+6hpGlbjPoEQ9nEeu8qZaZXUx7SNUNGjc6wMeLxposC88ouCl6syFfpVS1S4onyQBaCoNe+P5Bk
2poYRJGrnzJaz+QY8hfw7GalfcgZFPXkEdXAjmdL+N06b2rns9bnwL+5OIm7SmEfGOuC8abugapT
GOYrZ3gqDK04h3JyszX4ggIkhm4fAkgsmwTg0JfGaD9a4yAPvYvDdEfHaLjpCEpM1xqBE6QZhqqy
PUNFWQ+H3CXnR8T+1uhAT4dW7y8hu1N+CsHY35sJYRceBbv4KuiqksMBTndbDMkmNgttXqWUcCeb
3u2FH/YhDN25Bn1fARbHH1oKQHK1cUGib3tA0zU7Hg+Qdp+wz0AusFxsOi7EfY9C08FfIBoSnboC
Xr43tU6O/G2wJla/Xsb1mnUcqGYg7O3os+A3mdU8/n1wfEUB/+bgyJluMSj8+1Hv40S9mgc/T3p/
/Mw/hBZQfEEaMtOVWFVgWf7j7EhyC/8XYgpwuotIiCnsn0fHZdCLlJMDC0o/yGicWv456CUR0oGT
Q/+aIw3HqXe6il/pLN5VfIssSV/ks8yibSoiaxkE/3Q2o3VoRKTVDOcuewmadB2mX366Gv/i8Peu
1PvLB7wr9eoRlF058gEqZkalaDC7z1F/jtxVmL38+qNeXSg/la+64hzN2ZwmnY1ihAHk2y8zGUSe
C7Adl7FIGSJQP2uUBXLykLMklfgM2CJQWD+w9es7nREGL2lBwyfKj7qlV0H2UlSkyARXQWeHuuvs
/DrQd5PKu2+RgheenbrabjT7QpflfEgxKvv1PSkKeCttrfDvp6rdkpInjsxbjeu4KohFn2JY7uSH
YOXzlFWLFgUIeAn85r0FzFyASQuTO4Lxgr5m0pT3DjimQtE4iejzIHnpzGNNUPhHGETdRepX5BEy
I0+HbcZOa2UXTgtJWIyShr2RiOGzxumKzSBg5VYt7n8qGtu6sjWH9Pa4dUPtDqcGXZcNXlafVKVV
m8Tt6NNWrKNm9/eq8b9aNVDp8Cb9+1Xj/huCR8wL396sG99/6s+a0/gAkhMV5Y+V4Ue96eofIAbB
sQOV5ZDDrChF/xRnyQ8SfpaE9Y12iuYK79qfIHD7A6uMZN3AwAYljgrxP1k0nL8UVbAVgXgj80Ym
BkzwXVGFJ4Tm2UDePa4kDgU70tOCuN+ADxhMr814Uz2oX+Zwas1pWmVNhbsaD/UOVJuzrzISwH3h
k6xEiqhxbipb3o+khW/QuObrIJCNWA01XNdAjp+IpIMqPuGteHahkR3MUk9XnSsGBmSBvXF856XL
y/bQg6zcceIN1gxAqpXhJwQxUdrsJpQsWIwtmzkVntQtkAUyj3NFJzqeik92WannvG6yQ4eld6tH
cts1lGZ62+urPo6CK6Oms5dPUXpvcgTAItDYdDwp7ItPodFVO5Pz6LHp0YczE5Dyi6+ckiS4rEzB
c9VBcFlQNn3kLVOnMZ71226ozXWeoiHrDPdShyC2VlkQfKa1x5TJSnpCoDoyA6OKhl+s17vawR80
RAxXwM/cFAAxDjUV0FZqCYUbOrQrDB/HIE/WAqnpNahO2p2+CbhlGtSGurUgGKPioEqFvxkqW1/p
GOJOsHqaQ9fMGpCg2TjaSagd04ZQssSsiFeil7kmsqW4rCSeuQ3QUTJGhqG7NxiIbKBMOqfAz8TO
Lo1sa1aW4Lc2803Zm82lE2m4pzvzXo7ZiN26k4sJi+GmkzQ3c+LziyaZbiVqjbVWjtOtHcXOlw6G
e5lPn/WMlYhSmuzAPjB3TGz8hx6A0TaG8/KiIplMl91kxpeByBIvVeWIo2Vss43K0n4dhUrtG1nX
W4Y80RqkgblBZ2V6gWqZBDHq/qLqfPgjgFOxnfUc9lFF/tmG98a+saehSU9TXGIKMuKPaiymZ43a
kunwLPRLuKv9hdLoihaZzk2O3LDclMHi0TJ9tQZrr46+LvMrMHLFJd2+j+GolS2ab7vaq65Ibsai
AvmeW/0VDDTa61VE1Q9HnRikCKets+809I7bmpA28rU7sGSrGSzWUdK5iXOzd8mrqq1taJdqZRqU
M8TPmNkeDEy8ymeXSFrT7oj6Ss0uY/ZHS5cGeeAwqmRDGMmKv+Zov3cFIpmwy6vLWprPRVo5/olE
yjG8KI30UUa1gytD7Cg7DY2szc72zV3aWnHiIMzAj/6VCXAVbQJi368QOzTXTWeq7KubM8462QDt
ctV2H0U5WguSPqw74l2ce9tv4g3REcYmSHP3OBSOSX3qN+nEsFqWt+WoQT5Gkt8H+9J2kvqjmQ7g
c9ZCT3IyUNBuFgyiG0GCBfOt2NSvWCi57llfzluwa7mkiRv4+tPMFLpdwbgNztWEiP4Rpq1Z1ZtG
TMZNPrqd/8K+3KxENLseKxwxHgBtNnpXkI/pi4QsLYTbnouGI0FUsvTi9RY1u6P5E1yDvKdMFEVK
GlGhOpxm39UPPuZ5+xIX/TKFRpiT0PnjSdGprw5G2DI+zKthvKaRYb9MttUmOxPJUrl3Joruda9F
LiGGBgnbm1wkfOTM1FN6GYCPeytgbsJwNUWcoQ94WFj7lp5x4jNBoJrE1JAFUWx5feTmxRVzS7Mg
FqWrQqu9QNoq9HVR9Boyp9EJUNDm8mpkLrUV9sA/6mlP+IzgGq+k4U/36aCWeEbkpGTb1DDI5swd
dkhQ5WXu2tUhiVze+1H4a5GkSzpaR5xAh0dilzu92hVhnVznZnqaA+g8OCZEcRpDEV74CK4okLCW
03FRDi9VH5XVuoN+6LV0vpYsBKLUc7xZtD1YvwIZbeqgsLQt6lX9zknLeCNNZPor9DMa9IE8P1OA
EaPXOzDgUC0+Ua6ZREhZmCuRCuCzIDAsGe1g19bt3JA60wGDwh8AFG2qvrBH1edFxsYIwEeNQGGs
PFOv9LuAZNYtyiH1USDQuLFtMp91YKuHFKnYVdEqxmXgro49o7KvsylpBvnGunFkcGDp9Pccz/RP
iYMdjdm9euqNCrhUi2J+H4tqvICDM1+i6FFeUI3Juhym+HOIt+soqoLCNxi3rZbb3tjqJNS0Vki4
Qtxb9iaefOAebhyjoHF3TZqXgJeK9oCTottBtpt35FMIkCDGsOSOaehR0iK8wrHKMbEeTXURWSzx
2KLoJtQIswY+/250beGZBuYhqC7hdTkFw6oHn7eBaRPsJF9gWzZJn3rGYIcsjbP9ybIqRnw9zrpn
xMjtJU5K4xuy6WILlB1nr+Ebe9lU1iMoiXJjumRJlUYTbNEGlQgf2vScwFF66HgPL3HS1dcIwd0T
E918NUO6PEG1jnaVFfbnpBAzEMRU7tO5/1wpOzpNdhg++kWnEzRmuPySRnISyGbYOarQV0Vm6edm
DLN2geioa/zqI9mosn5WTr6qGpmsLeimN3UjxiVwW8lDBqHuJpHhfGHESfFloPOHl5xE4WQq9EOo
B48+YNmVkWc6hwdCpukDWJvITPCc6waD1dzXN3YdlJciinTKerxuy+7PLFazyrVthLRYRpoPqMJB
dXQNYgGwYePGxdSN+GuU7qpCOroiUI003TwwW8au2KCkpyfSCPhtOoQBS/FS11BlyMITz+aoOFPY
wAY9B7otuxuNkYy3Sk6hc2fVsWIui5SJDJ37Rk5ldPP3+f5/c743F+Hwr873V0n6HBbZ88/H+x8/
9ON479ofbGD7zIfwSzCicKnMfxzxOU3gspCSUSx2zqUA+OcRf/FfsBwtpoylwvjzeG99QHAraLPz
IcvP/UfjJF6stzMTDCBYPDjic4YzDbAP7473dZ+ofJRGdbRbbcQ8nW7bsG+3iAzUjWA6wObnEmHj
tbgl8EXUsiOJljoUv8SrrmakLTij5MvcyN9pnWbV9x1klguF2iy+bmVef0Yf4DyJWebH0AjIaIdR
u3YXHUqlR1F2NGlkbSX8RlA8cX6KQboS9ROWBZ3grpx32WSQqzb3AFChxlELDzWkKxQuaq90kswY
mU/yUz+MnQJcI5y1A+DhRF8O/4iF6SJfweVUdKtbLfzUgbLGgVoXxOGUTZfIUyv0EOgEoQO6vaL3
F4WjR368soZzGjLgdbaqSucSdmaDjCgc6U3iAZ1i299jT7dqtCNFBTT2mNOngOhVmfg2xRoZZuaf
lTnTd/F8qndM99Aeu4EEZOHqw7rrAXgBnPUN/eswpM0wb5IwEkxaEo49eEJyUGlk43YweED9dTkL
eK6Al67G1rVZAEI1V7axFnFpz6tEQuQrQa+VZohdCyZdMccvMMinRiQQloJJrAFqRTZCErsPdmYy
+vUZZ6520AlbvWbzA8ZKnirNChtNRxNiTIR3swtEad4Bk+siz2oITv9/7J3XdtxWmoVfZV4AXggH
6RahIqsYRVG6waIoCzmnAzz9fKCtaVn22N337Rt7yS6TVQXg/GHvb0OKm+9BLZo7y22WVzi5eTgX
Y+Ev+ZIEad2jD0V7edMpqbGve1GSI0pnlldTO3jg29DAQ2E6OpP0bWBEu7Ks8OxbSXyLzZ185KSQ
gSXiPBADW4zMiusDYdjRfVfO5UeyCIbGyyNiAVcUFrdFZn0AYRjfG3Hb35G9Z9/jQp8+kZ0kAwoS
slObRN5zPdS7ZapT5uUyuiv0evmImkoBdzQSAB7ZehQwHLOvrptHzwml7EEmlnKryEgOHmIFdzfZ
nXETwdzdK5mSroFmd/nyTD+JfCcqrA+4/arHfiHl2yORLpa+mbUGFLWys6VfL+t6rDoaRs8daIXH
sRqOM2u7PTSe+BnFrXF2V3vTdzXm/CRcjRwqp0FODf+wK75xErMeI6oJj3GMv5KurV7hWejmHVte
OsTZfMpaCv9sFIYnDGnfaGhdYqbnCLpgMYzT7RjH+lmTsj4wG0Qrm5FU7RF41d2zx6uewZ6RLxnZ
zZcZPbHWdpOPnNY58U2X4dJAUV/6xrmsSyHvI2yWJ+Isu6dYM9aX0VhLUlNnqb9ldaeelbViwN+2
hn2aC+nuRNb8OrltdNBMtQ0ToLF8g3b2CDR9fAH1W3xcWLt8NOYhNX0CcfKPLZ4vsia5wyxlwNVK
aR269jzsMLye55oQwBKYxj6jRb6t3Mo8zZJQSq9acgaBvFa51TKMr6uJiYvloJregcGVJ9ozNlB1
nFM6axTXiekgD01RIQWkii9hPY+NDxQx2T4XfJl2sWWaq35j9vOpVt0qYL2uPwvkRbeD0n1I1+4x
AxLwVZo1abOqC/nYM2eGv76OX/qJsC9xLhFV36BWgtqR9VFgp/GRyAf7sswdeqp67B/JqykCs1Pr
N2ukIm3mtb4zInf90s4U5J5G/JYHM7g5x1ksPsQJ0exWW+jCm0tmLevqxhfQ8OOngVxEqKiEhuUU
LsRL4CTOZHca0yZ+7WGH/1oQh+73U3ujj9EcAreSQTKNxovOvu8A85oKVc7zcqNLTBwAfxldDoMO
VSFnRnqlqlV2HTsXJheqU9/nWb+Flw8aoO5NCj/1KU74IkppfpJyzuRB3yT39Sx6x8/j2XiEn+18
gSGC+AeyEbJC+D1uGEUJQwElcm7qqTJfR7Orz64FQITth8ZzblSJbIs1sJBUfEnv6bNQL3hbtadF
U/qrHbvstOPRmKH6meR79uB96pK9F+RuzbmBi19f+7TPuUTN2h9U+UasdvWgIa47guLsff6nsR9n
UX80kerth1bIG2Vgse1iZnkTdWd+qxXxlfZFv9FsaHH+ggXdQzsaAk6lk8Dvepll4lyY6OQ3iVqz
IMrWtwRptgczsEbqJD/UavdINqPqO1qXwGVmrwjdKdmlCE72Ks3pfat1dahYTJ580c/9IVZIHSe2
gNDONAq6qtMwBZpin0GW2HG/v2Vr5Ty0OtK6hPXRU4zO1tOSrjnNWV6CeozM4mICJCFyrZoudaXG
B2WWlJwWMUp7DFr1PVduiQLQne/Spe6+trInrlNnMkDZI5zn2IrEid8QwA8sXb82G3bIRW6Wd2Wk
kACuA9QBKqv7KvqSYOnV9EbpYtuzqqreD/DhAwJHh09616FMdWpc8Hb+eei1L1lL7vvK8XgzoS2H
f9tDsRROS0Xb13kgy0T3F0P23zRjysNRW8bHTLVMDPTz1vejh0DD7iBSVKLHdNL6K5KQYQ/Gnvlh
n3a3ExApLcxWF/W/0EsHA0WiHOfx3KWktpvV/KVTRfG5lfOIbd/Jv5a0I+Gy4hDgsfc5cYpfuzzt
j7gFbObqeR60Jv8E19j1yOqxDlM6qEc1K0QA9h7kD8rtm7VRsjc3cwiqKBJlPxBO5Qm4SPfZUBgn
vc/SHbmG7RGrCJHw4OsOTCr7nS2pvGgNzH2uJ9MZqijyv0LSLQ8a9nF1WQdSZuspNOy+ehvMOfX5
3Z/SMSa6fUmsA/sFhLUmnGicEhUSSKRlrr6Dw/PWqs39OCIqJoogY4e87nlEK95iKC9aiuebhIF0
l+YrFQbM+TBX66vddPe2iry5b/frDAZBheK0KQkeHGXITxkJhDuSIR2vxe3kWWmle7Rop54Rxi4S
xcUoFeXB7eW8L2BsHWCFx8FqlPdKXt0tXZrsGBqn3kp6uW8Vy73LaJQBaF7s0fXDcVqbKhBx7RBn
Omr7ajIQ7Sq2casMkqxSV7GfsLykB3JYayzA2q8t4QChuWSllwKs9fS0MTnIcqKxK2O8nwGXvKUl
SCNb4fIjXPxgEWx5bynkULvE8mxOA3Q6bjMeJVO6Q1bFjE7AVJ1KwkWL1PwMkv7Df3upf6+XMv/e
THvb/Ur98sdO6v0l3xesmvULNkMmSeCODMvYMHnfOyld/IKTFdXnFi6C8hJJ5vcNq/WLbm1Rgsjw
bJWl4b+6KYFuD+ED9vbv69f/ZFnC3P+P3RS2lU1Ri/yNha4Ju+SntWTej2s+j256l+VIN1zfIJ+l
JVk3t27dqBEMna226/d1oVbwvyMADSYFd2r5eTSRXXFtDYtnuJ0zssU4kQ/GA0+iLX8TarmSExCQ
dyVRwlV+QBGhzndbasBXxtMzoiceDqnjd1ri8AQftZp5cZ3ouTPta1fEITz17FQCD/5mYJCAyt0D
41Y26au0nPhk56L16jpeaS/s4sFE+rVnELkGhluot3meohSqDLKFaHA6njBr0XQm4gWhfLBV5YtD
VitzWtYGFWrIq5VM6ZHc+OxG5iI92txkn+dNwIJgzrU8xivJQ2c7eRL0tVzuppG4lKDR55Iwj4Z3
jE5uHdDKtEUTYMhJzi09YjylsQ8C0vqS4r7/0E9Wkl1NXSrAhhr7NuWJPntLKpPUL6xlSwtKwDTB
nXYnr1eHdHm0zQFDEt/E8hItPA4UarYRPXwUP4LMjMCJgmvHqcKvf0ytKDmvs5QvaL85oi0h1WPM
ND8kv66vfBU0q7azB1oXz06N5uPSUV3GcYuHwbGn8qT0lYoBbIsZ8ctodW6dfLYhDBWCSyJbU+Qd
toRDAjsG8dR7pPUn5Hmtdcc70VVfR3YlA7dIZJCqI7nrKiUR0W/JN7srMMrEaX4gBQqmfWxYgdmm
Y4B2zr5vV/R/GNbymDSbgToNPP6JnA9SkcpWu1dMdw6rqcQMImyy4yE6W18BymiBZARxZUqwwpNC
CpFALlgQou3aSmluRKxmy0WtRtVuTjquSKfh8Vv1jhPyQQgShZClNncibxkZrMRlC08F4xhv6ULI
2iH19JhaorzSUrj6zCFIX0CtIIJy5dO7Z0jGd7Vqk/2IsySdA3vLGnjGc2O3nln3W+QwRaHXqcxi
fENKuw8snXUX51HUuTdWEydfy9aGGpcV0Jo5xZdSuZlMLJh+xG7nSmxBejMx9z5bUTW/6uWW1J1j
JaS9qcrlKAm9NMHr6FWHJ8pSk8OS0SkegFcUjKw1ilF/XoH0Avoq7V0Vp+ldKvFyU3xNCZoq+KTc
2WwEIzyUYHEDoPrYtZqomaabdU3HNtAVQY5BwrcZNFO56UNhygPXpGeJ77Aqpr1PPlJpX+RaMn7o
TXXf5fYYJDHBZlxxghlvZlOcF4qdXpW6LsAlshagy2FZ3AVl4cwvetpTe7myjU9C7fHEDdl6jzDz
DbxyxT2lkCnkO2a2mNeBeAfUiC3T0108siGVUa0Kz1nG5GmlOqv3hCl11Z4/xBYFimMYDjyJlkfR
urI+6qaFXQERoG7tCzXR56OdRcaRrJ3u24zrzxyx0xip2UOBz3W2H3OeaDU24UUGTqOgiOp79bJG
mX4vqpn7MRJuVhJKxNPMZLPl5UtLKKg0nFOmOEseOLMi5Q20LpSyRl8RyYmxbO84UR8WWrwN9fmu
6h1M3SzQV2HcK82iTjsweEXAIF0/11blhoaTKW6oQKdMAgHf66lZRRqohGXxPRMxlX3pWjt7zdRB
+WB0xfSJ2nbqkOUKwb0m5BSwL2VlrdGdHln6Ch/qddaHFn1Ed+Y/EKQ8Kej3PBTjzNc9y1kxOSAn
MSF5LMAYGpV9dIEuVdIB+HpvqTF9agcFskIoeFDazqjDaONiw7kzSzZNhF+Q/uBUUfGkLbHxTNzx
R8EljHakhxbtkfOgHyxntu8JG9GCeIiWYNCT9mi7qG+Bjw96CHI9iv1azvKhinpxLUod8zsTilK7
gE+sL+uwWtneaWvjpR3kSyyJJsLUk+KvIlCqcPxpUgeMYROMxktJcj3ga61/wEbDSrPm/IrvNYk7
DDO3KJZ1OZSGPUCk9+nu4ujU9jw1rsLJtd1/66l/q55iMvy3s+k7tCf9UkyvVfrH+fRvL/y9qrLF
L0jf0JgwzETf8a4z+b2qendD0EqzMHl3NWyC/u9VlU5VBWICp8TvY+1/zajBmmhc25gdNPz921T7
P5Cg6O9epB/EXqwHBdGf6OB0gf0C0csfxV4FGse1bNQFggKU/4DahkvcLGbjylK1dtlwZZrBCDol
fHxmM+h6et91RzpElOJrCzvITwpVYevSD4UZJBg3FUj78YgE+a1hKnE7W9ZyZtCsBiJllkEID0gX
DtuejC9tEcFqFTqjJQMXcGiDSEfaxeBWD7ssWffbhIEB2sIpi0HtihNEpdtY1w+Rrhh4+QlpDDuX
ADBip8r2Mc7xIx7U1sXcDsjafl0zw6pwwtbbKWIZ1ry1bzlWMhkFY1IdUntNf1U0LX6bVyW9SF7z
Yi51NjJFd8UN/DhEFpqNsNiDat0zMSFMhCwwROugJ4oz6rPslgig4TLNvbLXomz1yZMlzaUeJhlS
6eW7zEbUw5wgj5FXzCO8CIsEKqb6zJ6aSCU6zzQ+OB0fM+hJ5DTjZkesrHgMK5tMBl1vYxZ/fPIi
FdppXt3yblAMC2jdWt6ra1HfZXhDbpMIRZPHnKw6sY/grCYnD/VyYu/AqamD3znlpbK1WA0X22IQ
1+U8yv3KVD9ioRhuxlq89ACTH7W+r5w9ZhO34FDNYvR/o5Pvq240nmWR6ztoEs6+bOJMstyMoguh
E+hDDJWBel2tF9Oc+gfbwiwZWu8Ov83rx8lYhaLUHuzprtzcgP0s2j2Fz50YR1TW1AbGlZHT+Gmb
rn7oSkPekgVt+i5WQ3DthLq8uw83H6KxORLdzZvoEvR3bzIBvORC/wglwQoIFckJcMPVWG3+xmXE
6WgpZnmYMT+qtTb4eZ5lD9HmjCTExA6izS2JnHqfZyjIS8G+NxnVOojeHZbESESHzI3M3bgZMN15
ftOQ++04r/BoJptdk4scrfBm4WShXlK8u0aoOeYc5FBsA6sy72uuNh9+0bne7KDkTlkBwIaXtUyp
8jfDaLJZR83NRDpvdtJ4xFiqkXh4KjazKS1WfGw2A6pZNM1l2UyptkO8QrYZVTuOBb94N69OLdfN
u6NVbubWBlm9N2LwJ1pt877i30EtvRlilxlrLJBkgU3WEuWCadaJCpnusKjMm+kD0jfm2uw3q+38
m/F2UWBiPOrYtedHk2MVey7yl0R71gTXQqiaWXq2OtW+H5wkSj5KsaK+RP1TGLvK3cAbhZUu/Pwp
vbKb1bFSNbVKEpvGPHyL1utCACFgqaVrVNlx3khkXsGmZfZkhtCq2ndE8E2PU5qK+XH4zXIBUBz/
RW5Alv2U50O3VsE65ZVNvKMJe3ZpLHcNph4TTsBlFsef4NrGhZ8lGmVwrtQlBlSSRNRQLpBSSXJJ
5eYmnhc7DoqsogDHszvk8WEZHPFprCE/vpEKpOUWlITV5YgvxqE+4YQA4IJlhq6Sv1lRfkTxhQLD
ox4doqcK5RY1ZkvT6+tDx0pEVzQZ/vek/rdOahvu3vtH9Zud7U+mxIek/vrr/xz74rX6+of5x28v
/H5Sa78QfIBhF30nqlD3B5LfRhmDk0PE+XfG2L/OaV7BahnB6Mb+++P0Q0M7/e5y5I//gzMaOfof
Jx+bnxiRuoDOTLIjQcUUCj+qy1vc4l3puvUBMjGZUUtC6GDOVJTASZfsTt18mctpugD7TkH9NC9F
bG6rR4w29Qg5uESBEjSsC5kHltVdMarPWOxjZvgFGQ81hWOwslw+dhosWLEoxG0CXvWc3r42JCh5
ukSFjf3/1TXKizUzhVTmfTTgkBw608UHiLmtmCihWUZ/G9UxvZZ8jn5LpAyPn7r1VIWUA2liG0vV
9Vy76h38Tqjs3fy6VcyemROCIxbSMYf0W19knM/0ZKFdO1fbkPuZdFJyoapvbl5dZo1wZGkmHIbj
Tug5Csb1TmTLWY35r1gZeMwoXqki6qBu1zeTqWoxaW+1bb20S79j/FvQBybGx6gVh7RzLG9WAQkB
Ol4BmztXbTBeUOi82uqKQy2eH9Quv2yfwMApyOKm+JY1xFT18ZDtjGLZQr6A/Y+krEOhnZ5iY37Y
lv4EpqJgIoTmjQrA3SNbIfxgOaPlpIMvoDOhXeeDIetHmOmJ9HWdKBhQNKxr5ka8JEZ+wkH02rXZ
a72aiLMMBhSQtUPBG9owzPWw3Ala1d1iDLvWbXDUiPdUdWLTsAJ5COUznDd8UHpC6l5kQtmmDEjC
NHeHLTepPg8Nz2OyHPgsk/KVPQDF0cZUHHgioqHvwwaEe6iQSjT36t2gz/tx0/U4MSjIST0Tyqj4
ONe+GXAaQ1NLL3kuz1SNBB7WDKKylHdYi+V5jQhfIc+uCFLXUIK85wdNKSa+xBXrDVlhJ5a4z51A
p5uY8qlUzUAu1Uz+J+ltUZ2+ViCYwkKXb069nic9JhA16dJr3tovqVS/OK1x686p5luztlv04bCa
Y3doJflcLYDqtCEDrjMOccl3pKhEruQDeGw8o2erXsg6mbf8NmChIKC4EhA0sUzXS8NrevW5irU3
l/Up8kFSLIa4OLGlAns7PglZkBtFWJYK3ioYS/lkRFri5elApgOWJ8JeyPfRgHP57587KXDswMVL
3VbZzoI63WBIZl7P63ifiB+QKM2G9ZLa3cIcncuRI+LasCL8nEXU13YGh5mVzHRvWFx2hYwjdmUs
LImJmw5MZ6ZTW5vTkVRi5ygnRbnNoZ6F7dqUtwyZlh1QsOnEpLL3daUw3gat/7xMnXWjOXlDvSHr
tBVBx+6e8KyyJRuP8OfXyK47ZvaNjiE1E231TNTEcynRLASr6N0N3MCQM4muoso/szOefLBApB9x
3K1GGjTD0oXs/BJIF9AEMi+VXXxy3on9dnstlOSuqkUdMtF4rsl7J4nJZBE1mq+AzLq3qoIjVzGW
Cwur9Rx7ybxmda1dyTqCAVwd3WkDVhDUGS3wJP2t1moIYC28+QTVuSV1It1sZh/8FhtuicuwRRIS
SLzfYC7scS91Lrolt19sxbqOeksg8NR9U+buLKz8H7jyP82veYq7YIGZhXProy36mVuQZpaAf5Uj
EmDc7BljO2zDs2tqtoxptH9K9GHu/hODAuURBxoBPbgYnJ8ZFGBNRpK9obiSeELun5af9GLDsbPy
8344TP/CmrSpmP7QQTqb8IoVnk67yhrgp7n8bNvSyKKmPuhD/orVMve2xzHCSaKZMTGyxJwX9bep
xP/rR/8zA4Kfuan2MOrjOvqZjR8blUteK3L+ZTCT0OyJ/iOwxkcffpgVk2he3m9RrGeUif8Ecjf+
ZNrY3q9rISKkEYc8+JOqC7rEvGJvrg592RlBxjocySqJLDwuzkxr8oPqyre5l/iY52k6ZVPPfYuk
mzBfAnOYs8bVeh5jqCM4Mg+uW8I4GrtQd+bzbOF2R522xTZyrdbZBSn2rjSnB1nGzyqBloElxXVk
iu/LmqBa06ybTzE7Ux/KxRL8/Rf7F5cQgR5YcDSU+ab+88JFL1IXopeoDone70St3qnueleu6Cb+
4ef81ScqsMBATcGlY/6sk3NnjRUHktIDTBlxpJW6W1ighirDCYppl4RbJ78MsVbeF9NyZw9qeZ/E
nKFijb+1W17oVqoQWIjSWZfnWMHI7mKwUFzranTTnpiXAdJXCmMvTqx9K3Xmb6a+7MtYbzZaXHoe
1a5/qHL5LAHy7EY9FachdcpwxkF9huX3DZkoCVx5sYXtOfVeKuQiEqLnwPFZBzoN2RiHZIGRn1Sk
iZfrNqeW5KBs0Zvjeoc03fBwp2o7WH2fO5NIMFujxvr7D/IvnjBoGp3N1UimATsy7tQfXIgra1hy
yI3qsM7aezkhebKhMbNIPDIOf/+ztrnQz3e9qXJOgYKBVq9v//6Hn9URTmcXYqkOZj49kPhxKut/
emC+30k//QyA6rpAp6kxo/h5NgUDLx8KVYVE7U7Nrk+l7otofdue9OlKdAXp06dcFwdX0a/k2CWh
XRUnhGUf+yz74iBP9PRy6oBWZcYBTj6HrMvTiaT7CwOfb6s1G6id2fQUhsWiAMYQepi1vylSK5yc
5gNxVltQrBMfxZIuPg7H2QPHg6DYJbBA78gyMFzCNUfJzErV028mKilAHKTDyPyUm6wVsE5ToGq0
sKZG5g69uM+Y96Gu9CQUxvoP8TjiL+7Y35MDeA4LYf7UKFR6M+C0KauDhgHJm5KS9NNhpIJXct4z
HnkPP3wWFItzLQE7+FHfqSyGylvWGM8OCyQkMgD952idmU1rNSMy9WXOGiNwVHrqfLKu0Uha5xiZ
V/B1GCY7nkRNTbIsxIdnUjTf1l71Ujt9lAbVodvyhjtF7vNEfSY/cfCaKGn2RjGDKpkfYtPaIBJc
n6LhwddbhA+5isiI+ia9UTfXZ7fppn/IBPuLm4QzY/uL+Snd20+fETp9uxjmCSeYUwWUONKzZ34d
Ir29qIn/4RvBivzn+8ThFOaxpsGp/tM92QpjYQw0VodO76tQs/o6cKLsFHFSuXiJfHjlLHwXGqRJ
5zGVZVSAcXGxcgrAsY4scAxkqWGjJz2aeZ+XbvI54m2/9Ll2g9DitiDKl3Beqn1ZETFmNP1bma0P
smDoSpAAksX1HBv5azRvVeqs+3jnLu1IrIasdZ9yNZwgH+wGvtL39pINpxGgldV9d6MsItbys2ae
dk00kilDMO1RAuF7b4KiinCwecjrUzXOT+lAI+kw+fXXllbPXOenbohVbxEudrwJn7921yopxC+q
NY3NW7oNnLd/UEr+BJoxF2QzTjtNdH243Ua9NK+1PT+RzUcDYeYK9xNA1aKlWlKj7AKi2AmQ1BAR
zdyozYgiBzvd3rimfIMLHcwjH3BWpJfUoGdxJaW4KMRLlkwPM14V36jNAwDnkzJBFSFIFzEBN/Aw
FCea4n2JU8FL44kLk7vDmocLJILPST9Xp1wzkeQBhdQ7IlZpjNCbpvu5RV3nUNkXg3jRu/SfzmPr
L25vah0TCfPGFTd+jpcoFiNrdcEss7eXt6qfHgB5XKkv+PBMbuut/npvtevBJb35PXJ+u+crYtLw
481em/EyBlpBPlQ4yMhvdqbOsOEaxq1PbmIVupJExkLrFRq0vARkAz6krYr4jZhp99J0eDNXkKAh
4h73BkEkVb7NpkDhGZMNy/NkUG6pndH4CENHX8bD5iukso5pDDkPE6PmC4kps+1sfBomnqCdPjx0
Di2pOxaXaRwfhAnHrS4sGYKnMIKWpHWAmk/AVTCoacrKxnp5s/qV6PBmeLDpDg55al0nDhGazPHJ
ALa8VfOD/f18/S/265/oDRodxA/lwZ8mbI/1OCT/E7zm9fCHXRgZWtsLv3s1EBgJBmUmBbQJkH+r
874rjFToDnRGBrNrYePy4qn9fcZm/uIKvKk/0B1+t2sI/RcI+zRTlkFgxrtR+z8Ys+kbyezHkgaA
OIs1FbYElmwdsNzGYPihpHHVnqdH1CpnIbTpHi0UeFrRmceyWPPQbsY+IPNGfzAKC75JDUxKmxb3
CE0Bw3Jez08LahDW7uyhtXZwuCrVibC+LKv8qtYy37aqJMyH+CGmVhTMIFjJb3ApUT3PY34362Lw
8jlGTolUEd836xU2yTw7y4qEdZGzx25FoT8OVUuz0eh4nHisXcU89U8IgxKvtwcRYGsqvqoKyhvH
+EA78s1ocEfY0Xi/uMvwkNWWuW9nU5DDnI3lQwqQ51Q3TntebLwpnmzLfI8ukJ1BUcmbZbbsYxlL
hAPwrU6CpdBu6EfDx9y1Wvi0VfWKwVGX3iyWKJikJIfIlvjNvIUY9MOqdmqoNiJC6N2aN2rnHFA0
PDQqfkaDp9SlzLVzFcmS0wjlPHZF+DIE5iJxd0hlUpvS54KpQ6fSoOTGpOekmDxQmXc+X1Z5XmEw
72xTsVFfIV0nxwoyhrCbndRjFoGyAgLA5g1mV16sj61ZtcG8JM8u+v4PjC2tI/lX06dKq3Uv6VsX
PahRR9emW3Q1xO+Xduw1lURTz1MVGetj1SFCHsN0rh3lLS8kZj0PoJiysh3qM4Q4Vd2vvmrWArKY
GHBl4OZZHlqjcq5u7KpKODOskrinp5YDhk3qgee93NtlRYoVuh77VpYguRR6nAG5FSFbxKSuvTEx
ekrNG7y8qp+RT56HSr4yRRgmt8R/j7/5qiwIpRTOUon/fo94Y+26C6l10EwhONUbstLjf9Tbrt9M
slqrE3b4weo+1XpkPnRrM6c5wrU6VXCMdkPdZfM9CLByX/0G88AiATZ7ByRNHde9WJtuQIlKSLX1
YVbHXn1UpgWxW6i4WVG6vh6zY9V32AYdiekuh1ekysucVkvT7lpa99HXClX7WGM7v58RbxManlXt
FvCpgQ6FvIE0S4Of6Stjz1gON7PynORmmqM+sZGID1YpL/nGd0G52n4117hFs4JD6KFCINzACjZb
zJ55kzxHZpWXVyVbdM0vUa3gtZ4tmOWKPUc+3l4mRNpQVayYteRQV4US4vwwYn92xgUsVWKDKVA6
+TFPCxcXQmsZn9tE6EERl/FtCyj21mpTJxymhoMvwcSz5xdAfKP2JvCFlu1SVQCuWtBwWYRWPKMf
IrTPbjVo0Uh42SoTJtUddXz5x8SxIkjZtkIF1Q82OrFBmoGmaMOKQbKy+crXvNy6lWEhSDfRw0Tt
h4dxsqs7cEjx3m4FNuzJvHWzKX6KCo7dpmh0Ut2UeP0tL+K/B+I/HYgcbBRnfwcmka/9j7sm47dX
fD8JjV+IZsI8rbnW9/yn/zsJwY8Yum6rDj3vphj5v5PQ4PxkNaVzPrKMwjvJAfX7UaibvxA5DBtV
cL0zAWB59R8chWgBty7oh9abXsUULMEwrCFuM/hZfzwLkWcpU1tj2Z2RpH6cFGF78AXeHKkX11VT
8BopWg+co84f7Nm59BD6X6wpax+bWnlsmaacRpSeXuts9ux6VI5LZFjRfiIv+g5egvIKrBadrFWr
7UE4EZN50BJxf0fI+WLgEk9zmAZKVWj2cdU6R7+yKlDrD33R6mDpefjVxr7JB9bheLlUm8gnVFtS
elgdh1IQS5xnYreusWoTQTJ3XfuhcKqBHa1dlYV2Slxp6Uz5I3cI7UQV/S4phN6cBoFDGIlVlaPN
gfOwEOmS0k5pJ7tesCctcY98eGXOjARWRBKdhG4v5hEJg6mC6mAokj3BNlDYDGt2PrUBEQf1a1ZF
ztfYygBIrHov+zbcAq0mtkT95sene8iaYOBX6Pc5XdnZUY2190fLxetPaCHmc6Re/W6CmDiFa830
MXDq7FCSvflJVukAE7wyhkOmSCecVcf8tEwmUkMjTg5pnz7GoAT5ssbs0upVfcj0+TmrsRBm2EU9
rXTjA3XHe8BxnHxMZQrLYEFjDGz9UovunODk+9jHZeXj3bozSokqt5rcBgWB9QbzaIYLP39akdr6
Oly/XBrHWObPchpIJnS17OQ44kuc1uiPo3x8JBisBwOilHvgI8+Mq2rPtAnAI3IBP6he7XHUPkxr
+owu6FtdpMN57WsGA3l8hUdh49ocPtVlfyqnujrkA/hBRK4Bqk7d61n4nxuqi13H1iqJy9rL9fy5
gdQUjJ1Sh3k5/YqrwrqU1hrdzS6WSQSICoSQbf5gREG+jPleTELz5ApbBPVQME34KWPcUj6lVnIT
jUV3cYZZDyFCqUcMsemukqvpQaoGlbMpv/FfTfsSfewXJ2nxxnXLEjatqVD5LQLvafwrXMj61lSG
R3NI5SMS2QKQFmQR8mbTQ5VjZhxT+FOwGcEzVOa4GyhHjzwXkl3X6e4uLk3hm4ni7idr/rU28/I4
JKw8sVtCrYrHtPIjmX6p8cD4k1mVYRxj1nHVsodfYZQexdPim6tCAoI6kbGLzd5zdPmkmZXqdQVJ
1kV0XFeSNsqe3twclI/mglTJyGV2Slq2vgrLwW8GhrLP42pTkzC6yIGMYMFvrY3brpLTOeXj2bIG
7vixc1oM0KvC3tJiFD4BtjZJBXVUSJPZtC4+GQ3KQc/V8WHRptl+LETOaanqZcXOhmVfw1ZlR/vo
hBGsop7iYcww44MmGFRtjfdpVuuMIeIOFagx8NO4sHBDMvV4IxkSyn40TXesXzSEllwWsTuhPHak
XL62DQ/VMLbFcgLGWLHGmJcZqxqXlvSVxVKlT64WMBM468M3rW3nlIjSqNlZchyTb5zfLvfaTEaO
R657M18ZA/WfepAgE1WlSEAFT6V6Tiq3ZJWNtDtpFX1PPgjvLKcTXjJrbyc1TwnJ0KVWYyw3BtJ5
o1k3jnVrhBgWCRmICSjRnfVFglh+ttNGXotMeeWW+vi/7J3JdtxImqVfpU7vkQfzsOiNzyPnQeQG
hxIlwwyDYTQ8fX1gZHRnqqqjOve5k0JB0ukOGP7h3u/ac2oSu5LXMN27U2c07k1GhOtGFUQLVUb6
Gbeh2qS2TF9KleGZA9ebXpldDOjw+tnZMAJkNlPGz3gfc7w7kRNdpFvUJyvCrh44w2XA6fiAQsF4
zN02+LCJRaDpiQCql5HK2H8n3MbYVO1tXFfTTgOOu/r4ALZd3LVIZrsOyXVSs9pLQe8apobGxF3L
msO/L+fB2cUNSQFGUyQQ1IY73OEpJV97GC20z6t4MRM14Ryu2LRU9yAb36qe4Y07lNEPBmv3AfSG
EdkhRF4n7L75erEsmdTbtjMc0S2HeMYtB4CsJTsG92RhZEZnnFGHJbtwMUlVJgFppPNAmoPQj9fK
4jwI9U2Kf+12NszhqgmKZ/DWEwpS4ZaaWqrUIbC/UoLEnlX2tDJHmxiiLOtX0lJ7gpqYPTvdNeo5
tZhXA9CDh7A2SXI5ooX2Vv6IzYOAqoc+nO1VHtb5tl4cZvxuEfvraW/oJjoqc4jXkGmhb/lR+UMv
bjXTYAzdLw42eCIIwb5sbSzK2ifIANHGCZms0SwSFd01R5SMOPkN+WtqgmcyaOrtzHpkZ7YyXQNv
IgDJpcVKqinZ9eyxT0befA75fC26uMfWXEAPHr0GFFJQ3TKsN/Gw8sFWpia2eHHqzYtnz1jce42E
uAwVICWEAyEjunKST/MMtE6Zc941/vu8uACrxQ+Y5N27Xef52ZMxajdNkxs7UEklVfiFa4B0psVO
OOb5L8Ci0W6S87uQfNf8y3iIxD6+xrUVI3nMOPrzSHwvpTWuCVJWd3Fux+tk8S6ObjjwcEdhihAc
qqn3S0bNT7dLi13hUTAMk/taArtdl3lLWkzIt5oVLn2Jt/KX6l2mny2CFJdDFBcQRsraK7L7yK7l
0fyyWOYIQUacl30ZmxsO05pTOx1eQ13zwOicxzRFgDoICv5sQm3S+2nx3V5sneVi8Ozd0t9lQ6DX
2O+qHZPG8sLMetx2enbXg6O/t0msmQ37wWqMeA1jkudbE33rS2va813uYKvhaYrsdpUE/VTxhkle
/gCO8I3bPu+uS/DJUxN4fK1j0s8sycHFNK6Z6In7njznO6+Ls7cg8x8h/o+gHMWNa9ftgYAp4bDc
zyQb1pg3OkkT9znycjI4PWwnaOK27hz7NtrfQPBJDyOe6cW+m/oDwG5R258eid7eRvM5r2xp1beD
NWPyQPR4CCYvfB/z1nzrsQ1nMu5uZ9Mxsu0wJMMhk51DaIU/bK05mypOVsnAxEs0YoqBWQcDT64I
s3xowsh7YMHcmmtOTYMSw5b22nPb4lernBD0T5sJPlP21vVKB8rfS2l53DIVq72DaqO5X2OX9jco
/x8RxPRreu9LSNrVt5ZQvu+VaE7FmMRYiepErBvhfBKV4z1WhBr+wOkOMwKtJG2hgbj5KL9s5Wme
ICCePD39MBcDuvyyoi+m9JjD84qms9hHlX8HtuMcg+8NSOaw6+nAdDPjcvaH4DMWARlddhsQ3+Gl
r55U7tXqU28Dq6HYerT6rF3kDOi5Ccpt3Tn1g3Jcla41b8XNlNshg9i4hqDQyR6PqAq7kvFMi6l/
sfcLS2W7OMD2v7C1tpLXxTbNN/YZ3Kdyz4okfeU0y195xPXfinEyHwHvxQczC9Kj6Y1UvHHjn5pq
wJWWsnDNVxpl2IuwU3b/g6EBks2JOrGZ44ZITGC+kub5BDxsgFg6WUTZu5UkEwQ5Mn2yuu/w0rya
4dx/emwbDmFbI5fNsu7WFYl6rh1P5dx/ddZtHOSzeemhDqW6YkWkOhKMaB/aEWYCJ+yaPqmPNnMk
HRZLhdTDNs24H87gHEvgdgtSYozD2f8m8gU3MYQTT9awdyNuRAWUQiufgZGbuz5Iqzx5G4IRTXsd
9I/FXGngVEllXJmOpW9x6VU7sIblYrWaiiPwCWKZwkyEK9fNjXDVLmQNM57ie2hSzKNKjlekfI9A
7iuKsKb/Xi2MDiMJ0AR1szirL4rHF9CjK4fyiaUdW0YzsPfjQv7IFgaILoG41aIp1tKYi3blKent
xoUdQtyUUhtvZgqWMcDfDpnVX8pq7vFpZ9WB9DpxZ5ORph/CIFP17SQShguRmMzGz3HWkX+WfpYy
ifRCSe5tm+xeys10ifLNg2Z0H+vuj5hfDE1Axlqk0UkZrQgQJhS4mFxjzRzM2sJ0qdTGaRPOUXQZ
hKxDczl0ie+92vBf0Q6NQgYHFOjS+h75YbwxYX2JSzoMabPiElYZeggxYkPrCXvJGdRw+hC+fgE0
Iw89MuWHqenoBUCe72cPf+TQaePUjEoeFdfkpu+c9CJJjl/Hdh/8KjEY/TCrnIGLSlWX7cFKPrV5
FKdvyDvxEAI6v3bcj0gJ5tkj7DwMfzKaEge/x3nJeCgx1g08vxf0yOYWpuzsbrED5LsWjNqHSWF9
HmHVrQr64zqQ5r7m255mu+nupUzlt2Ryy4dxtLzTLNNxbePq23iJhdjYSkpnK3K2eqjDqQ6aBTae
419TeNxuXLeBP8hrfG6pIrfdNEVreN3ZVvCsozgHrTHZqtv2RXA0ZDVsahr3B4aF0U7lpv3h4Zg6
lLmSqzhHuFEw6sVRWSf7VDjDRtVLVlha+ny8bTJ+LyKoNOAvbp0piT7x0d4OvBKmgaa9lratD41V
NJRSvbigAwsJiEJntOW6aXYymrxto0meqLgozRWUEKR1cZnA5ucxHk9G/s4QW67qKCgPRho72PJ5
klSjX2G+KrqWfGlDY6N3nF0duygYo8C47ZxZP8gxOfRTXlynvK8AdFeOogI3im2hk+SnlL57jeM0
5aBtxCGuiSvIWw7+XmZrXSTFmgwHkA1M3HnojPo+6czoZpgEgPEq9Q+5n3pbG4/dymxrtNymdReG
YMvbloxZIqwAfARVBv5Ds82SVhPe5JjI1kDN8q1VxO4qQ/H/9oXoc8YlWrEkMvTNkO0bmBbwkJD8
XG+yzFUth09z4sEaIoM96hKyvkXjudDfup7tLcJ0jWdghV+ERI25+PAiJ9kOfForu5q+EbZ7TgQJ
sHNDjEDxrc1YL8CnNOtt31WkFUyOs8VTZK8Q7sQn5JegE2HyrEph+mtqZstcGxWRPdslw6sXWGUv
0DQqrpY22FtmHqxtBRSuECK/Y/5gmpvenfpwO5AqctN21NuZCQezWcY/U9jKY9Q0xRba/XwQWWj+
HCtatKzLhgPB2/1mNBobOgPz5lyqH10ydaegBHZvhnlwYq61SRItGXX65IQhUDgR8zAANU3ETqTN
d/o1SjFdsUV156w8Vr0c8rVATPU6dDGRGMN4dZwyfqGUekqNplkHqgvOie9AtJ1mCsc6IUxkbuBK
9YbaVEP/HlkN+mHtrJLMfqkMjrxswHcofXJQyRENXzEsliuAfPiYzXBAuRN7T3Odk4A45/a50skl
Naq3TgbtQbfJo/IxfHOS7kZNdVQJSSBEbZOGahVHZ6jczxZmysYUyMSkUb5MZN/8krJkXSCq0IeC
A49mTcRvjzvXLx9C3bHjqUVG0qgM4/fB7HOi8oYBBWakx4cG6kzNPjWOGTt147jzWoQpFP+lRY8z
gbjoneih4sBCZ+F4gCszqEP9KlRJZ3AnlFvfzNXJZog8zqmYaHXiDR+VDK45u/PbwXcZEljYIgi+
yFNr5dsgjpDCsBDe9mYib1DPh0f+wD/lVfjLFvaDm9UcHmFKgKo085P2eLhazvgjziVM39zIxZaM
MdBYAZlvXjGd5jTIudWtF8UjCbg/0KneXmaBshJoWfuAzDZ/CansqPIWczg6EHctWpsjwZ8UyZ1Y
fw/B0LyLcD6hGwMkmErzmAvjGkcttU6B5QeEy0lawNZGJw+2Qe4XJ+kx/oOr0a4rSn04JciJYre5
KDHcEwb5aZYpV3ysPbbg1X3jwspgMBMcKxcAUWB0yZ7ehQHiXBq3LOteWde05y425GZUPqKvwqn2
iSnFNq1Li2gsmjPl9e2xQgTB5KKrIRB6nxKh0n1vmIzhYmAjSa3fc2ExOeu0s2O/g4K/c77H3mA9
jqGXo/eDZoRAsB5/em0wPHL2AQbxPeI+zKY/qYZhFHZ5QM2Gey1UaDBnSVPcc2aeHyK/urpdgUt7
dlwUs+kY9dsAIV2wyswkPxFtsraIktvlqZYfrVXXb4tCr1ySEOYfrCHjaW3p3Pio8bnfBmZhHDIe
eApeVjAdwjxTrKRokZC9ZsmGVJKTIslz65Raf6fO4tYSsvxIMyu8rUcnxgSb9D+M1P8lFDYvYm6N
9tQwhr6fJ1aEXhqM1Vqm5ggw2OvvbDtx55tFb0cMblDWe6agJYCkDhAkaCZ/t3gVg42fp9NG2inh
JCn2QUBWrE9dMzZuLNROGO94GBzSeHjSwnumQvAem1hgZG50d+A+0FtftRbNVfgyhj4nfFLZj8Is
5LpNnNvQauOPckIhnpVxiInLhoVc0KQb5xFvsXOBHNqumm5IztQQ3bQTvqqxIaR+f3Irzp+VzxYz
24sYoRFDIuzkI7MwapoSy1dFc0N5N9bSYz1cqxcl3ebM7jME81QHEYkcWCv3WmZovTkXSFLGHXUz
pp75BGXA8jdh08+vPTK5FbdxzNCIATX00Uq3V6eX/SVYWFgQfEcAPk2VgtGRUm14YGE+Js2Tigkv
GLLJDq+W6pZKiFPmrcz94B1LWcit3WfdQYZALRpjaihaQxfijTCKAcmpMz16vewYPpm5RL6uSQpF
sR69FARjf3oJVK1NJWJWeczU9IPOEcatHW607dwsrKSgpfGebB7RlKCl3AyO/IUDrtqyIrjXBmX9
jNHsJHMfxL/sx71I4+Z+EoP9mi376Y3nLo475Vl3bVNDPyiaIXxo8TpQ8SpR3xWg7F4NrCInB0RH
vyrBgl6VNrpXkpnNG7Mc9d6W6MVoXlvnvkXm/BABJyaTEZvf2TAS+7su0vzUteGA922RLk12z11a
Vxyrq9ILQfSEbQKez2MDvCa/kCdWD4aWYESFKuuGCf/CxYiUUyCKtrWHb3P0+KTLDBu6Etlmytu7
WbSATWGL2kA6yCQ250CcMuDNa7aZ+leBIfwttloKtdmHe8qkQ6HAi0j/FlnavPa+V+9Gg6euqF0e
ZlxSG5qddGuKNttLg6xQojrLs4qn4DiMZreV0Fsv0sLjTGVvmZcaIdoz0Uwd6TMToYqJMbprX7kx
x0ln3Mu8kTcIIMNDCWhy2w6z3OMKcdeOzLlKDIU8KkSv+43prcFDbJRPJvXdRdXNuOs7qn/GmQFT
GiN50Al22DASWPTZZayFbMtr30U/jMECaW2VoOkSr9sYWPKuCD9Jus6QS6aNc6wTK7zDXUOgs/YG
xGkBQkXAgQAN6Tp6KsY182Z1akmnukKXyi+hH32vwsnaDjEi9CzUH0KXYAFc2CxxmDFWtOKSWZnS
L0AV410A42UrbRAEBhf6Phlkux6QAxzztmZmU+eVtsnBmDeJM1kbdNMsZD1kd4Y5q7cUQeyaVmE+
wCtBOxpYbX8XBjVzYCsqik3l2UPxMHk4MnXCwybz8jpnnjXkFyNAmeCxvmHGiiJC18nOyhEFRiRI
e/nMfzfj+9aZ9O3YVcyBh/wlau1vjuCwxme4TZH5bZiUfEQVRqFIsPAYcW9uWqMwN2QP1zvbyhHH
u8R4iowsdRKIatfDX4vklUyv+RaIHZjnrHmVbZPd4T4GZ2+DS2i6/UDM17sxsQaxYVs5RK7szJkK
eULOt5cDD+op7D/KKGvux765J16n0CuzDnm0W0sjmBTGLWkKGme0nRwbcAoXPBCfhGn01y8miOL8
xxoyI7hzsch0o4cWpJwuLNQnTFTN69cu9t9r6/9pbe1CGvirtfVz95H809b6jy/4+9Yani05OyZm
RNNHKeW4aL7/3Fpbi34L+wcslC9EFKvpP/VbNhk8TJHQl/yfdbUTwN81TWcRWXkBi+5/ySD5pQP/
h2U12ac4MtDY/rGpxsD5z8tq0maAkGrizSLWijODjFFqvSv9EYB86TrHfAKMyQxWyDNrmfbT0jrd
TyQG3OmmUgcFDBJ5Yo2qte+jbZla00OitXfHKdsSWVDjjI5h6jjoXOh1ytJ34xGNjp4qWpdowDv6
TKUUlUwmSshDvhgHHsJmERu3UcmO4oSYhkkjQQNWHSLICnTaH0YcJtNwFAE+7/gYA6rLMKCFzfAo
B97kR6OqAyZzbmK7W5GNCufdVwRNmFOUmfxYHvOSHaEobbEINWfUXap0S/yYRXoTl2XCGI+DbD3i
R36qShvsDEyaA78U7jEMn99H9OHk7rgUCOBaMjIVoNZMTClnyD478n36j8gCJ6faEghCSm2KrDNz
1lFNcE6AnnYO7OqUgY7yUMgA5yIcbBzNoTnbFMmVtcZAPd0kIh+M4zTWDIdzZD360dBWPzMrF3m2
bFqkZwd7G7RUD1vOrLvmQDJybC3cbxbo+fQAPS9VVwlCibQRHrk2qv7jv0+E/x/vNHEvf+2dfkmV
SH8jnPz9i/5+KgTe32xiQR0fxcgX4AQpyZ+EE3jaQeACxUe0HDKt+ActS/Q3ni6ISzgFfN/maPm/
h4P/N76bg6PAD0Lbtv1/ScsSWP/FXcSPpx/hW/IqkMf85lQJB7+uaxAHhzBkyYT1tIbkZkYeczTd
XFJMIEDn33UVeqA3QpE8m8x81i6Rhuc0Ef2NU/spXmV2lF4QW/FW4WK6SzSHifKr4qmuNGhWPOLH
Ju6e4gFRCGz55sOkMlLphnGjeAZzXL3YHQeOLEewq4NtqE8vruozO4Xo4urJ+6hMUNgUw0xtHElN
s2LbH710fm38zKdges6dupx+kkwUBdkpBfdzQ4ewVYj/QzFlZxOlW7j3h7h6QtuOO5kavccq1nHo
bOykNp4M18OAQSjAsJWMqNGfMVJvy8X1GdjOdGOpiXVCnoTvRV4QXNF2Q8jbQlbeAauSAB5uMTbK
/eVosxeGUjhCqrYaoFZxm393y7k6C9IgV144uzhD3PybyvA8eFbsbgxQ7OuCBd8L0Xt6SUUhzMNt
F6m3LOUdG24zIGMxcY8cisZb1xYoNnCCPaNuS0BYAgNdNfPQBC+yTYeObmmCMzWrmTXAlMVms4uj
xRIWzG5n3zapMzc7A/zhkyLo4KPnGKUTK0YieoUbXkggtp4mOlLe5dzivUjqyHqKctCDK22P1pNI
uxpGi1y2DJ1TmEvaa0fEkuMwOgu6lp7PkRUTlZBGnQYgYTUHBrWp8t3I9vZssXpfTl7+WEDAgAnD
kMlfYbvg/9NJydd4Dr7Ti6wm+WZHUJ7XXsc0K3NDKtMvuFc3uAs0IxEgosTkRS/sh4mxRKMcvVi9
AXREEQVPug3pKk+25fFrlOSh78egRqAJyBxaGDT5DzkVTbt3u5CuRU3tfI5YYvB7lkSE28LiyZih
5mzJduJNYUHjZucun4vkxPqWFzDCJhYMDVCSwqGL5RvUavi6Ih6g23okWBHGOmEF21Do+vZNPBRj
vGs7AAPHTg4pxSVLm88sww4EC5W/u9PybZO6UcW+YMPTrMGV4qZY+QyAQfqESwjp5C+/fDhjTFrN
NuLdtRqXmOO5CZyj65fucZoSPpa57eQbxaqxdg3JLxH3tnkXpoN/+fqJftDn024wfOc4FgQurf4I
JM9GEb+MTITDNYp0VFnuaA/zXinL/TDBuodrkkMIUDcJEW+A9g0r1AnqQDKM596LjCIhdxYWX+qk
mE9iv3ecdWPjNF8Jp+DX0iWBEgmLplcaE228fL3KkIeuOBTaRZyDLJkX60mfq4xwPesmUgWr8yJv
IdG3GNN6BgRDMz92GIZzqAXLR2ojaOA9yZYNX6ejheTc1metav4e6RQHEE1Vi9mvntN9XoPuQTve
pPtgLDihgqxRB7c0Lb1LG1n8Ys3BFZn5xnJNWcuaTnhGWO5r1rgg4Kxy6teJzKf1FOTduOkie4YW
748P5GdMd0Om5RveaqTgZt1bIddpRZBt5Eby0oX9mokGMcSebTQM0m30u31ZsUzWCqembwbxOYt0
9MKHyerGAU/1gLsdhWuhWvnGGKKlE8vsCap1hEyN1dduhj2KyE94JKJ27Y/MwLDPLJTbooiK6TH0
WcQGtuLCthXAtRWKfOPim67Bb4f4wEG0B1Fx3Y2qcDZeVDEB5C2jnJsiL0BmEgU/GpkFoHuqOnS2
VHgw5uw2J/RUZO7RqZb3V+N0f1FBwAnSN0A7A7scb1nquFu4/zba5w4PIZZy5gmlcuXRmRZQfxEm
yRrzr7ivaIceigFSHpG/JJpCI03sZ3q8YIfnXP90g9I5xVAwDtkQWp+FF2DLE/0U7MhOyC4Nc8af
TjONT7jk9VGWCLsAKaIOSY1n0BfqhWKx3VTYJpkTR2G6h+INBWIyios1IeYqmGzuzLDU20qY808Q
kjl3AAEJZ3hFAcmrWYBADfeq8wbvnekmGdUNG/fAOvYzHAxqL2/jjSNjYuj9wGzSeA4unmgwAajy
J86lxN3OoSLhZtKNPjFNCG+Id3qwiJCcQARZCPehprbWpaDtbe7hCCbHwURtNZCihA5o2CCwlFfM
60j3jD6+qwbFaaIDpHGG7B8YWND0jpACuqhF9oWeyLnInJbyOZZO/UJytnok7eou8YbmQdvg+0bR
Wg8xLcpjFdCqwlPvwtvGDU3gX4VkQoLHUdjjdHbj8GkWtv/aI2vf15DnSVEaqzri/kBCfWA5vNz4
42GSEWW2tO/aViCmYmHqbdkfmZexntnhxE1n3iN2qlnNwQcsMmVhIXPUxC6oI+iMxG/WxDCSxveY
bJxizarQy3ZmifrmQL5HQRKz5RbbwWnqdTiZ3ZONHvUttZld8yh0AFdlLrMs05DHwSdtnnlP9j7x
eD+TFtHfdLb5vgwZr5J4JoZ74yR9YjXi7tL6wBsHN7IfNT7Ls54y6z63/O4XOdnqXUeibj6mjhir
e7CisTgDVMqPosiZyjbqm63n+D5JLFSS2BPRoll06B3YsgIFO8FR6tS3jnGrVOdvWxuCC3qL8idm
y+nSzCnTLk+zEEq74S0EALsRIBbvIhl5t1M/wjXPqwTHGUGv8oZ8sPxqxqhVN7C4jHuyuL1N4Pbj
lreL7DTXn05Mjar3tO/QQdbyOe6lecpN9dLxSNyy3/FIbDDfLFscszFrL4b23G/jyLiEe04rxuWt
Rc4i9NtWuOLWCev+2gfqEPaMQ/PAxitsWmhCg1pOsFWTzuU3DK01I2kyjuFh9EwktXHju1wqJpko
5RhCQCis15ip3UoUPiNEu3bZb3bLEJ/pj0Vfx1lI6F8y+RFPighRiXAbfOXM2XCG4/ibMIlL5z4U
rn8Xomx4rJXL7l1VMBwIsgdeNk87I+ggzivWUkg7nn2zYWCkGPhYziTXjH49wtPL8hFFJA7ojPJj
Z0OGhXpRANKUi9yVgRzZVqywkju4Js4OgJZ+MpUazrp1zFcwWxxQxINcOYGGQzqB+N90ZXTvdOaw
l1Wf8FfblWennJuHxCMucK2rdtwCyCL7Khlr69STqX2P9sncqNg/EkNGBEEu9LPZFpha4W6+JH3y
DbEJc3/PIiBFTIN4HhBnMRWe0Po0rXPyZTkdJhP9jgvvYef3Pp8D2ekjsN4SGgGShR5Ags4Tjzuh
7GCcTV6zY97L07HAFLtCHVPsJSKwFxbUuBpJqXiMszrYtVMTZ1seh+MhzNp0AzGeaBeUaCZx0g8J
MsN2BYEQPCGa7zMYG9I/zET350m5jFpte3J2fM10DdBDh+uA8+Yza3r/V1gkI5Ad35sPSdQVP2QQ
NIdIRfG2WEorWbYKWpIGWMLsul4XZeZv2V9KltEDurk+7K+jtOxNrAvCEIaGBMsgsM95Vg43cxtK
55nnGziECpzHsAYiWN5lXeqs29yrH5DvCf+BNT5kd8+IFh1YRllQje73HH6H2LERYv03mNSCuW/l
t4KHrBiK6cJOrN0ifo4mBG8hs0bKgKsNb46TVzviG8tZhCqzw1wbkuybABT5MMdjBh1QJLsm7/XF
az3vpqmSRq3YDBsQkz3m7nXRnSer0fuwSqc7y+vap2QsWTw0ZxnO06aJ7Oa2JP/nh89puR+6Rp2w
r8R7JcIXCrVxF0BwHgLl3mfMHQC/DnkOVBEiRsGgF9TBLo1mIPujq1j410XF2qC0/fmhd0z5fcrL
gpiCyC4wAqD9XznEKhIcScBijiQcPeWSu2hEJDAaCS5ehBWp139ndvkke11BO1Z/5DYCrHSMYzwB
kEic4KEm4FE6S9Rj9RX76FTmRzdG8jphNlpBN2r6Yz6yrgBMo/Mtu7KE1QLuXfM1LfmTGgEwVvFd
zbh15zHsUKAikD69zgmabddRoQjuhC2bO55+x67kCToe/mG2d/fHgOw/WPfe1WnVtf/7f/3uhAcl
toTYkkzlu5aLH/Ofx2YCEajGJqcOgVLucXToRL00sZ9mHbSfkbLS/V//PO93/zI4Z8cKYUU4gQmc
4Hc8QZHgEPMQWRwq0gAuCNblW8vB/JEbHbhgYGU/QIm67o0Ywt45KuWjVFq3hKKURFFnBScfN/bW
bypX3ZZqsG5Kw5/lSdlk1w1JF22HvKYAdOcqpmwrfXa6wnQiGnq3mx9t34iBEU25OqR9T5mJPOgD
YtLYPbZg3FpAHpY1sh32McS8z/QT+QLooWETsedQ6wt6EeJfrKcycOTbWOj2k0um+hXOQ/XokDux
xNIvAhACzOWbWZJMchH0RsZydpo0WJYR388wLttdlNE47ENRq4Pmf1S3bi0tf68SC99za4X121cv
XPqNdfPXH8Lv3I6IoGrfXZByuBMYzvz2oedUyGQMsX729NIveyneFCiNBe3aX/+g5Rv9w1DW/fpB
AGopA1gE2r9fXaGig2sKfhAKHD5iGaK9w7rK58O95360aUhvLeqJJoTkRfn2r/700HRC0pVxRLHM
XPzE/+jllcwYA7b1KDwzaT/5I2iCtEk19WOhDjXBatDUuoAmwBhL2ra//uHW79CHiLx21zYBPlmB
A9/3tzd5zDwDK6oiXovIcXwyo+jdK8kD9lOVtbTNruXzyw+uBsKGphmZv6r6RRAoguKAMMd6+npB
/154/E8LD+403vv/t0/v9Wfb/cd/O+P84yv/nHEGfwuYQ/pQ4L4WH8sg888Zp02+OEY9F9O49XcE
5J+bDxMnH8uwIAR36IT+wm38u1+PBQjcKt9kxsmhuORn/Ct+PT/8/WQNnQUI7XogqXB/cKD/8+Uu
tEuPn4kE+lvQn+uwIt8NGkx7djTaVLJlmTOgDrIeOE2Z/AhSMPF5bTDgjoc8Uaiu47gPdqqL1COx
BOiNnCJ6SUl6xtnAPtf5qqhoiRqczkudNS0lF8zEQO36rI+XasOlKiM2vfBWbu5hm4qAyntLAdeQ
c8TkHkuc0lgiRBmKZ6tqoxiRj4rXkZ99g6v7Yn1VhoQb6+cZkytuq4JRxWCYm26pJcVSVXZfBea0
1Joobyg7ZyMGi0uI8oUvseQGLyAVam3cp7HM2k0yZeNB0Udd51FXaMGpbvFFD+dsqXjJqnB2jCSS
OztqAcxFOBtXwInzdmuXfor/mNoZlhvVcDLq8lEkqM4ZlcJWbvlnBDjWObLS55r2ZPGuD9fQ1fhJ
KNyMBoSwoBcBDZy63WPObOEOu4JzH3+V+fVXyV/rfpEoh8a8IUs5gnA3EAm+9Ak+fSAqWd5Cp6XF
cWvySG0jCOi7HfQeuTyQMnvBs2TvrT65RQpFmKmtyVPYBJiCoUqOKDELMbuXjnIeMwt6d9Bic7eK
y+5A+HT37Laa4lCms7U1BlshvdS0R6qtPD4Pr7/MoX3oaKLSpZvql74qj7uXuCKtNxrVM6GE7jrC
5v8OBFyfrIRSsdTAEKBbscbvPAi6Qjy0LumK1G91cQ2zEubfV5sXFWUSrGRZ+7eib318DEa8yKCH
t1jF9r2Gfbb1hA+BYJY/u69mstKzv42bVNzNdHSnKaJmynxnDSJuuhRLR1pYtJV9xVPWcrpvBFgg
FsVCfUy+mtnxq7GdvppckgXad3Ns+l9Iw617WnjvDJfEecx98EOGV/VUs23jr7uh5C0bZamuTBbf
R/IHbgwkLlt7NH+6VfkOPKhu14i7m+OwdOXF0p+zHrPaTal0+MZCoX+ajb5exHgFxUtMez9/tfrm
V9sf+zjOycIdx3dGvbW5IY8rldvWaFrsrMvsgJBwe+sFBLOnQF/M+2GZMuTLvEE2rD7Wk6XRlzOO
GD3rbW6jN1P1hHk4EasKVDWowFIZrd2AwnyPfpJ+dRlyeEw7RCx/mqgcNZpTRiFqGYp4xQBVCC+q
RIEbLqhN3wbMxtnBd2BrgKr7pm3SM8qK8TgR5NsCVneTCUVpO9rX9mssE8ZwHte9km/l19hGLRMc
Zba7bJnpDMt0Ry1zHv018VlmPz1DIHqs5Jh/DYbsmSD0Qx/jTqUn0tmZFpU0zLRl6r6aYCtfW8+J
t4GDyjMpY2vbyA4pSIDozpJ++OqqUnurbj5XZmAcBAmr+zykEcCtYuy8WDM2N/W4q9wMMx9U82//
yd2ZNSdubVH4r3TlHUrz8JBUXWOw8dSxuxN38kLRhkhCE5qRfv39DoJuhO1Od+S6oa4eDd6SDmdc
e6+1NuDx5+Eqqa4tz5xoiEugVUWikuIeWI1+utLvUZiHxmBQk4l8ejiySl8brZIwuVr5FF/E7Ckv
SpTQRqUcOrdVqVe0wKppPrIL0qc6+PstWM7g98oB1AiQnMNEJgyyNTaJTmyN8TcOJ6v1tVFvPiGi
apzHaaZMN82sGet86zrQpfhWDtTEO9O1wQY5DMQOpHO90FVz6hslx2MzTe5VCo0+WrqFBbmBmYmr
wyAY1eumxoUersnIDnwfri5iG9rGrK5J0UGnTktyPhaujWXhIsdr2ulEIXkiOLB3QePUfyH8SkVa
aZoTV3cQt4d+iHjmLHuCv5ecG6bL4dk1Ivk8VqRiSkVNgGfFLL3xguJPFhZswfOgvIyapGKUUqHd
UK5WVXhNhl7+pESsNmNTM7MbLURgpHTkD45pWNgmwpv0JKHrG1mri8AchGec0S4zSqHPMFawEMiP
qbiJBuWlkkbSVKqxfZ3Zvjs1Km0zJr8oXRs5tq+s2NYkW1N4Upiyfb2JTA9wLniYGVBPzcwxL6q1
DecBpulfBSQgQRWCOxSumXsruQzObVVJpgmKXQjFOTDupI36ayrHo0EMSRwmrVbfumvHu/Mk0n9+
gEoVSrr2uY6axVWdJ7MJhTHX0D+SMeSnbAG0CKc4XFfjFdzsm1xVSaAXmjtNG/uzBXwzdXQcA208
AAq/+kwVQzGW5Joap4LlBpPDqZVmziWpfhWxNOuulGcPeRapd2qowGEoSv2eQrRwkmLi6NSrh0LK
BveVu/p1Q7teIdGrMBqDO0hGzWSDPzBLo4fz4ZlRZsZEbzhwaxDqIs7aBcYBZGx+03y4fFVBuz4k
KKkbV80qr4vbOpOceEwCC30WcvjwGXJJrR0KMCshq05tfyON3Zm9bj5QXmsPPlVbMXYPDL0RJXMC
09/qtePuGuC8ZHIGqy+hp37Q4WqtUHNv2MpkGCbelT5ZNWwSwf1RygA8l2Qw5xpmpH6GJEnyXomV
gXu+XqXNowp97zGMpc2VSWXYdZFE2UVSD6p8VIYm6swUtZZXkuFXTP1BRBtwfLysQwlNn5AZ0/IH
xryGyHPOfm51BUBdqCQzTGq0mwKpQ8GjRhN1jDJiNalhqiyQJRhgsoctRFZbyQSZF6RnIZpEZ2HE
9OonKg2EQuVmgge68ztiOdDWV6Locu2jtmWHqlCjps4KjSGKnypyKtUZqxv1bbG2Vq/TdQGVIldS
SlLOlLqwrTNWLmmiZ6xtmAq51mqUmXAJGp/MXZ3JEYXQVlYWlGsDWgWuP5hSy4XVrTSjrPyMahr7
vawPjHwU503iTXw9QQXbshvKtdQChhW6JZCYUco/R35/dW+5afKwslf4ltpG7UFItXUYmrPNJKVc
6LKR3Q2Ynb8pJUSkU5PTblrnjwEyfOezzJZvwpUlZMKhjn5CGFibwKG7UCGY4tzc4MwlMCqV//dm
WEHA4nW8QYWGjpdRTbwZoHJUo54gdkCwnkLk26d4YUiP2JuK+kFcFfBMgPQ6gV8fkXDyc2kEzSf/
xOTdjFUaCdVx+TPllPDUTF0Kz/hFgWYCX1R0o3MHVSUvVvVZWujKKEf3cT3SDBfh5CQD9DV8F5qv
7t6u9WqN1WmY31SFqU8N11pD3FQt/T4L0sIfZ3oUXGjAuWObH+0KoQPguyDS6sVmZrl/2uy5f0Mw
x7yeaW5E9qQuzZsM2SnjfObIjn2L9LU6UmrzU44tyyN2afgbObqGUk3jjJSNLk1TQHi0jxA7+kNd
a2U1AhEEz4CjzVqi2LfBqq6XCpZAozzx5DnzqXflVQPsNxPN+FSWiG+P8LkzZ5NB4rnWeS7BPHby
EBA1ytUHUD11rBsVbo616Y/xl7MvQBiLsQ4N4boxy+quzpzqIaNSHZWMCrBQpzo+RmVnXifI+CA5
HmsT2YPmD1dmDd6ilDm+IBCr1VmeoC/pGhOllMyFEimbG5L5zZ2FRvWHdUV504j5fIVEgAyPOZKC
T44sBQ44+8pGIhyXIxI20pW0niVUyuvJtZQ4xr3a5NWoktZYZjV4IA8aQdcytfW4xuyEvT/Om7o+
IyNJ8sdnag6jSWWs9YtVMIimGwnIfW0H1ceYvOBkIKXjfJ3g6OJQ3LsSkOtKgK9MEiXiieDvsQkD
JsM8/VYV9VCuAG59AeHWWzTXF8Au4hSM9S3YS0npGPPzhA0UULC7RYWxPgYgFlBxmcfVAhkj8OO1
gJLLLapcCYD5/+v8vwMyhK7ceFu2dF8s0/phmRXwvvZCNuLTLZT5EXJ57uX1j37p24HeLb+nYAqQ
XAJS6yAK24faPsy3YgRznrlYLH/+SQUyQAScqkVR/sQFfBTEmNq1Hw8sdahhymRqoEjbi4ombnjQ
SK81w7ffsG3Pb3+n8wZPMWbp4ndAnOXIOfQ72+AowkEb2CggqbopoOD9Ox62gU2pqQyqgefFVqvV
bm/4v2+D+SL0onMvy1PvKT+sjeW3a3+Xr64j/6AjCAsSatwolz18e8sYgltSTERFbXv9Sz3g9be3
nwlg/fDba0PkLhSBD7fveNQIsiwPaR0dqXWAMi6Gyb8yDL7RCHr7TD26gIa1DJ66FPy0jQCyeNgT
bDQuSdHo1E9u20BqZcdOaBywxz2GWH+0J+AUrJu6rLNlbl/yaEI0lSEmwnQU5eTenpIWKlf7LQfm
kNJZwGXZfvHtOcgODYhlJmKqpzkZIMAK4NyvESzMoi3qc0mbbK+jLiBL+lDXIMga/9Zi+OosgDdT
71mA1Q7dPkNRd7MAfepwFqDGmvSsIbKnbQ84uXFAFhk53d5dQOInllXW+s7bwxaRhcm4SOiJ6/T2
ArIkFBR7vb5iDXWbUhfg/xdHgCXUjk2VfOruCyc3EJCnFcX3vVpB04b8yuiZ7Oe6o/WQ9Bb5NlsF
uTu5MUCe+1m28YeXQmko8+7Mc7tN0dFMYNlDbmNQuPF1pqDBT2g/wONZfceCag9ZDW3Uvb+egA5n
BPbH7AagOrBD3l6n1xcMWem9KliMeM1E53V3RjpaE22LscIpiXNUOy+ygT6xvsA5t/eyYA5BVhVL
ZNm319GMYME/woLGpN77RPuCwg6u7/6IeRGnZhMC4G4P+LwVTFUS7J/d5+0NT2leoEaib1/Q9CG+
HJwJD3r84bxg2EMkSCjDgHK2vU5up6BILOI910iVvTJDgjY42icZQ1NCNPoLZnJyOwRcFbTeOwRl
yGEIdIz+vr2OZkXMWg1YytjDndx0qHCC67s0agZDgEojFdDgpde3NVFZBBtaae90QjMAHDSp7+uD
nZrUdJlftj9HY4D9EXARo0zZ7QxObh6kFXp3AmYACr7YHG0JtHQDmvVwHhSoESsi0o271eDk9kfA
ftS89TwrABuBisDtbfHBZ61gDy2q79g2nCp2pjBO25+mB4JoD1VR0auz/L+0P8LOhiGBepmJboO4
2m3pd80L3/GlL+mZkesFi21ixltmL6VmXvvCPiHx/PNdMmK6+PknBbGJzhdF5Wd77695m186GM32
UHTw4f6QtL3P7t93L/j81p177d9q/8dLb5nO0ycXmpzIQ+0e824ektz5TzD/PA/nzzMFX5/k5586
z3kwCv4mcOYfxRUbqt5xU6+Jo27gLbjfP7A/j7KuDQZFAXS/vpFH8wCD6/RIlqCFYnvHhkubzhfx
/ilF52vxzf6Ro2j5lHtPRSeP1OLnfYOfL4N5NU+Xh4/dApO9I+9yX+/iv97BninCz16ns7TIX9+7
TGh1b9EJLLegWt/IF8sYCYtu5DaJ2zfyJS3ueYctjoetYBr0DTxdzN1OB9wha73jYiwfxV62f0LR
t3egVe/Q0QIf9m4rt0BQ78hxdRTWFjv7vmGvn89NLWTTOzABiie/3j/itpFbHKRv6Ju4wK7luJlt
EOH9zV7kQ3wBZL+1vNzOvagze3CKeIvl5Xae1sE8WuyfcLuYt4fgvs1xO8+y+ZNbZMs87/Tp3TGz
d3zvyfWcebfyocVy+odmLUAxrtOzd8fD/rEz+LiZh650p9Hb09dbRI8RODwKLY40vUPHUX7UueFP
WXb/yHfLz+n8aPe0O4H0fei7ZTnvrlu7TX3/wNW7y3m4znAZ7AxM4gvnr7eIf7VMs2VnpkJrRPhe
vkXw2+XGe+osYwQXabK3CP4H/PZ9pO2UAudJ3v/hn8+Cd3GKkelonuIr1V3NsIAQNL/ez769wXOn
VMILC/W+4d+7XrfFNXrLG4T1A3Yk3VONAm3tDdad9+nSOS4ug1rQ/5l/XaJdWgfl/OiYAHFBeYPn
fnDjxfLdNHu2tomKrv5P/2HrqPtSR8RIUH6Dn7S9wfOOKMKTW+jbET/S+sssW3ZmLlWVRAVP/9iv
mCu+XsD5XVug19Qve4b9fZmGrGz79xazFXVOAp7t2xAvEldbRb++oR/nrDuRA59y/5jtc1vaGwzN
v2Xd9mzxRy97iqPM6z67ARd8/zL/fIV4rGMKQp19oG2rGCgg7f/wWuSXkKYvefvn+NO+Vvelf+uC
a+IbT8Fynv7yXwAAAP//</cx:binary>
              </cx:geoCache>
            </cx:geography>
          </cx:layoutPr>
          <cx:valueColors>
            <cx:maxColor>
              <a:srgbClr val="385F7C"/>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microsoft.com/office/2014/relationships/chartEx" Target="../charts/chartEx1.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438150</xdr:colOff>
      <xdr:row>45</xdr:row>
      <xdr:rowOff>52387</xdr:rowOff>
    </xdr:from>
    <xdr:to>
      <xdr:col>12</xdr:col>
      <xdr:colOff>295275</xdr:colOff>
      <xdr:row>56</xdr:row>
      <xdr:rowOff>180975</xdr:rowOff>
    </xdr:to>
    <xdr:graphicFrame macro="">
      <xdr:nvGraphicFramePr>
        <xdr:cNvPr id="6" name="Chart 5">
          <a:extLst>
            <a:ext uri="{FF2B5EF4-FFF2-40B4-BE49-F238E27FC236}">
              <a16:creationId xmlns:a16="http://schemas.microsoft.com/office/drawing/2014/main" id="{F402AE7C-9D3A-554C-92EE-5F33B87CD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438150</xdr:colOff>
      <xdr:row>19</xdr:row>
      <xdr:rowOff>114300</xdr:rowOff>
    </xdr:from>
    <xdr:to>
      <xdr:col>17</xdr:col>
      <xdr:colOff>514350</xdr:colOff>
      <xdr:row>21</xdr:row>
      <xdr:rowOff>161925</xdr:rowOff>
    </xdr:to>
    <mc:AlternateContent xmlns:mc="http://schemas.openxmlformats.org/markup-compatibility/2006">
      <mc:Choice xmlns:a14="http://schemas.microsoft.com/office/drawing/2010/main" Requires="a14">
        <xdr:graphicFrame macro="">
          <xdr:nvGraphicFramePr>
            <xdr:cNvPr id="10" name="Segment">
              <a:extLst>
                <a:ext uri="{FF2B5EF4-FFF2-40B4-BE49-F238E27FC236}">
                  <a16:creationId xmlns:a16="http://schemas.microsoft.com/office/drawing/2014/main" id="{E0D9F65D-5732-97AA-9125-15DE2406FE1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582150" y="3886200"/>
              <a:ext cx="4991100" cy="428625"/>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495300</xdr:colOff>
      <xdr:row>48</xdr:row>
      <xdr:rowOff>38100</xdr:rowOff>
    </xdr:from>
    <xdr:to>
      <xdr:col>16</xdr:col>
      <xdr:colOff>266700</xdr:colOff>
      <xdr:row>50</xdr:row>
      <xdr:rowOff>123825</xdr:rowOff>
    </xdr:to>
    <mc:AlternateContent xmlns:mc="http://schemas.openxmlformats.org/markup-compatibility/2006">
      <mc:Choice xmlns:a14="http://schemas.microsoft.com/office/drawing/2010/main" Requires="a14">
        <xdr:graphicFrame macro="">
          <xdr:nvGraphicFramePr>
            <xdr:cNvPr id="14" name="Years (Order Date)">
              <a:extLst>
                <a:ext uri="{FF2B5EF4-FFF2-40B4-BE49-F238E27FC236}">
                  <a16:creationId xmlns:a16="http://schemas.microsoft.com/office/drawing/2014/main" id="{5C1E5557-E6E5-BA89-6E2F-DA48C6D8B3C1}"/>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0534650" y="9334500"/>
              <a:ext cx="3181350" cy="466725"/>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733424</xdr:colOff>
      <xdr:row>11</xdr:row>
      <xdr:rowOff>47625</xdr:rowOff>
    </xdr:from>
    <xdr:to>
      <xdr:col>14</xdr:col>
      <xdr:colOff>600074</xdr:colOff>
      <xdr:row>13</xdr:row>
      <xdr:rowOff>114300</xdr:rowOff>
    </xdr:to>
    <mc:AlternateContent xmlns:mc="http://schemas.openxmlformats.org/markup-compatibility/2006">
      <mc:Choice xmlns:a14="http://schemas.microsoft.com/office/drawing/2010/main" Requires="a14">
        <xdr:graphicFrame macro="">
          <xdr:nvGraphicFramePr>
            <xdr:cNvPr id="17" name="Sub-Category">
              <a:extLst>
                <a:ext uri="{FF2B5EF4-FFF2-40B4-BE49-F238E27FC236}">
                  <a16:creationId xmlns:a16="http://schemas.microsoft.com/office/drawing/2014/main" id="{DE0BE102-7D54-3BBC-B461-1F3B3FC783A5}"/>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8477249" y="2295525"/>
              <a:ext cx="4352925" cy="447675"/>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380999</xdr:colOff>
      <xdr:row>14</xdr:row>
      <xdr:rowOff>47625</xdr:rowOff>
    </xdr:from>
    <xdr:to>
      <xdr:col>13</xdr:col>
      <xdr:colOff>590549</xdr:colOff>
      <xdr:row>18</xdr:row>
      <xdr:rowOff>28575</xdr:rowOff>
    </xdr:to>
    <mc:AlternateContent xmlns:mc="http://schemas.openxmlformats.org/markup-compatibility/2006">
      <mc:Choice xmlns:a14="http://schemas.microsoft.com/office/drawing/2010/main" Requires="a14">
        <xdr:graphicFrame macro="">
          <xdr:nvGraphicFramePr>
            <xdr:cNvPr id="21" name="Region">
              <a:extLst>
                <a:ext uri="{FF2B5EF4-FFF2-40B4-BE49-F238E27FC236}">
                  <a16:creationId xmlns:a16="http://schemas.microsoft.com/office/drawing/2014/main" id="{CA27C0A5-A667-1C19-02C3-4DA322FF77A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124824" y="2867025"/>
              <a:ext cx="4086225" cy="742950"/>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160565</xdr:colOff>
      <xdr:row>4</xdr:row>
      <xdr:rowOff>150018</xdr:rowOff>
    </xdr:from>
    <xdr:to>
      <xdr:col>30</xdr:col>
      <xdr:colOff>477172</xdr:colOff>
      <xdr:row>40</xdr:row>
      <xdr:rowOff>85218</xdr:rowOff>
    </xdr:to>
    <xdr:sp macro="" textlink="">
      <xdr:nvSpPr>
        <xdr:cNvPr id="2" name="Rectangle: Rounded Corners 1">
          <a:extLst>
            <a:ext uri="{FF2B5EF4-FFF2-40B4-BE49-F238E27FC236}">
              <a16:creationId xmlns:a16="http://schemas.microsoft.com/office/drawing/2014/main" id="{DB045CD6-70A1-5448-55CD-5B97EC243DD9}"/>
            </a:ext>
          </a:extLst>
        </xdr:cNvPr>
        <xdr:cNvSpPr/>
      </xdr:nvSpPr>
      <xdr:spPr>
        <a:xfrm>
          <a:off x="4411096" y="912018"/>
          <a:ext cx="14282639" cy="6793200"/>
        </a:xfrm>
        <a:prstGeom prst="roundRect">
          <a:avLst>
            <a:gd name="adj" fmla="val 5234"/>
          </a:avLst>
        </a:prstGeom>
        <a:solidFill>
          <a:srgbClr val="CCDC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7</xdr:col>
      <xdr:colOff>449036</xdr:colOff>
      <xdr:row>6</xdr:row>
      <xdr:rowOff>40820</xdr:rowOff>
    </xdr:from>
    <xdr:to>
      <xdr:col>30</xdr:col>
      <xdr:colOff>274393</xdr:colOff>
      <xdr:row>38</xdr:row>
      <xdr:rowOff>190499</xdr:rowOff>
    </xdr:to>
    <xdr:sp macro="" textlink="">
      <xdr:nvSpPr>
        <xdr:cNvPr id="3" name="Rectangle: Rounded Corners 2">
          <a:extLst>
            <a:ext uri="{FF2B5EF4-FFF2-40B4-BE49-F238E27FC236}">
              <a16:creationId xmlns:a16="http://schemas.microsoft.com/office/drawing/2014/main" id="{A12D643C-683C-4673-BB42-8A98BB9F6BC4}"/>
            </a:ext>
          </a:extLst>
        </xdr:cNvPr>
        <xdr:cNvSpPr/>
      </xdr:nvSpPr>
      <xdr:spPr>
        <a:xfrm>
          <a:off x="4735286" y="1183820"/>
          <a:ext cx="13908750" cy="6245679"/>
        </a:xfrm>
        <a:prstGeom prst="roundRect">
          <a:avLst>
            <a:gd name="adj" fmla="val 5234"/>
          </a:avLst>
        </a:prstGeom>
        <a:solidFill>
          <a:srgbClr val="E1EA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8</xdr:col>
      <xdr:colOff>84365</xdr:colOff>
      <xdr:row>10</xdr:row>
      <xdr:rowOff>166007</xdr:rowOff>
    </xdr:from>
    <xdr:to>
      <xdr:col>14</xdr:col>
      <xdr:colOff>298436</xdr:colOff>
      <xdr:row>18</xdr:row>
      <xdr:rowOff>82007</xdr:rowOff>
    </xdr:to>
    <xdr:sp macro="" textlink="">
      <xdr:nvSpPr>
        <xdr:cNvPr id="4" name="Rectangle: Rounded Corners 3">
          <a:extLst>
            <a:ext uri="{FF2B5EF4-FFF2-40B4-BE49-F238E27FC236}">
              <a16:creationId xmlns:a16="http://schemas.microsoft.com/office/drawing/2014/main" id="{B6892780-FAC9-474B-92E8-A1C9DBEB39F8}"/>
            </a:ext>
          </a:extLst>
        </xdr:cNvPr>
        <xdr:cNvSpPr/>
      </xdr:nvSpPr>
      <xdr:spPr>
        <a:xfrm>
          <a:off x="4982936" y="2071007"/>
          <a:ext cx="3888000" cy="1440000"/>
        </a:xfrm>
        <a:prstGeom prst="roundRect">
          <a:avLst>
            <a:gd name="adj" fmla="val 1090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8</xdr:col>
      <xdr:colOff>87087</xdr:colOff>
      <xdr:row>19</xdr:row>
      <xdr:rowOff>59872</xdr:rowOff>
    </xdr:from>
    <xdr:to>
      <xdr:col>14</xdr:col>
      <xdr:colOff>301158</xdr:colOff>
      <xdr:row>37</xdr:row>
      <xdr:rowOff>142876</xdr:rowOff>
    </xdr:to>
    <xdr:sp macro="" textlink="">
      <xdr:nvSpPr>
        <xdr:cNvPr id="5" name="Rectangle: Rounded Corners 4">
          <a:extLst>
            <a:ext uri="{FF2B5EF4-FFF2-40B4-BE49-F238E27FC236}">
              <a16:creationId xmlns:a16="http://schemas.microsoft.com/office/drawing/2014/main" id="{A2EDDF54-C4C5-471E-B995-3EE47B9458B7}"/>
            </a:ext>
          </a:extLst>
        </xdr:cNvPr>
        <xdr:cNvSpPr/>
      </xdr:nvSpPr>
      <xdr:spPr>
        <a:xfrm>
          <a:off x="4944837" y="3679372"/>
          <a:ext cx="3857384" cy="3512004"/>
        </a:xfrm>
        <a:prstGeom prst="roundRect">
          <a:avLst>
            <a:gd name="adj" fmla="val 523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14</xdr:col>
      <xdr:colOff>429988</xdr:colOff>
      <xdr:row>10</xdr:row>
      <xdr:rowOff>154781</xdr:rowOff>
    </xdr:from>
    <xdr:to>
      <xdr:col>23</xdr:col>
      <xdr:colOff>67095</xdr:colOff>
      <xdr:row>23</xdr:row>
      <xdr:rowOff>163287</xdr:rowOff>
    </xdr:to>
    <xdr:sp macro="" textlink="">
      <xdr:nvSpPr>
        <xdr:cNvPr id="6" name="Rectangle: Rounded Corners 5">
          <a:extLst>
            <a:ext uri="{FF2B5EF4-FFF2-40B4-BE49-F238E27FC236}">
              <a16:creationId xmlns:a16="http://schemas.microsoft.com/office/drawing/2014/main" id="{ECDC05CD-5ABA-4F2B-8EE8-C8C8092BC3AC}"/>
            </a:ext>
          </a:extLst>
        </xdr:cNvPr>
        <xdr:cNvSpPr/>
      </xdr:nvSpPr>
      <xdr:spPr>
        <a:xfrm>
          <a:off x="8931051" y="2059781"/>
          <a:ext cx="5102075" cy="2485006"/>
        </a:xfrm>
        <a:prstGeom prst="roundRect">
          <a:avLst>
            <a:gd name="adj" fmla="val 523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14</xdr:col>
      <xdr:colOff>446315</xdr:colOff>
      <xdr:row>24</xdr:row>
      <xdr:rowOff>119744</xdr:rowOff>
    </xdr:from>
    <xdr:to>
      <xdr:col>23</xdr:col>
      <xdr:colOff>83422</xdr:colOff>
      <xdr:row>37</xdr:row>
      <xdr:rowOff>166008</xdr:rowOff>
    </xdr:to>
    <xdr:sp macro="" textlink="">
      <xdr:nvSpPr>
        <xdr:cNvPr id="7" name="Rectangle: Rounded Corners 6">
          <a:extLst>
            <a:ext uri="{FF2B5EF4-FFF2-40B4-BE49-F238E27FC236}">
              <a16:creationId xmlns:a16="http://schemas.microsoft.com/office/drawing/2014/main" id="{C340E3A5-23D8-44C3-A5E2-89D974009FDE}"/>
            </a:ext>
          </a:extLst>
        </xdr:cNvPr>
        <xdr:cNvSpPr/>
      </xdr:nvSpPr>
      <xdr:spPr>
        <a:xfrm>
          <a:off x="9018815" y="4691744"/>
          <a:ext cx="5148000" cy="2522764"/>
        </a:xfrm>
        <a:prstGeom prst="roundRect">
          <a:avLst>
            <a:gd name="adj" fmla="val 523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23</xdr:col>
      <xdr:colOff>238806</xdr:colOff>
      <xdr:row>10</xdr:row>
      <xdr:rowOff>178594</xdr:rowOff>
    </xdr:from>
    <xdr:to>
      <xdr:col>30</xdr:col>
      <xdr:colOff>107156</xdr:colOff>
      <xdr:row>37</xdr:row>
      <xdr:rowOff>178594</xdr:rowOff>
    </xdr:to>
    <xdr:sp macro="" textlink="">
      <xdr:nvSpPr>
        <xdr:cNvPr id="8" name="Rectangle: Rounded Corners 7">
          <a:extLst>
            <a:ext uri="{FF2B5EF4-FFF2-40B4-BE49-F238E27FC236}">
              <a16:creationId xmlns:a16="http://schemas.microsoft.com/office/drawing/2014/main" id="{BA7C15CD-A698-4839-B571-2F0BEBA96268}"/>
            </a:ext>
          </a:extLst>
        </xdr:cNvPr>
        <xdr:cNvSpPr/>
      </xdr:nvSpPr>
      <xdr:spPr>
        <a:xfrm>
          <a:off x="14204837" y="2083594"/>
          <a:ext cx="4118882" cy="5143500"/>
        </a:xfrm>
        <a:prstGeom prst="roundRect">
          <a:avLst>
            <a:gd name="adj" fmla="val 523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8</xdr:col>
      <xdr:colOff>196624</xdr:colOff>
      <xdr:row>11</xdr:row>
      <xdr:rowOff>82663</xdr:rowOff>
    </xdr:from>
    <xdr:to>
      <xdr:col>10</xdr:col>
      <xdr:colOff>154781</xdr:colOff>
      <xdr:row>17</xdr:row>
      <xdr:rowOff>154781</xdr:rowOff>
    </xdr:to>
    <xdr:sp macro="" textlink="">
      <xdr:nvSpPr>
        <xdr:cNvPr id="9" name="Rectangle: Rounded Corners 8">
          <a:extLst>
            <a:ext uri="{FF2B5EF4-FFF2-40B4-BE49-F238E27FC236}">
              <a16:creationId xmlns:a16="http://schemas.microsoft.com/office/drawing/2014/main" id="{874D98E0-128E-437F-A60C-89CB15E20BC3}"/>
            </a:ext>
          </a:extLst>
        </xdr:cNvPr>
        <xdr:cNvSpPr/>
      </xdr:nvSpPr>
      <xdr:spPr>
        <a:xfrm>
          <a:off x="5054374" y="2178163"/>
          <a:ext cx="1172595" cy="1215118"/>
        </a:xfrm>
        <a:prstGeom prst="roundRect">
          <a:avLst>
            <a:gd name="adj" fmla="val 10904"/>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10</xdr:col>
      <xdr:colOff>241866</xdr:colOff>
      <xdr:row>11</xdr:row>
      <xdr:rowOff>80281</xdr:rowOff>
    </xdr:from>
    <xdr:to>
      <xdr:col>12</xdr:col>
      <xdr:colOff>202405</xdr:colOff>
      <xdr:row>17</xdr:row>
      <xdr:rowOff>152399</xdr:rowOff>
    </xdr:to>
    <xdr:sp macro="" textlink="">
      <xdr:nvSpPr>
        <xdr:cNvPr id="12" name="Rectangle: Rounded Corners 11">
          <a:extLst>
            <a:ext uri="{FF2B5EF4-FFF2-40B4-BE49-F238E27FC236}">
              <a16:creationId xmlns:a16="http://schemas.microsoft.com/office/drawing/2014/main" id="{9825F578-C1C6-4A67-8992-DB4A18E490B2}"/>
            </a:ext>
          </a:extLst>
        </xdr:cNvPr>
        <xdr:cNvSpPr/>
      </xdr:nvSpPr>
      <xdr:spPr>
        <a:xfrm>
          <a:off x="6314054" y="2175781"/>
          <a:ext cx="1174976" cy="1215118"/>
        </a:xfrm>
        <a:prstGeom prst="roundRect">
          <a:avLst>
            <a:gd name="adj" fmla="val 10904"/>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12</xdr:col>
      <xdr:colOff>299017</xdr:colOff>
      <xdr:row>11</xdr:row>
      <xdr:rowOff>89805</xdr:rowOff>
    </xdr:from>
    <xdr:to>
      <xdr:col>14</xdr:col>
      <xdr:colOff>185736</xdr:colOff>
      <xdr:row>17</xdr:row>
      <xdr:rowOff>161923</xdr:rowOff>
    </xdr:to>
    <xdr:sp macro="" textlink="">
      <xdr:nvSpPr>
        <xdr:cNvPr id="13" name="Rectangle: Rounded Corners 12">
          <a:extLst>
            <a:ext uri="{FF2B5EF4-FFF2-40B4-BE49-F238E27FC236}">
              <a16:creationId xmlns:a16="http://schemas.microsoft.com/office/drawing/2014/main" id="{1F44DCFD-04F9-4FAC-B3FD-AE0126E19CEB}"/>
            </a:ext>
          </a:extLst>
        </xdr:cNvPr>
        <xdr:cNvSpPr/>
      </xdr:nvSpPr>
      <xdr:spPr>
        <a:xfrm>
          <a:off x="7585642" y="2185305"/>
          <a:ext cx="1101157" cy="1215118"/>
        </a:xfrm>
        <a:prstGeom prst="roundRect">
          <a:avLst>
            <a:gd name="adj" fmla="val 10904"/>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8</xdr:col>
      <xdr:colOff>95251</xdr:colOff>
      <xdr:row>6</xdr:row>
      <xdr:rowOff>154779</xdr:rowOff>
    </xdr:from>
    <xdr:to>
      <xdr:col>14</xdr:col>
      <xdr:colOff>523876</xdr:colOff>
      <xdr:row>9</xdr:row>
      <xdr:rowOff>178592</xdr:rowOff>
    </xdr:to>
    <xdr:sp macro="" textlink="">
      <xdr:nvSpPr>
        <xdr:cNvPr id="14" name="TextBox 13">
          <a:extLst>
            <a:ext uri="{FF2B5EF4-FFF2-40B4-BE49-F238E27FC236}">
              <a16:creationId xmlns:a16="http://schemas.microsoft.com/office/drawing/2014/main" id="{301B879F-D458-DFE4-F5C5-A1C63CA48E4F}"/>
            </a:ext>
          </a:extLst>
        </xdr:cNvPr>
        <xdr:cNvSpPr txBox="1"/>
      </xdr:nvSpPr>
      <xdr:spPr>
        <a:xfrm>
          <a:off x="4953001" y="1297779"/>
          <a:ext cx="4071938" cy="595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2800">
              <a:solidFill>
                <a:srgbClr val="385F7C"/>
              </a:solidFill>
            </a:rPr>
            <a:t>Fourniture Sales Overview</a:t>
          </a:r>
        </a:p>
      </xdr:txBody>
    </xdr:sp>
    <xdr:clientData/>
  </xdr:twoCellAnchor>
  <xdr:twoCellAnchor>
    <xdr:from>
      <xdr:col>8</xdr:col>
      <xdr:colOff>69056</xdr:colOff>
      <xdr:row>9</xdr:row>
      <xdr:rowOff>33337</xdr:rowOff>
    </xdr:from>
    <xdr:to>
      <xdr:col>21</xdr:col>
      <xdr:colOff>488155</xdr:colOff>
      <xdr:row>11</xdr:row>
      <xdr:rowOff>1</xdr:rowOff>
    </xdr:to>
    <xdr:sp macro="" textlink="">
      <xdr:nvSpPr>
        <xdr:cNvPr id="15" name="TextBox 14">
          <a:extLst>
            <a:ext uri="{FF2B5EF4-FFF2-40B4-BE49-F238E27FC236}">
              <a16:creationId xmlns:a16="http://schemas.microsoft.com/office/drawing/2014/main" id="{0A739068-F2F1-4F29-93AC-3D4045137503}"/>
            </a:ext>
          </a:extLst>
        </xdr:cNvPr>
        <xdr:cNvSpPr txBox="1"/>
      </xdr:nvSpPr>
      <xdr:spPr>
        <a:xfrm>
          <a:off x="4926806" y="1747837"/>
          <a:ext cx="8312943" cy="347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a:solidFill>
                <a:schemeClr val="bg1">
                  <a:lumMod val="50000"/>
                </a:schemeClr>
              </a:solidFill>
            </a:rPr>
            <a:t>A summary of Sales perfemance</a:t>
          </a:r>
          <a:r>
            <a:rPr lang="fr-FR" sz="1400" baseline="0">
              <a:solidFill>
                <a:schemeClr val="bg1">
                  <a:lumMod val="50000"/>
                </a:schemeClr>
              </a:solidFill>
            </a:rPr>
            <a:t> , shipping trends, and regional distribution across U.S</a:t>
          </a:r>
          <a:endParaRPr lang="fr-FR" sz="1400">
            <a:solidFill>
              <a:schemeClr val="bg1">
                <a:lumMod val="50000"/>
              </a:schemeClr>
            </a:solidFill>
          </a:endParaRPr>
        </a:p>
      </xdr:txBody>
    </xdr:sp>
    <xdr:clientData/>
  </xdr:twoCellAnchor>
  <xdr:twoCellAnchor>
    <xdr:from>
      <xdr:col>8</xdr:col>
      <xdr:colOff>435770</xdr:colOff>
      <xdr:row>11</xdr:row>
      <xdr:rowOff>126207</xdr:rowOff>
    </xdr:from>
    <xdr:to>
      <xdr:col>9</xdr:col>
      <xdr:colOff>583407</xdr:colOff>
      <xdr:row>13</xdr:row>
      <xdr:rowOff>92871</xdr:rowOff>
    </xdr:to>
    <xdr:sp macro="" textlink="">
      <xdr:nvSpPr>
        <xdr:cNvPr id="16" name="TextBox 15">
          <a:extLst>
            <a:ext uri="{FF2B5EF4-FFF2-40B4-BE49-F238E27FC236}">
              <a16:creationId xmlns:a16="http://schemas.microsoft.com/office/drawing/2014/main" id="{EC2499B1-0B4C-49B3-A446-DCEC58066ED6}"/>
            </a:ext>
          </a:extLst>
        </xdr:cNvPr>
        <xdr:cNvSpPr txBox="1"/>
      </xdr:nvSpPr>
      <xdr:spPr>
        <a:xfrm>
          <a:off x="5293520" y="2221707"/>
          <a:ext cx="754856" cy="347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a:solidFill>
                <a:schemeClr val="bg1">
                  <a:lumMod val="50000"/>
                </a:schemeClr>
              </a:solidFill>
            </a:rPr>
            <a:t>Sales</a:t>
          </a:r>
        </a:p>
      </xdr:txBody>
    </xdr:sp>
    <xdr:clientData/>
  </xdr:twoCellAnchor>
  <xdr:twoCellAnchor>
    <xdr:from>
      <xdr:col>10</xdr:col>
      <xdr:colOff>504824</xdr:colOff>
      <xdr:row>11</xdr:row>
      <xdr:rowOff>135732</xdr:rowOff>
    </xdr:from>
    <xdr:to>
      <xdr:col>12</xdr:col>
      <xdr:colOff>45243</xdr:colOff>
      <xdr:row>13</xdr:row>
      <xdr:rowOff>102396</xdr:rowOff>
    </xdr:to>
    <xdr:sp macro="" textlink="">
      <xdr:nvSpPr>
        <xdr:cNvPr id="17" name="TextBox 16">
          <a:extLst>
            <a:ext uri="{FF2B5EF4-FFF2-40B4-BE49-F238E27FC236}">
              <a16:creationId xmlns:a16="http://schemas.microsoft.com/office/drawing/2014/main" id="{520EBFDB-4344-46AA-A291-BAFB09D873E5}"/>
            </a:ext>
          </a:extLst>
        </xdr:cNvPr>
        <xdr:cNvSpPr txBox="1"/>
      </xdr:nvSpPr>
      <xdr:spPr>
        <a:xfrm>
          <a:off x="6577012" y="2231232"/>
          <a:ext cx="754856" cy="347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a:solidFill>
                <a:schemeClr val="bg1">
                  <a:lumMod val="50000"/>
                </a:schemeClr>
              </a:solidFill>
            </a:rPr>
            <a:t>Profit</a:t>
          </a:r>
        </a:p>
      </xdr:txBody>
    </xdr:sp>
    <xdr:clientData/>
  </xdr:twoCellAnchor>
  <xdr:twoCellAnchor>
    <xdr:from>
      <xdr:col>12</xdr:col>
      <xdr:colOff>407194</xdr:colOff>
      <xdr:row>11</xdr:row>
      <xdr:rowOff>109539</xdr:rowOff>
    </xdr:from>
    <xdr:to>
      <xdr:col>14</xdr:col>
      <xdr:colOff>214311</xdr:colOff>
      <xdr:row>13</xdr:row>
      <xdr:rowOff>76203</xdr:rowOff>
    </xdr:to>
    <xdr:sp macro="" textlink="">
      <xdr:nvSpPr>
        <xdr:cNvPr id="18" name="TextBox 17">
          <a:extLst>
            <a:ext uri="{FF2B5EF4-FFF2-40B4-BE49-F238E27FC236}">
              <a16:creationId xmlns:a16="http://schemas.microsoft.com/office/drawing/2014/main" id="{5BC8A1C5-F925-4A9D-9A42-61CB4A3F8CA8}"/>
            </a:ext>
          </a:extLst>
        </xdr:cNvPr>
        <xdr:cNvSpPr txBox="1"/>
      </xdr:nvSpPr>
      <xdr:spPr>
        <a:xfrm>
          <a:off x="7693819" y="2205039"/>
          <a:ext cx="1021555" cy="347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a:solidFill>
                <a:schemeClr val="bg1">
                  <a:lumMod val="50000"/>
                </a:schemeClr>
              </a:solidFill>
            </a:rPr>
            <a:t>Quantity</a:t>
          </a:r>
        </a:p>
      </xdr:txBody>
    </xdr:sp>
    <xdr:clientData/>
  </xdr:twoCellAnchor>
  <xdr:twoCellAnchor>
    <xdr:from>
      <xdr:col>14</xdr:col>
      <xdr:colOff>535781</xdr:colOff>
      <xdr:row>11</xdr:row>
      <xdr:rowOff>47627</xdr:rowOff>
    </xdr:from>
    <xdr:to>
      <xdr:col>16</xdr:col>
      <xdr:colOff>452437</xdr:colOff>
      <xdr:row>13</xdr:row>
      <xdr:rowOff>14291</xdr:rowOff>
    </xdr:to>
    <xdr:sp macro="" textlink="">
      <xdr:nvSpPr>
        <xdr:cNvPr id="19" name="TextBox 18">
          <a:extLst>
            <a:ext uri="{FF2B5EF4-FFF2-40B4-BE49-F238E27FC236}">
              <a16:creationId xmlns:a16="http://schemas.microsoft.com/office/drawing/2014/main" id="{165DFE8E-6F52-4575-A5FF-C26E82814DBD}"/>
            </a:ext>
          </a:extLst>
        </xdr:cNvPr>
        <xdr:cNvSpPr txBox="1"/>
      </xdr:nvSpPr>
      <xdr:spPr>
        <a:xfrm>
          <a:off x="9036844" y="2143127"/>
          <a:ext cx="1131093" cy="347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b="1">
              <a:solidFill>
                <a:srgbClr val="385F7C"/>
              </a:solidFill>
            </a:rPr>
            <a:t>Sales Trend</a:t>
          </a:r>
        </a:p>
      </xdr:txBody>
    </xdr:sp>
    <xdr:clientData/>
  </xdr:twoCellAnchor>
  <xdr:twoCellAnchor>
    <xdr:from>
      <xdr:col>14</xdr:col>
      <xdr:colOff>533399</xdr:colOff>
      <xdr:row>25</xdr:row>
      <xdr:rowOff>21433</xdr:rowOff>
    </xdr:from>
    <xdr:to>
      <xdr:col>17</xdr:col>
      <xdr:colOff>333374</xdr:colOff>
      <xdr:row>26</xdr:row>
      <xdr:rowOff>178597</xdr:rowOff>
    </xdr:to>
    <xdr:sp macro="" textlink="">
      <xdr:nvSpPr>
        <xdr:cNvPr id="20" name="TextBox 19">
          <a:extLst>
            <a:ext uri="{FF2B5EF4-FFF2-40B4-BE49-F238E27FC236}">
              <a16:creationId xmlns:a16="http://schemas.microsoft.com/office/drawing/2014/main" id="{6B09FE26-F7DA-4EDC-A89B-FB1111A94558}"/>
            </a:ext>
          </a:extLst>
        </xdr:cNvPr>
        <xdr:cNvSpPr txBox="1"/>
      </xdr:nvSpPr>
      <xdr:spPr>
        <a:xfrm>
          <a:off x="9034462" y="4783933"/>
          <a:ext cx="1621631" cy="347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b="1">
              <a:solidFill>
                <a:srgbClr val="385F7C"/>
              </a:solidFill>
            </a:rPr>
            <a:t>Shipping duration</a:t>
          </a:r>
        </a:p>
      </xdr:txBody>
    </xdr:sp>
    <xdr:clientData/>
  </xdr:twoCellAnchor>
  <xdr:twoCellAnchor>
    <xdr:from>
      <xdr:col>23</xdr:col>
      <xdr:colOff>364331</xdr:colOff>
      <xdr:row>11</xdr:row>
      <xdr:rowOff>90488</xdr:rowOff>
    </xdr:from>
    <xdr:to>
      <xdr:col>27</xdr:col>
      <xdr:colOff>500063</xdr:colOff>
      <xdr:row>13</xdr:row>
      <xdr:rowOff>57152</xdr:rowOff>
    </xdr:to>
    <xdr:sp macro="" textlink="">
      <xdr:nvSpPr>
        <xdr:cNvPr id="21" name="TextBox 20">
          <a:extLst>
            <a:ext uri="{FF2B5EF4-FFF2-40B4-BE49-F238E27FC236}">
              <a16:creationId xmlns:a16="http://schemas.microsoft.com/office/drawing/2014/main" id="{D615AA60-FDEE-415C-9CF4-980B1302CDB8}"/>
            </a:ext>
          </a:extLst>
        </xdr:cNvPr>
        <xdr:cNvSpPr txBox="1"/>
      </xdr:nvSpPr>
      <xdr:spPr>
        <a:xfrm>
          <a:off x="14330362" y="2185988"/>
          <a:ext cx="2564607" cy="347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b="1">
              <a:solidFill>
                <a:srgbClr val="385F7C"/>
              </a:solidFill>
            </a:rPr>
            <a:t>Shipping distribution by State</a:t>
          </a:r>
        </a:p>
      </xdr:txBody>
    </xdr:sp>
    <xdr:clientData/>
  </xdr:twoCellAnchor>
  <xdr:twoCellAnchor>
    <xdr:from>
      <xdr:col>8</xdr:col>
      <xdr:colOff>173831</xdr:colOff>
      <xdr:row>19</xdr:row>
      <xdr:rowOff>185739</xdr:rowOff>
    </xdr:from>
    <xdr:to>
      <xdr:col>10</xdr:col>
      <xdr:colOff>581024</xdr:colOff>
      <xdr:row>21</xdr:row>
      <xdr:rowOff>152403</xdr:rowOff>
    </xdr:to>
    <xdr:sp macro="" textlink="">
      <xdr:nvSpPr>
        <xdr:cNvPr id="22" name="TextBox 21">
          <a:extLst>
            <a:ext uri="{FF2B5EF4-FFF2-40B4-BE49-F238E27FC236}">
              <a16:creationId xmlns:a16="http://schemas.microsoft.com/office/drawing/2014/main" id="{C9E18FA2-4887-4D81-835E-EAFEEE4E2C25}"/>
            </a:ext>
          </a:extLst>
        </xdr:cNvPr>
        <xdr:cNvSpPr txBox="1"/>
      </xdr:nvSpPr>
      <xdr:spPr>
        <a:xfrm>
          <a:off x="5031581" y="3805239"/>
          <a:ext cx="1621631" cy="347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b="1">
              <a:solidFill>
                <a:srgbClr val="385F7C"/>
              </a:solidFill>
            </a:rPr>
            <a:t>Shipping Mode</a:t>
          </a:r>
        </a:p>
      </xdr:txBody>
    </xdr:sp>
    <xdr:clientData/>
  </xdr:twoCellAnchor>
  <xdr:twoCellAnchor>
    <xdr:from>
      <xdr:col>8</xdr:col>
      <xdr:colOff>261937</xdr:colOff>
      <xdr:row>13</xdr:row>
      <xdr:rowOff>83341</xdr:rowOff>
    </xdr:from>
    <xdr:to>
      <xdr:col>10</xdr:col>
      <xdr:colOff>59530</xdr:colOff>
      <xdr:row>15</xdr:row>
      <xdr:rowOff>142872</xdr:rowOff>
    </xdr:to>
    <xdr:sp macro="" textlink="Sales">
      <xdr:nvSpPr>
        <xdr:cNvPr id="24" name="TextBox 23">
          <a:extLst>
            <a:ext uri="{FF2B5EF4-FFF2-40B4-BE49-F238E27FC236}">
              <a16:creationId xmlns:a16="http://schemas.microsoft.com/office/drawing/2014/main" id="{D264EF6F-2EC8-512D-4A34-3AEC149EE871}"/>
            </a:ext>
          </a:extLst>
        </xdr:cNvPr>
        <xdr:cNvSpPr txBox="1"/>
      </xdr:nvSpPr>
      <xdr:spPr>
        <a:xfrm>
          <a:off x="5119687" y="2559841"/>
          <a:ext cx="1012031" cy="44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DB801EC-6CCF-46FA-99AB-6D0C5F53F71B}" type="TxLink">
            <a:rPr lang="en-US" sz="1800" b="0" i="0" u="none" strike="noStrike">
              <a:solidFill>
                <a:srgbClr val="385F7C"/>
              </a:solidFill>
              <a:latin typeface="Aptos Narrow"/>
              <a:ea typeface="+mn-ea"/>
              <a:cs typeface="+mn-cs"/>
            </a:rPr>
            <a:pPr marL="0" indent="0"/>
            <a:t>$198,9K</a:t>
          </a:fld>
          <a:endParaRPr lang="fr-FR" sz="1800" b="0" i="0" u="none" strike="noStrike">
            <a:solidFill>
              <a:srgbClr val="385F7C"/>
            </a:solidFill>
            <a:latin typeface="Aptos Narrow"/>
            <a:ea typeface="+mn-ea"/>
            <a:cs typeface="+mn-cs"/>
          </a:endParaRPr>
        </a:p>
      </xdr:txBody>
    </xdr:sp>
    <xdr:clientData/>
  </xdr:twoCellAnchor>
  <xdr:twoCellAnchor>
    <xdr:from>
      <xdr:col>8</xdr:col>
      <xdr:colOff>285749</xdr:colOff>
      <xdr:row>16</xdr:row>
      <xdr:rowOff>23811</xdr:rowOff>
    </xdr:from>
    <xdr:to>
      <xdr:col>10</xdr:col>
      <xdr:colOff>95249</xdr:colOff>
      <xdr:row>17</xdr:row>
      <xdr:rowOff>183357</xdr:rowOff>
    </xdr:to>
    <xdr:sp macro="" textlink="salesyoy">
      <xdr:nvSpPr>
        <xdr:cNvPr id="25" name="TextBox 24">
          <a:extLst>
            <a:ext uri="{FF2B5EF4-FFF2-40B4-BE49-F238E27FC236}">
              <a16:creationId xmlns:a16="http://schemas.microsoft.com/office/drawing/2014/main" id="{C72FF409-A842-635E-0F93-F107B5879C04}"/>
            </a:ext>
          </a:extLst>
        </xdr:cNvPr>
        <xdr:cNvSpPr txBox="1"/>
      </xdr:nvSpPr>
      <xdr:spPr>
        <a:xfrm>
          <a:off x="5143499" y="3071811"/>
          <a:ext cx="1023938" cy="350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A366094-F61D-4D11-B49D-20ACE49BF8F3}" type="TxLink">
            <a:rPr lang="en-US" sz="1200" b="0" i="0" u="none" strike="noStrike">
              <a:solidFill>
                <a:schemeClr val="bg1">
                  <a:lumMod val="50000"/>
                </a:schemeClr>
              </a:solidFill>
              <a:latin typeface="Aptos Narrow"/>
              <a:ea typeface="+mn-ea"/>
              <a:cs typeface="+mn-cs"/>
            </a:rPr>
            <a:pPr marL="0" indent="0"/>
            <a:t>▲17%  vs AP</a:t>
          </a:fld>
          <a:endParaRPr lang="fr-FR" sz="1200" b="0" i="0" u="none" strike="noStrike">
            <a:solidFill>
              <a:schemeClr val="bg1">
                <a:lumMod val="50000"/>
              </a:schemeClr>
            </a:solidFill>
            <a:latin typeface="Aptos Narrow"/>
            <a:ea typeface="+mn-ea"/>
            <a:cs typeface="+mn-cs"/>
          </a:endParaRPr>
        </a:p>
      </xdr:txBody>
    </xdr:sp>
    <xdr:clientData/>
  </xdr:twoCellAnchor>
  <xdr:twoCellAnchor>
    <xdr:from>
      <xdr:col>12</xdr:col>
      <xdr:colOff>447674</xdr:colOff>
      <xdr:row>13</xdr:row>
      <xdr:rowOff>78579</xdr:rowOff>
    </xdr:from>
    <xdr:to>
      <xdr:col>14</xdr:col>
      <xdr:colOff>30955</xdr:colOff>
      <xdr:row>15</xdr:row>
      <xdr:rowOff>138110</xdr:rowOff>
    </xdr:to>
    <xdr:sp macro="" textlink="Quantity">
      <xdr:nvSpPr>
        <xdr:cNvPr id="27" name="TextBox 26">
          <a:extLst>
            <a:ext uri="{FF2B5EF4-FFF2-40B4-BE49-F238E27FC236}">
              <a16:creationId xmlns:a16="http://schemas.microsoft.com/office/drawing/2014/main" id="{F88F777C-9DEC-48FC-904A-C147E2B64E7E}"/>
            </a:ext>
          </a:extLst>
        </xdr:cNvPr>
        <xdr:cNvSpPr txBox="1"/>
      </xdr:nvSpPr>
      <xdr:spPr>
        <a:xfrm>
          <a:off x="7734299" y="2555079"/>
          <a:ext cx="797719" cy="44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F37D63-C927-4DD0-A63D-29311943DEC5}" type="TxLink">
            <a:rPr lang="en-US" sz="1800" b="0" i="0" u="none" strike="noStrike">
              <a:solidFill>
                <a:srgbClr val="385F7C"/>
              </a:solidFill>
              <a:latin typeface="Aptos Narrow"/>
            </a:rPr>
            <a:t>$2,2K</a:t>
          </a:fld>
          <a:endParaRPr lang="fr-FR" sz="1800">
            <a:solidFill>
              <a:srgbClr val="385F7C"/>
            </a:solidFill>
          </a:endParaRPr>
        </a:p>
      </xdr:txBody>
    </xdr:sp>
    <xdr:clientData/>
  </xdr:twoCellAnchor>
  <xdr:twoCellAnchor>
    <xdr:from>
      <xdr:col>10</xdr:col>
      <xdr:colOff>378618</xdr:colOff>
      <xdr:row>13</xdr:row>
      <xdr:rowOff>92866</xdr:rowOff>
    </xdr:from>
    <xdr:to>
      <xdr:col>12</xdr:col>
      <xdr:colOff>176212</xdr:colOff>
      <xdr:row>15</xdr:row>
      <xdr:rowOff>152397</xdr:rowOff>
    </xdr:to>
    <xdr:sp macro="" textlink="Profit">
      <xdr:nvSpPr>
        <xdr:cNvPr id="28" name="TextBox 27">
          <a:extLst>
            <a:ext uri="{FF2B5EF4-FFF2-40B4-BE49-F238E27FC236}">
              <a16:creationId xmlns:a16="http://schemas.microsoft.com/office/drawing/2014/main" id="{63C13A92-D1EC-43BC-83C9-B1AB44E85D8C}"/>
            </a:ext>
          </a:extLst>
        </xdr:cNvPr>
        <xdr:cNvSpPr txBox="1"/>
      </xdr:nvSpPr>
      <xdr:spPr>
        <a:xfrm>
          <a:off x="6450806" y="2569366"/>
          <a:ext cx="1012031" cy="44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3C7F48C-EB37-4F2A-B35A-238DE922A2DE}" type="TxLink">
            <a:rPr lang="en-US" sz="1800" b="0" i="0" u="none" strike="noStrike">
              <a:solidFill>
                <a:srgbClr val="385F7C"/>
              </a:solidFill>
              <a:latin typeface="Aptos Narrow"/>
              <a:ea typeface="+mn-ea"/>
              <a:cs typeface="+mn-cs"/>
            </a:rPr>
            <a:pPr marL="0" indent="0"/>
            <a:t>$7,0K</a:t>
          </a:fld>
          <a:endParaRPr lang="fr-FR" sz="1800" b="0" i="0" u="none" strike="noStrike">
            <a:solidFill>
              <a:srgbClr val="385F7C"/>
            </a:solidFill>
            <a:latin typeface="Aptos Narrow"/>
            <a:ea typeface="+mn-ea"/>
            <a:cs typeface="+mn-cs"/>
          </a:endParaRPr>
        </a:p>
      </xdr:txBody>
    </xdr:sp>
    <xdr:clientData/>
  </xdr:twoCellAnchor>
  <xdr:twoCellAnchor>
    <xdr:from>
      <xdr:col>10</xdr:col>
      <xdr:colOff>319086</xdr:colOff>
      <xdr:row>16</xdr:row>
      <xdr:rowOff>21430</xdr:rowOff>
    </xdr:from>
    <xdr:to>
      <xdr:col>12</xdr:col>
      <xdr:colOff>128587</xdr:colOff>
      <xdr:row>17</xdr:row>
      <xdr:rowOff>180976</xdr:rowOff>
    </xdr:to>
    <xdr:sp macro="" textlink="profityoy">
      <xdr:nvSpPr>
        <xdr:cNvPr id="29" name="TextBox 28">
          <a:extLst>
            <a:ext uri="{FF2B5EF4-FFF2-40B4-BE49-F238E27FC236}">
              <a16:creationId xmlns:a16="http://schemas.microsoft.com/office/drawing/2014/main" id="{97A88484-A510-4EF8-B425-EF6B0C4A7C53}"/>
            </a:ext>
          </a:extLst>
        </xdr:cNvPr>
        <xdr:cNvSpPr txBox="1"/>
      </xdr:nvSpPr>
      <xdr:spPr>
        <a:xfrm>
          <a:off x="6391274" y="3069430"/>
          <a:ext cx="1023938" cy="350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95C2A07-60E0-4C92-9DBD-023B67FCF0E5}" type="TxLink">
            <a:rPr lang="en-US" sz="1200" b="0" i="0" u="none" strike="noStrike">
              <a:solidFill>
                <a:schemeClr val="bg1">
                  <a:lumMod val="50000"/>
                </a:schemeClr>
              </a:solidFill>
              <a:latin typeface="Aptos Narrow"/>
              <a:ea typeface="+mn-ea"/>
              <a:cs typeface="+mn-cs"/>
            </a:rPr>
            <a:pPr marL="0" indent="0"/>
            <a:t>▲131%  vs AP</a:t>
          </a:fld>
          <a:endParaRPr lang="fr-FR" sz="1200" b="0" i="0" u="none" strike="noStrike">
            <a:solidFill>
              <a:schemeClr val="bg1">
                <a:lumMod val="50000"/>
              </a:schemeClr>
            </a:solidFill>
            <a:latin typeface="Aptos Narrow"/>
            <a:ea typeface="+mn-ea"/>
            <a:cs typeface="+mn-cs"/>
          </a:endParaRPr>
        </a:p>
      </xdr:txBody>
    </xdr:sp>
    <xdr:clientData/>
  </xdr:twoCellAnchor>
  <xdr:twoCellAnchor>
    <xdr:from>
      <xdr:col>12</xdr:col>
      <xdr:colOff>316705</xdr:colOff>
      <xdr:row>16</xdr:row>
      <xdr:rowOff>19049</xdr:rowOff>
    </xdr:from>
    <xdr:to>
      <xdr:col>14</xdr:col>
      <xdr:colOff>126205</xdr:colOff>
      <xdr:row>17</xdr:row>
      <xdr:rowOff>178595</xdr:rowOff>
    </xdr:to>
    <xdr:sp macro="" textlink="quantityyoy">
      <xdr:nvSpPr>
        <xdr:cNvPr id="30" name="TextBox 29">
          <a:extLst>
            <a:ext uri="{FF2B5EF4-FFF2-40B4-BE49-F238E27FC236}">
              <a16:creationId xmlns:a16="http://schemas.microsoft.com/office/drawing/2014/main" id="{1D6165C0-629D-47C9-A6EF-C10DC0345673}"/>
            </a:ext>
          </a:extLst>
        </xdr:cNvPr>
        <xdr:cNvSpPr txBox="1"/>
      </xdr:nvSpPr>
      <xdr:spPr>
        <a:xfrm>
          <a:off x="7603330" y="3067049"/>
          <a:ext cx="1023938" cy="350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3DF9DCF-175E-4A13-9060-830A32C01DA1}" type="TxLink">
            <a:rPr lang="en-US" sz="1200" b="0" i="0" u="none" strike="noStrike">
              <a:solidFill>
                <a:schemeClr val="bg1">
                  <a:lumMod val="50000"/>
                </a:schemeClr>
              </a:solidFill>
              <a:latin typeface="Aptos Narrow"/>
              <a:ea typeface="+mn-ea"/>
              <a:cs typeface="+mn-cs"/>
            </a:rPr>
            <a:pPr marL="0" indent="0"/>
            <a:t>▲24%  vs AP</a:t>
          </a:fld>
          <a:endParaRPr lang="fr-FR" sz="1200" b="0" i="0" u="none" strike="noStrike">
            <a:solidFill>
              <a:schemeClr val="bg1">
                <a:lumMod val="50000"/>
              </a:schemeClr>
            </a:solidFill>
            <a:latin typeface="Aptos Narrow"/>
            <a:ea typeface="+mn-ea"/>
            <a:cs typeface="+mn-cs"/>
          </a:endParaRPr>
        </a:p>
      </xdr:txBody>
    </xdr:sp>
    <xdr:clientData/>
  </xdr:twoCellAnchor>
  <xdr:twoCellAnchor>
    <xdr:from>
      <xdr:col>14</xdr:col>
      <xdr:colOff>392906</xdr:colOff>
      <xdr:row>10</xdr:row>
      <xdr:rowOff>119062</xdr:rowOff>
    </xdr:from>
    <xdr:to>
      <xdr:col>23</xdr:col>
      <xdr:colOff>47625</xdr:colOff>
      <xdr:row>23</xdr:row>
      <xdr:rowOff>147638</xdr:rowOff>
    </xdr:to>
    <xdr:graphicFrame macro="">
      <xdr:nvGraphicFramePr>
        <xdr:cNvPr id="31" name="Chart 30">
          <a:extLst>
            <a:ext uri="{FF2B5EF4-FFF2-40B4-BE49-F238E27FC236}">
              <a16:creationId xmlns:a16="http://schemas.microsoft.com/office/drawing/2014/main" id="{6B5D147E-D696-455C-B57C-0020EDC42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452437</xdr:colOff>
      <xdr:row>26</xdr:row>
      <xdr:rowOff>11906</xdr:rowOff>
    </xdr:from>
    <xdr:to>
      <xdr:col>23</xdr:col>
      <xdr:colOff>71438</xdr:colOff>
      <xdr:row>37</xdr:row>
      <xdr:rowOff>142874</xdr:rowOff>
    </xdr:to>
    <xdr:graphicFrame macro="">
      <xdr:nvGraphicFramePr>
        <xdr:cNvPr id="32" name="Chart 31">
          <a:extLst>
            <a:ext uri="{FF2B5EF4-FFF2-40B4-BE49-F238E27FC236}">
              <a16:creationId xmlns:a16="http://schemas.microsoft.com/office/drawing/2014/main" id="{9F29F514-5722-4ACD-B391-506D8E627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273844</xdr:colOff>
      <xdr:row>24</xdr:row>
      <xdr:rowOff>166687</xdr:rowOff>
    </xdr:from>
    <xdr:to>
      <xdr:col>30</xdr:col>
      <xdr:colOff>130968</xdr:colOff>
      <xdr:row>37</xdr:row>
      <xdr:rowOff>142876</xdr:rowOff>
    </xdr:to>
    <xdr:graphicFrame macro="">
      <xdr:nvGraphicFramePr>
        <xdr:cNvPr id="34" name="Chart 33">
          <a:extLst>
            <a:ext uri="{FF2B5EF4-FFF2-40B4-BE49-F238E27FC236}">
              <a16:creationId xmlns:a16="http://schemas.microsoft.com/office/drawing/2014/main" id="{29CC5369-30B6-4037-BC02-A6E7DEAD1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190499</xdr:colOff>
      <xdr:row>20</xdr:row>
      <xdr:rowOff>142876</xdr:rowOff>
    </xdr:from>
    <xdr:to>
      <xdr:col>14</xdr:col>
      <xdr:colOff>226217</xdr:colOff>
      <xdr:row>30</xdr:row>
      <xdr:rowOff>0</xdr:rowOff>
    </xdr:to>
    <xdr:graphicFrame macro="">
      <xdr:nvGraphicFramePr>
        <xdr:cNvPr id="35" name="Chart 34">
          <a:extLst>
            <a:ext uri="{FF2B5EF4-FFF2-40B4-BE49-F238E27FC236}">
              <a16:creationId xmlns:a16="http://schemas.microsoft.com/office/drawing/2014/main" id="{87F204D1-E68D-4A8F-9D6F-71CF7E6E1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178592</xdr:colOff>
      <xdr:row>29</xdr:row>
      <xdr:rowOff>95251</xdr:rowOff>
    </xdr:from>
    <xdr:to>
      <xdr:col>14</xdr:col>
      <xdr:colOff>392904</xdr:colOff>
      <xdr:row>37</xdr:row>
      <xdr:rowOff>130969</xdr:rowOff>
    </xdr:to>
    <xdr:graphicFrame macro="">
      <xdr:nvGraphicFramePr>
        <xdr:cNvPr id="38" name="Chart 37">
          <a:extLst>
            <a:ext uri="{FF2B5EF4-FFF2-40B4-BE49-F238E27FC236}">
              <a16:creationId xmlns:a16="http://schemas.microsoft.com/office/drawing/2014/main" id="{13CB7CDD-6302-4816-ADC0-C1683639B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25</xdr:col>
      <xdr:colOff>364333</xdr:colOff>
      <xdr:row>7</xdr:row>
      <xdr:rowOff>166688</xdr:rowOff>
    </xdr:from>
    <xdr:to>
      <xdr:col>30</xdr:col>
      <xdr:colOff>166687</xdr:colOff>
      <xdr:row>10</xdr:row>
      <xdr:rowOff>35719</xdr:rowOff>
    </xdr:to>
    <mc:AlternateContent xmlns:mc="http://schemas.openxmlformats.org/markup-compatibility/2006">
      <mc:Choice xmlns:a14="http://schemas.microsoft.com/office/drawing/2010/main" Requires="a14">
        <xdr:graphicFrame macro="">
          <xdr:nvGraphicFramePr>
            <xdr:cNvPr id="41" name="Years (Order Date) 1">
              <a:extLst>
                <a:ext uri="{FF2B5EF4-FFF2-40B4-BE49-F238E27FC236}">
                  <a16:creationId xmlns:a16="http://schemas.microsoft.com/office/drawing/2014/main" id="{0A6ECD21-66F8-4CAA-9D28-60720291CDBA}"/>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dr:sp macro="" textlink="">
          <xdr:nvSpPr>
            <xdr:cNvPr id="0" name=""/>
            <xdr:cNvSpPr>
              <a:spLocks noTextEdit="1"/>
            </xdr:cNvSpPr>
          </xdr:nvSpPr>
          <xdr:spPr>
            <a:xfrm>
              <a:off x="15604333" y="1500188"/>
              <a:ext cx="2850354" cy="440531"/>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414336</xdr:colOff>
      <xdr:row>6</xdr:row>
      <xdr:rowOff>128586</xdr:rowOff>
    </xdr:from>
    <xdr:to>
      <xdr:col>27</xdr:col>
      <xdr:colOff>223837</xdr:colOff>
      <xdr:row>8</xdr:row>
      <xdr:rowOff>97632</xdr:rowOff>
    </xdr:to>
    <xdr:sp macro="" textlink="">
      <xdr:nvSpPr>
        <xdr:cNvPr id="42" name="TextBox 41">
          <a:extLst>
            <a:ext uri="{FF2B5EF4-FFF2-40B4-BE49-F238E27FC236}">
              <a16:creationId xmlns:a16="http://schemas.microsoft.com/office/drawing/2014/main" id="{F33244E1-ED0D-43E3-827C-F41FD9D01CED}"/>
            </a:ext>
          </a:extLst>
        </xdr:cNvPr>
        <xdr:cNvSpPr txBox="1"/>
      </xdr:nvSpPr>
      <xdr:spPr>
        <a:xfrm>
          <a:off x="15594805" y="1271586"/>
          <a:ext cx="1023938" cy="350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i="0" u="none" strike="noStrike">
              <a:solidFill>
                <a:srgbClr val="385F7C"/>
              </a:solidFill>
              <a:latin typeface="Aptos Narrow"/>
              <a:ea typeface="+mn-ea"/>
              <a:cs typeface="+mn-cs"/>
            </a:rPr>
            <a:t>Year</a:t>
          </a:r>
        </a:p>
      </xdr:txBody>
    </xdr:sp>
    <xdr:clientData/>
  </xdr:twoCellAnchor>
  <xdr:twoCellAnchor>
    <xdr:from>
      <xdr:col>23</xdr:col>
      <xdr:colOff>273844</xdr:colOff>
      <xdr:row>13</xdr:row>
      <xdr:rowOff>107155</xdr:rowOff>
    </xdr:from>
    <xdr:to>
      <xdr:col>30</xdr:col>
      <xdr:colOff>119063</xdr:colOff>
      <xdr:row>24</xdr:row>
      <xdr:rowOff>11905</xdr:rowOff>
    </xdr:to>
    <mc:AlternateContent xmlns:mc="http://schemas.openxmlformats.org/markup-compatibility/2006">
      <mc:Choice xmlns:cx4="http://schemas.microsoft.com/office/drawing/2016/5/10/chartex" Requires="cx4">
        <xdr:graphicFrame macro="">
          <xdr:nvGraphicFramePr>
            <xdr:cNvPr id="44" name="Chart 43">
              <a:extLst>
                <a:ext uri="{FF2B5EF4-FFF2-40B4-BE49-F238E27FC236}">
                  <a16:creationId xmlns:a16="http://schemas.microsoft.com/office/drawing/2014/main" id="{57E84DDC-1DEA-4440-A516-65F624762A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4239875" y="2583655"/>
              <a:ext cx="4095751" cy="2000250"/>
            </a:xfrm>
            <a:prstGeom prst="rect">
              <a:avLst/>
            </a:prstGeom>
            <a:solidFill>
              <a:prstClr val="white"/>
            </a:solidFill>
            <a:ln w="1">
              <a:solidFill>
                <a:prstClr val="green"/>
              </a:solidFill>
            </a:ln>
          </xdr:spPr>
          <xdr:txBody>
            <a:bodyPr vertOverflow="clip" horzOverflow="clip"/>
            <a:lstStyle/>
            <a:p>
              <a:r>
                <a:rPr lang="fr-FR"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18</xdr:col>
      <xdr:colOff>504825</xdr:colOff>
      <xdr:row>8</xdr:row>
      <xdr:rowOff>28574</xdr:rowOff>
    </xdr:from>
    <xdr:to>
      <xdr:col>25</xdr:col>
      <xdr:colOff>323850</xdr:colOff>
      <xdr:row>10</xdr:row>
      <xdr:rowOff>76199</xdr:rowOff>
    </xdr:to>
    <mc:AlternateContent xmlns:mc="http://schemas.openxmlformats.org/markup-compatibility/2006">
      <mc:Choice xmlns:a14="http://schemas.microsoft.com/office/drawing/2010/main" Requires="a14">
        <xdr:graphicFrame macro="">
          <xdr:nvGraphicFramePr>
            <xdr:cNvPr id="45" name="Region 1">
              <a:extLst>
                <a:ext uri="{FF2B5EF4-FFF2-40B4-BE49-F238E27FC236}">
                  <a16:creationId xmlns:a16="http://schemas.microsoft.com/office/drawing/2014/main" id="{4858238E-52D7-465E-8006-A519CB43F4B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477625" y="1552574"/>
              <a:ext cx="4086225" cy="428625"/>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545305</xdr:colOff>
      <xdr:row>6</xdr:row>
      <xdr:rowOff>147636</xdr:rowOff>
    </xdr:from>
    <xdr:to>
      <xdr:col>20</xdr:col>
      <xdr:colOff>354806</xdr:colOff>
      <xdr:row>8</xdr:row>
      <xdr:rowOff>116682</xdr:rowOff>
    </xdr:to>
    <xdr:sp macro="" textlink="">
      <xdr:nvSpPr>
        <xdr:cNvPr id="46" name="TextBox 45">
          <a:extLst>
            <a:ext uri="{FF2B5EF4-FFF2-40B4-BE49-F238E27FC236}">
              <a16:creationId xmlns:a16="http://schemas.microsoft.com/office/drawing/2014/main" id="{2954395C-A252-44B4-8080-689E9063A155}"/>
            </a:ext>
          </a:extLst>
        </xdr:cNvPr>
        <xdr:cNvSpPr txBox="1"/>
      </xdr:nvSpPr>
      <xdr:spPr>
        <a:xfrm>
          <a:off x="11518105" y="1290636"/>
          <a:ext cx="1028701" cy="350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i="0" u="none" strike="noStrike">
              <a:solidFill>
                <a:srgbClr val="385F7C"/>
              </a:solidFill>
              <a:latin typeface="Aptos Narrow"/>
              <a:ea typeface="+mn-ea"/>
              <a:cs typeface="+mn-cs"/>
            </a:rPr>
            <a:t>Region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LENOVO" refreshedDate="45919.610762962962" createdVersion="8" refreshedVersion="8" minRefreshableVersion="3" recordCount="2121" xr:uid="{C9D1F58A-15F2-4FFC-B5FA-3F7589E7790C}">
  <cacheSource type="worksheet">
    <worksheetSource name="Furniture"/>
  </cacheSource>
  <cacheFields count="26">
    <cacheField name="Row ID" numFmtId="0">
      <sharedItems containsSemiMixedTypes="0" containsString="0" containsNumber="1" containsInteger="1" minValue="1" maxValue="9991"/>
    </cacheField>
    <cacheField name="Order ID" numFmtId="0">
      <sharedItems/>
    </cacheField>
    <cacheField name="Order Date" numFmtId="14">
      <sharedItems containsSemiMixedTypes="0" containsNonDate="0" containsDate="1" containsString="0" minDate="2014-01-06T00:00:00" maxDate="2017-12-31T00:00:00" count="889">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sharedItems>
      <fieldGroup par="25"/>
    </cacheField>
    <cacheField name="Ship Date" numFmtId="14">
      <sharedItems containsSemiMixedTypes="0" containsNonDate="0" containsDate="1" containsString="0" minDate="2014-01-10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371">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Region" numFmtId="0">
      <sharedItems count="4">
        <s v="South"/>
        <s v="West"/>
        <s v="East"/>
        <s v="Central"/>
      </sharedItems>
    </cacheField>
    <cacheField name="Product ID" numFmtId="0">
      <sharedItems/>
    </cacheField>
    <cacheField name="Category" numFmtId="0">
      <sharedItems count="1">
        <s v="Furniture"/>
      </sharedItems>
    </cacheField>
    <cacheField name="Sub-Category" numFmtId="0">
      <sharedItems count="4">
        <s v="Bookcases"/>
        <s v="Chairs"/>
        <s v="Tables"/>
        <s v="Furnishings"/>
      </sharedItems>
    </cacheField>
    <cacheField name="Product Name" numFmtId="0">
      <sharedItems/>
    </cacheField>
    <cacheField name="Sales" numFmtId="0">
      <sharedItems containsSemiMixedTypes="0" containsString="0" containsNumber="1" minValue="1.8919999999999999" maxValue="4416.174"/>
    </cacheField>
    <cacheField name="Quantity" numFmtId="0">
      <sharedItems containsSemiMixedTypes="0" containsString="0" containsNumber="1" containsInteger="1" minValue="1" maxValue="14"/>
    </cacheField>
    <cacheField name="Discount" numFmtId="0">
      <sharedItems/>
    </cacheField>
    <cacheField name="Profit" numFmtId="0">
      <sharedItems containsSemiMixedTypes="0" containsString="0" containsNumber="1" minValue="-1862.3124" maxValue="1013.127"/>
    </cacheField>
    <cacheField name="Duration" numFmtId="0">
      <sharedItems count="8">
        <s v="3- days"/>
        <s v="7- days"/>
        <s v="5- days"/>
        <s v="2- days"/>
        <s v="4- days"/>
        <s v="1- days"/>
        <s v="6- days"/>
        <s v="0- days"/>
      </sharedItems>
    </cacheField>
    <cacheField name="Month" numFmtId="0">
      <sharedItems/>
    </cacheField>
    <cacheField name="Year" numFmtId="0">
      <sharedItems containsSemiMixedTypes="0" containsString="0" containsNumber="1" containsInteger="1" minValue="2014" maxValue="2017" count="4">
        <n v="2016"/>
        <n v="2015"/>
        <n v="2014"/>
        <n v="2017"/>
      </sharedItems>
    </cacheField>
    <cacheField name="Months (Order Date)" numFmtId="0" databaseField="0">
      <fieldGroup base="2">
        <rangePr groupBy="months" startDate="2014-01-06T00:00:00" endDate="2017-12-31T00:00:00"/>
        <groupItems count="14">
          <s v="&lt;06/01/2014"/>
          <s v="janv"/>
          <s v="févr"/>
          <s v="mars"/>
          <s v="avr"/>
          <s v="mai"/>
          <s v="juin"/>
          <s v="juil"/>
          <s v="août"/>
          <s v="sept"/>
          <s v="oct"/>
          <s v="nov"/>
          <s v="déc"/>
          <s v="&gt;31/12/2017"/>
        </groupItems>
      </fieldGroup>
    </cacheField>
    <cacheField name="Quarters (Order Date)" numFmtId="0" databaseField="0">
      <fieldGroup base="2">
        <rangePr groupBy="quarters" startDate="2014-01-06T00:00:00" endDate="2017-12-31T00:00:00"/>
        <groupItems count="6">
          <s v="&lt;06/01/2014"/>
          <s v="Qtr1"/>
          <s v="Qtr2"/>
          <s v="Qtr3"/>
          <s v="Qtr4"/>
          <s v="&gt;31/12/2017"/>
        </groupItems>
      </fieldGroup>
    </cacheField>
    <cacheField name="Years (Order Date)" numFmtId="0" databaseField="0">
      <fieldGroup base="2">
        <rangePr groupBy="years" startDate="2014-01-06T00:00:00" endDate="2017-12-31T00:00:00"/>
        <groupItems count="6">
          <s v="&lt;06/01/2014"/>
          <s v="2014"/>
          <s v="2015"/>
          <s v="2016"/>
          <s v="2017"/>
          <s v="&gt;31/12/2017"/>
        </groupItems>
      </fieldGroup>
    </cacheField>
  </cacheFields>
  <extLst>
    <ext xmlns:x14="http://schemas.microsoft.com/office/spreadsheetml/2009/9/main" uri="{725AE2AE-9491-48be-B2B4-4EB974FC3084}">
      <x14:pivotCacheDefinition pivotCacheId="258717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1">
  <r>
    <n v="1"/>
    <s v="CA-2016-152156"/>
    <x v="0"/>
    <d v="2016-11-11T00:00:00"/>
    <x v="0"/>
    <s v="CG-12520"/>
    <s v="Claire Gute"/>
    <x v="0"/>
    <s v="United States"/>
    <x v="0"/>
    <x v="0"/>
    <x v="0"/>
    <s v="FUR-BO-10001798"/>
    <x v="0"/>
    <x v="0"/>
    <s v="Bush Somerset Collection Bookcase"/>
    <n v="261.95999999999998"/>
    <n v="2"/>
    <s v="0"/>
    <n v="41.913600000000002"/>
    <x v="0"/>
    <s v="Nov"/>
    <x v="0"/>
  </r>
  <r>
    <n v="2"/>
    <s v="CA-2016-152156"/>
    <x v="0"/>
    <d v="2016-11-11T00:00:00"/>
    <x v="0"/>
    <s v="CG-12520"/>
    <s v="Claire Gute"/>
    <x v="0"/>
    <s v="United States"/>
    <x v="0"/>
    <x v="0"/>
    <x v="0"/>
    <s v="FUR-CH-10000454"/>
    <x v="0"/>
    <x v="1"/>
    <s v="Hon Deluxe Fabric Upholstered Stacking Chairs, Rounded Back"/>
    <n v="731.94"/>
    <n v="3"/>
    <s v="0"/>
    <n v="219.58199999999999"/>
    <x v="0"/>
    <s v="Nov"/>
    <x v="0"/>
  </r>
  <r>
    <n v="4"/>
    <s v="US-2015-108966"/>
    <x v="1"/>
    <d v="2015-10-18T00:00:00"/>
    <x v="1"/>
    <s v="SO-20335"/>
    <s v="Sean O'Donnell"/>
    <x v="0"/>
    <s v="United States"/>
    <x v="1"/>
    <x v="1"/>
    <x v="0"/>
    <s v="FUR-TA-10000577"/>
    <x v="0"/>
    <x v="2"/>
    <s v="Bretford CR4500 Series Slim Rectangular Table"/>
    <n v="957.57749999999999"/>
    <n v="5"/>
    <s v="0.45"/>
    <n v="-383.03100000000001"/>
    <x v="1"/>
    <s v="Oct"/>
    <x v="1"/>
  </r>
  <r>
    <n v="6"/>
    <s v="CA-2014-115812"/>
    <x v="2"/>
    <d v="2014-06-14T00:00:00"/>
    <x v="1"/>
    <s v="BH-11710"/>
    <s v="Brosina Hoffman"/>
    <x v="0"/>
    <s v="United States"/>
    <x v="2"/>
    <x v="2"/>
    <x v="1"/>
    <s v="FUR-FU-10001487"/>
    <x v="0"/>
    <x v="3"/>
    <s v="Eldon Expressions Wood and Plastic Desk Accessories, Cherry Wood"/>
    <n v="48.86"/>
    <n v="7"/>
    <s v="0"/>
    <n v="14.1694"/>
    <x v="2"/>
    <s v="Jun"/>
    <x v="2"/>
  </r>
  <r>
    <n v="11"/>
    <s v="CA-2014-115812"/>
    <x v="2"/>
    <d v="2014-06-14T00:00:00"/>
    <x v="1"/>
    <s v="BH-11710"/>
    <s v="Brosina Hoffman"/>
    <x v="0"/>
    <s v="United States"/>
    <x v="2"/>
    <x v="2"/>
    <x v="1"/>
    <s v="FUR-TA-10001539"/>
    <x v="0"/>
    <x v="2"/>
    <s v="Chromcraft Rectangular Conference Tables"/>
    <n v="1706.184"/>
    <n v="9"/>
    <s v="0.2"/>
    <n v="85.309200000000004"/>
    <x v="2"/>
    <s v="Jun"/>
    <x v="2"/>
  </r>
  <r>
    <n v="24"/>
    <s v="US-2017-156909"/>
    <x v="3"/>
    <d v="2017-07-18T00:00:00"/>
    <x v="0"/>
    <s v="SF-20065"/>
    <s v="Sandra Flanagan"/>
    <x v="0"/>
    <s v="United States"/>
    <x v="3"/>
    <x v="3"/>
    <x v="2"/>
    <s v="FUR-CH-10002774"/>
    <x v="0"/>
    <x v="1"/>
    <s v="Global Deluxe Stacking Chair, Gray"/>
    <n v="71.372"/>
    <n v="2"/>
    <s v="0.3"/>
    <n v="-1.0196000000000001"/>
    <x v="3"/>
    <s v="Jul"/>
    <x v="3"/>
  </r>
  <r>
    <n v="25"/>
    <s v="CA-2015-106320"/>
    <x v="4"/>
    <d v="2015-09-30T00:00:00"/>
    <x v="1"/>
    <s v="EB-13870"/>
    <s v="Emily Burns"/>
    <x v="0"/>
    <s v="United States"/>
    <x v="4"/>
    <x v="4"/>
    <x v="1"/>
    <s v="FUR-TA-10000577"/>
    <x v="0"/>
    <x v="2"/>
    <s v="Bretford CR4500 Series Slim Rectangular Table"/>
    <n v="1044.6300000000001"/>
    <n v="3"/>
    <s v="0"/>
    <n v="240.26490000000001"/>
    <x v="2"/>
    <s v="Sep"/>
    <x v="1"/>
  </r>
  <r>
    <n v="28"/>
    <s v="US-2015-150630"/>
    <x v="5"/>
    <d v="2015-09-21T00:00:00"/>
    <x v="1"/>
    <s v="TB-21520"/>
    <s v="Tracy Blumstein"/>
    <x v="0"/>
    <s v="United States"/>
    <x v="3"/>
    <x v="3"/>
    <x v="2"/>
    <s v="FUR-BO-10004834"/>
    <x v="0"/>
    <x v="0"/>
    <s v="Riverside Palais Royal Lawyers Bookcase, Royale Cherry Finish"/>
    <n v="3083.43"/>
    <n v="7"/>
    <s v="0.5"/>
    <n v="-1665.0522000000001"/>
    <x v="4"/>
    <s v="Sep"/>
    <x v="1"/>
  </r>
  <r>
    <n v="30"/>
    <s v="US-2015-150630"/>
    <x v="5"/>
    <d v="2015-09-21T00:00:00"/>
    <x v="1"/>
    <s v="TB-21520"/>
    <s v="Tracy Blumstein"/>
    <x v="0"/>
    <s v="United States"/>
    <x v="3"/>
    <x v="3"/>
    <x v="2"/>
    <s v="FUR-FU-10004848"/>
    <x v="0"/>
    <x v="3"/>
    <s v="Howard Miller 13-3/4&quot; Diameter Brushed Chrome Round Wall Clock"/>
    <n v="124.2"/>
    <n v="3"/>
    <s v="0.2"/>
    <n v="15.525"/>
    <x v="4"/>
    <s v="Sep"/>
    <x v="1"/>
  </r>
  <r>
    <n v="37"/>
    <s v="CA-2016-117590"/>
    <x v="6"/>
    <d v="2016-12-10T00:00:00"/>
    <x v="2"/>
    <s v="GH-14485"/>
    <s v="Gene Hale"/>
    <x v="1"/>
    <s v="United States"/>
    <x v="5"/>
    <x v="5"/>
    <x v="3"/>
    <s v="FUR-FU-10003664"/>
    <x v="0"/>
    <x v="3"/>
    <s v="Electrix Architect's Clamp-On Swing Arm Lamp, Black"/>
    <n v="190.92"/>
    <n v="5"/>
    <s v="0.6"/>
    <n v="-147.96299999999999"/>
    <x v="3"/>
    <s v="Dec"/>
    <x v="0"/>
  </r>
  <r>
    <n v="39"/>
    <s v="CA-2015-117415"/>
    <x v="7"/>
    <d v="2015-12-31T00:00:00"/>
    <x v="1"/>
    <s v="SN-20710"/>
    <s v="Steve Nguyen"/>
    <x v="2"/>
    <s v="United States"/>
    <x v="6"/>
    <x v="5"/>
    <x v="3"/>
    <s v="FUR-BO-10002545"/>
    <x v="0"/>
    <x v="0"/>
    <s v="Atlantic Metals Mobile 3-Shelf Bookcases, Custom Colors"/>
    <n v="532.39919999999995"/>
    <n v="3"/>
    <s v="0.32"/>
    <n v="-46.976399999999998"/>
    <x v="4"/>
    <s v="Dec"/>
    <x v="1"/>
  </r>
  <r>
    <n v="40"/>
    <s v="CA-2015-117415"/>
    <x v="7"/>
    <d v="2015-12-31T00:00:00"/>
    <x v="1"/>
    <s v="SN-20710"/>
    <s v="Steve Nguyen"/>
    <x v="2"/>
    <s v="United States"/>
    <x v="6"/>
    <x v="5"/>
    <x v="3"/>
    <s v="FUR-CH-10004218"/>
    <x v="0"/>
    <x v="1"/>
    <s v="Global Fabric Manager's Chair, Dark Gray"/>
    <n v="212.05799999999999"/>
    <n v="3"/>
    <s v="0.3"/>
    <n v="-15.147"/>
    <x v="4"/>
    <s v="Dec"/>
    <x v="1"/>
  </r>
  <r>
    <n v="52"/>
    <s v="CA-2015-115742"/>
    <x v="8"/>
    <d v="2015-04-22T00:00:00"/>
    <x v="1"/>
    <s v="DP-13000"/>
    <s v="Darren Powers"/>
    <x v="0"/>
    <s v="United States"/>
    <x v="7"/>
    <x v="6"/>
    <x v="3"/>
    <s v="FUR-FU-10001706"/>
    <x v="0"/>
    <x v="3"/>
    <s v="Longer-Life Soft White Bulbs"/>
    <n v="6.16"/>
    <n v="2"/>
    <s v="0"/>
    <n v="2.9567999999999999"/>
    <x v="4"/>
    <s v="Apr"/>
    <x v="1"/>
  </r>
  <r>
    <n v="53"/>
    <s v="CA-2015-115742"/>
    <x v="8"/>
    <d v="2015-04-22T00:00:00"/>
    <x v="1"/>
    <s v="DP-13000"/>
    <s v="Darren Powers"/>
    <x v="0"/>
    <s v="United States"/>
    <x v="7"/>
    <x v="6"/>
    <x v="3"/>
    <s v="FUR-CH-10003061"/>
    <x v="0"/>
    <x v="1"/>
    <s v="Global Leather Task Chair, Black"/>
    <n v="89.99"/>
    <n v="1"/>
    <s v="0"/>
    <n v="17.098099999999999"/>
    <x v="4"/>
    <s v="Apr"/>
    <x v="1"/>
  </r>
  <r>
    <n v="58"/>
    <s v="CA-2016-111682"/>
    <x v="9"/>
    <d v="2016-06-18T00:00:00"/>
    <x v="2"/>
    <s v="TB-21055"/>
    <s v="Ted Butterfield"/>
    <x v="0"/>
    <s v="United States"/>
    <x v="8"/>
    <x v="7"/>
    <x v="2"/>
    <s v="FUR-CH-10003968"/>
    <x v="0"/>
    <x v="1"/>
    <s v="Novimex Turbo Task Chair"/>
    <n v="319.41000000000003"/>
    <n v="5"/>
    <s v="0.1"/>
    <n v="7.0979999999999999"/>
    <x v="5"/>
    <s v="Jun"/>
    <x v="0"/>
  </r>
  <r>
    <n v="66"/>
    <s v="CA-2015-135545"/>
    <x v="10"/>
    <d v="2015-11-30T00:00:00"/>
    <x v="1"/>
    <s v="KM-16720"/>
    <s v="Kunst Miller"/>
    <x v="0"/>
    <s v="United States"/>
    <x v="2"/>
    <x v="2"/>
    <x v="1"/>
    <s v="FUR-FU-10000397"/>
    <x v="0"/>
    <x v="3"/>
    <s v="Luxo Economy Swing Arm Lamp"/>
    <n v="79.760000000000005"/>
    <n v="4"/>
    <s v="0"/>
    <n v="22.332799999999999"/>
    <x v="6"/>
    <s v="Nov"/>
    <x v="1"/>
  </r>
  <r>
    <n v="67"/>
    <s v="US-2015-164175"/>
    <x v="11"/>
    <d v="2015-05-05T00:00:00"/>
    <x v="1"/>
    <s v="PS-18970"/>
    <s v="Paul Stevenson"/>
    <x v="2"/>
    <s v="United States"/>
    <x v="9"/>
    <x v="8"/>
    <x v="3"/>
    <s v="FUR-CH-10001146"/>
    <x v="0"/>
    <x v="1"/>
    <s v="Global Value Mid-Back Manager's Chair, Gray"/>
    <n v="213.11500000000001"/>
    <n v="5"/>
    <s v="0.3"/>
    <n v="-15.2225"/>
    <x v="2"/>
    <s v="Apr"/>
    <x v="1"/>
  </r>
  <r>
    <n v="73"/>
    <s v="US-2015-134026"/>
    <x v="12"/>
    <d v="2015-05-02T00:00:00"/>
    <x v="1"/>
    <s v="JE-15745"/>
    <s v="Joel Eaton"/>
    <x v="0"/>
    <s v="United States"/>
    <x v="10"/>
    <x v="9"/>
    <x v="0"/>
    <s v="FUR-CH-10000513"/>
    <x v="0"/>
    <x v="1"/>
    <s v="High-Back Leather Manager's Chair"/>
    <n v="831.93600000000004"/>
    <n v="8"/>
    <s v="0.2"/>
    <n v="-114.3912"/>
    <x v="6"/>
    <s v="Apr"/>
    <x v="1"/>
  </r>
  <r>
    <n v="74"/>
    <s v="US-2015-134026"/>
    <x v="12"/>
    <d v="2015-05-02T00:00:00"/>
    <x v="1"/>
    <s v="JE-15745"/>
    <s v="Joel Eaton"/>
    <x v="0"/>
    <s v="United States"/>
    <x v="10"/>
    <x v="9"/>
    <x v="0"/>
    <s v="FUR-FU-10003708"/>
    <x v="0"/>
    <x v="3"/>
    <s v="Tenex Traditional Chairmats for Medium Pile Carpet, Standard Lip, 36&quot; x 48&quot;"/>
    <n v="97.04"/>
    <n v="2"/>
    <s v="0.2"/>
    <n v="1.2130000000000001"/>
    <x v="6"/>
    <s v="Apr"/>
    <x v="1"/>
  </r>
  <r>
    <n v="77"/>
    <s v="US-2017-118038"/>
    <x v="13"/>
    <d v="2017-12-11T00:00:00"/>
    <x v="2"/>
    <s v="KB-16600"/>
    <s v="Ken Brennan"/>
    <x v="1"/>
    <s v="United States"/>
    <x v="6"/>
    <x v="5"/>
    <x v="3"/>
    <s v="FUR-FU-10000260"/>
    <x v="0"/>
    <x v="3"/>
    <s v="6&quot; Cubicle Wall Clock, Black"/>
    <n v="9.7080000000000002"/>
    <n v="3"/>
    <s v="0.6"/>
    <n v="-5.8247999999999998"/>
    <x v="3"/>
    <s v="Dec"/>
    <x v="3"/>
  </r>
  <r>
    <n v="79"/>
    <s v="US-2014-147606"/>
    <x v="14"/>
    <d v="2014-12-01T00:00:00"/>
    <x v="0"/>
    <s v="JE-15745"/>
    <s v="Joel Eaton"/>
    <x v="0"/>
    <s v="United States"/>
    <x v="6"/>
    <x v="5"/>
    <x v="3"/>
    <s v="FUR-FU-10003194"/>
    <x v="0"/>
    <x v="3"/>
    <s v="Eldon Expressions Desk Accessory, Wood Pencil Holder, Oak"/>
    <n v="19.3"/>
    <n v="5"/>
    <s v="0.6"/>
    <n v="-14.475"/>
    <x v="2"/>
    <s v="Nov"/>
    <x v="2"/>
  </r>
  <r>
    <n v="86"/>
    <s v="CA-2017-140088"/>
    <x v="15"/>
    <d v="2017-05-30T00:00:00"/>
    <x v="0"/>
    <s v="PO-18865"/>
    <s v="Patrick O'Donnell"/>
    <x v="0"/>
    <s v="United States"/>
    <x v="11"/>
    <x v="10"/>
    <x v="0"/>
    <s v="FUR-CH-10000863"/>
    <x v="0"/>
    <x v="1"/>
    <s v="Novimex Swivel Fabric Task Chair"/>
    <n v="301.95999999999998"/>
    <n v="2"/>
    <s v="0"/>
    <n v="33.215600000000002"/>
    <x v="3"/>
    <s v="May"/>
    <x v="3"/>
  </r>
  <r>
    <n v="94"/>
    <s v="CA-2015-149587"/>
    <x v="16"/>
    <d v="2015-02-05T00:00:00"/>
    <x v="0"/>
    <s v="KB-16315"/>
    <s v="Karl Braun"/>
    <x v="0"/>
    <s v="United States"/>
    <x v="12"/>
    <x v="11"/>
    <x v="3"/>
    <s v="FUR-FU-10003799"/>
    <x v="0"/>
    <x v="3"/>
    <s v="Seth Thomas 13 1/2&quot; Wall Clock"/>
    <n v="53.34"/>
    <n v="3"/>
    <s v="0"/>
    <n v="16.535399999999999"/>
    <x v="2"/>
    <s v="Jan"/>
    <x v="1"/>
  </r>
  <r>
    <n v="97"/>
    <s v="CA-2017-161018"/>
    <x v="17"/>
    <d v="2017-11-11T00:00:00"/>
    <x v="0"/>
    <s v="PN-18775"/>
    <s v="Parhena Norris"/>
    <x v="2"/>
    <s v="United States"/>
    <x v="13"/>
    <x v="7"/>
    <x v="2"/>
    <s v="FUR-FU-10000629"/>
    <x v="0"/>
    <x v="3"/>
    <s v="9-3/4 Diameter Round Wall Clock"/>
    <n v="96.53"/>
    <n v="7"/>
    <s v="0"/>
    <n v="40.5426"/>
    <x v="3"/>
    <s v="Nov"/>
    <x v="3"/>
  </r>
  <r>
    <n v="105"/>
    <s v="US-2015-156867"/>
    <x v="18"/>
    <d v="2015-11-17T00:00:00"/>
    <x v="1"/>
    <s v="LC-16870"/>
    <s v="Lena Cacioppo"/>
    <x v="0"/>
    <s v="United States"/>
    <x v="14"/>
    <x v="12"/>
    <x v="1"/>
    <s v="FUR-FU-10004006"/>
    <x v="0"/>
    <x v="3"/>
    <s v="Deflect-o DuraMat Lighweight, Studded, Beveled Mat for Low Pile Carpeting"/>
    <n v="102.36"/>
    <n v="3"/>
    <s v="0.2"/>
    <n v="-3.8384999999999998"/>
    <x v="4"/>
    <s v="Nov"/>
    <x v="1"/>
  </r>
  <r>
    <n v="111"/>
    <s v="CA-2017-146780"/>
    <x v="19"/>
    <d v="2017-12-30T00:00:00"/>
    <x v="1"/>
    <s v="CV-12805"/>
    <s v="Cynthia Voltz"/>
    <x v="1"/>
    <s v="United States"/>
    <x v="13"/>
    <x v="7"/>
    <x v="2"/>
    <s v="FUR-FU-10001934"/>
    <x v="0"/>
    <x v="3"/>
    <s v="Magnifier Swing Arm Lamp"/>
    <n v="41.96"/>
    <n v="2"/>
    <s v="0"/>
    <n v="10.909599999999999"/>
    <x v="2"/>
    <s v="Dec"/>
    <x v="3"/>
  </r>
  <r>
    <n v="118"/>
    <s v="CA-2015-110457"/>
    <x v="20"/>
    <d v="2015-03-06T00:00:00"/>
    <x v="1"/>
    <s v="DK-13090"/>
    <s v="Dave Kipp"/>
    <x v="0"/>
    <s v="United States"/>
    <x v="15"/>
    <x v="13"/>
    <x v="1"/>
    <s v="FUR-TA-10001768"/>
    <x v="0"/>
    <x v="2"/>
    <s v="Hon Racetrack Conference Tables"/>
    <n v="787.53"/>
    <n v="3"/>
    <s v="0"/>
    <n v="165.38130000000001"/>
    <x v="4"/>
    <s v="Mar"/>
    <x v="1"/>
  </r>
  <r>
    <n v="120"/>
    <s v="CA-2016-103730"/>
    <x v="21"/>
    <d v="2016-06-15T00:00:00"/>
    <x v="2"/>
    <s v="SC-20725"/>
    <s v="Steven Cartwright"/>
    <x v="0"/>
    <s v="United States"/>
    <x v="16"/>
    <x v="14"/>
    <x v="2"/>
    <s v="FUR-FU-10002157"/>
    <x v="0"/>
    <x v="3"/>
    <s v="Artistic Insta-Plaque"/>
    <n v="47.04"/>
    <n v="3"/>
    <s v="0"/>
    <n v="18.345600000000001"/>
    <x v="0"/>
    <s v="Jun"/>
    <x v="0"/>
  </r>
  <r>
    <n v="125"/>
    <s v="US-2014-152030"/>
    <x v="22"/>
    <d v="2014-12-28T00:00:00"/>
    <x v="0"/>
    <s v="AD-10180"/>
    <s v="Alan Dominguez"/>
    <x v="2"/>
    <s v="United States"/>
    <x v="6"/>
    <x v="5"/>
    <x v="3"/>
    <s v="FUR-CH-10004063"/>
    <x v="0"/>
    <x v="1"/>
    <s v="Global Deluxe High-Back Manager's Chair"/>
    <n v="600.55799999999999"/>
    <n v="3"/>
    <s v="0.3"/>
    <n v="-8.5793999999999997"/>
    <x v="3"/>
    <s v="Dec"/>
    <x v="2"/>
  </r>
  <r>
    <n v="126"/>
    <s v="US-2014-134614"/>
    <x v="23"/>
    <d v="2014-09-25T00:00:00"/>
    <x v="1"/>
    <s v="PF-19165"/>
    <s v="Philip Fox"/>
    <x v="0"/>
    <s v="United States"/>
    <x v="17"/>
    <x v="8"/>
    <x v="3"/>
    <s v="FUR-TA-10004534"/>
    <x v="0"/>
    <x v="2"/>
    <s v="Bevis 44 x 96 Conference Tables"/>
    <n v="617.70000000000005"/>
    <n v="6"/>
    <s v="0.5"/>
    <n v="-407.68200000000002"/>
    <x v="2"/>
    <s v="Sep"/>
    <x v="2"/>
  </r>
  <r>
    <n v="129"/>
    <s v="US-2016-125969"/>
    <x v="24"/>
    <d v="2016-11-10T00:00:00"/>
    <x v="0"/>
    <s v="LS-16975"/>
    <s v="Lindsay Shagiari"/>
    <x v="2"/>
    <s v="United States"/>
    <x v="2"/>
    <x v="2"/>
    <x v="1"/>
    <s v="FUR-CH-10001146"/>
    <x v="0"/>
    <x v="1"/>
    <s v="Global Task Chair, Black"/>
    <n v="81.424000000000007"/>
    <n v="2"/>
    <s v="0.2"/>
    <n v="-9.1601999999999997"/>
    <x v="4"/>
    <s v="Nov"/>
    <x v="0"/>
  </r>
  <r>
    <n v="130"/>
    <s v="US-2016-125969"/>
    <x v="24"/>
    <d v="2016-11-10T00:00:00"/>
    <x v="0"/>
    <s v="LS-16975"/>
    <s v="Lindsay Shagiari"/>
    <x v="2"/>
    <s v="United States"/>
    <x v="2"/>
    <x v="2"/>
    <x v="1"/>
    <s v="FUR-FU-10003773"/>
    <x v="0"/>
    <x v="3"/>
    <s v="Eldon Cleatmat Plus Chair Mats for High Pile Carpets"/>
    <n v="238.56"/>
    <n v="3"/>
    <s v="0"/>
    <n v="26.241599999999998"/>
    <x v="4"/>
    <s v="Nov"/>
    <x v="0"/>
  </r>
  <r>
    <n v="140"/>
    <s v="CA-2016-145583"/>
    <x v="25"/>
    <d v="2016-10-19T00:00:00"/>
    <x v="1"/>
    <s v="LC-16885"/>
    <s v="Lena Creighton"/>
    <x v="0"/>
    <s v="United States"/>
    <x v="18"/>
    <x v="2"/>
    <x v="1"/>
    <s v="FUR-FU-10001706"/>
    <x v="0"/>
    <x v="3"/>
    <s v="Longer-Life Soft White Bulbs"/>
    <n v="43.12"/>
    <n v="14"/>
    <s v="0"/>
    <n v="20.697600000000001"/>
    <x v="6"/>
    <s v="Oct"/>
    <x v="0"/>
  </r>
  <r>
    <n v="141"/>
    <s v="CA-2016-110366"/>
    <x v="26"/>
    <d v="2016-09-07T00:00:00"/>
    <x v="0"/>
    <s v="JD-15895"/>
    <s v="Jonathan Doherty"/>
    <x v="1"/>
    <s v="United States"/>
    <x v="3"/>
    <x v="3"/>
    <x v="2"/>
    <s v="FUR-FU-10004848"/>
    <x v="0"/>
    <x v="3"/>
    <s v="Howard Miller 13-3/4&quot; Diameter Brushed Chrome Round Wall Clock"/>
    <n v="82.8"/>
    <n v="2"/>
    <s v="0.2"/>
    <n v="10.35"/>
    <x v="3"/>
    <s v="Sep"/>
    <x v="0"/>
  </r>
  <r>
    <n v="147"/>
    <s v="CA-2014-110072"/>
    <x v="27"/>
    <d v="2014-10-28T00:00:00"/>
    <x v="1"/>
    <s v="MG-17680"/>
    <s v="Maureen Gastineau"/>
    <x v="2"/>
    <s v="United States"/>
    <x v="19"/>
    <x v="15"/>
    <x v="2"/>
    <s v="FUR-FU-10000521"/>
    <x v="0"/>
    <x v="3"/>
    <s v="Seth Thomas 14&quot; Putty-Colored Wall Clock"/>
    <n v="93.888000000000005"/>
    <n v="4"/>
    <s v="0.2"/>
    <n v="12.909599999999999"/>
    <x v="6"/>
    <s v="Oct"/>
    <x v="2"/>
  </r>
  <r>
    <n v="150"/>
    <s v="CA-2016-114489"/>
    <x v="28"/>
    <d v="2016-12-09T00:00:00"/>
    <x v="1"/>
    <s v="JE-16165"/>
    <s v="Justin Ellison"/>
    <x v="1"/>
    <s v="United States"/>
    <x v="20"/>
    <x v="16"/>
    <x v="3"/>
    <s v="FUR-CH-10000454"/>
    <x v="0"/>
    <x v="1"/>
    <s v="Hon Deluxe Fabric Upholstered Stacking Chairs, Rounded Back"/>
    <n v="1951.84"/>
    <n v="8"/>
    <s v="0"/>
    <n v="585.55200000000002"/>
    <x v="4"/>
    <s v="Dec"/>
    <x v="0"/>
  </r>
  <r>
    <n v="158"/>
    <s v="CA-2014-104269"/>
    <x v="29"/>
    <d v="2014-03-06T00:00:00"/>
    <x v="0"/>
    <s v="DB-13060"/>
    <s v="Dave Brooks"/>
    <x v="0"/>
    <s v="United States"/>
    <x v="15"/>
    <x v="13"/>
    <x v="1"/>
    <s v="FUR-CH-10004063"/>
    <x v="0"/>
    <x v="1"/>
    <s v="Global Deluxe High-Back Manager's Chair"/>
    <n v="457.56799999999998"/>
    <n v="2"/>
    <s v="0.2"/>
    <n v="51.476399999999998"/>
    <x v="2"/>
    <s v="Mar"/>
    <x v="2"/>
  </r>
  <r>
    <n v="168"/>
    <s v="CA-2014-139892"/>
    <x v="30"/>
    <d v="2014-09-12T00:00:00"/>
    <x v="1"/>
    <s v="BM-11140"/>
    <s v="Becky Martin"/>
    <x v="0"/>
    <s v="United States"/>
    <x v="21"/>
    <x v="5"/>
    <x v="3"/>
    <s v="FUR-CH-10004287"/>
    <x v="0"/>
    <x v="1"/>
    <s v="SAFCO Arco Folding Chair"/>
    <n v="1740.06"/>
    <n v="9"/>
    <s v="0.3"/>
    <n v="-24.858000000000001"/>
    <x v="4"/>
    <s v="Sep"/>
    <x v="2"/>
  </r>
  <r>
    <n v="174"/>
    <s v="CA-2014-118962"/>
    <x v="31"/>
    <d v="2014-08-09T00:00:00"/>
    <x v="1"/>
    <s v="CS-12130"/>
    <s v="Chad Sievert"/>
    <x v="0"/>
    <s v="United States"/>
    <x v="2"/>
    <x v="2"/>
    <x v="1"/>
    <s v="FUR-CH-10003817"/>
    <x v="0"/>
    <x v="1"/>
    <s v="Global Value Steno Chair, Gray"/>
    <n v="340.14400000000001"/>
    <n v="7"/>
    <s v="0.2"/>
    <n v="21.259"/>
    <x v="4"/>
    <s v="Aug"/>
    <x v="2"/>
  </r>
  <r>
    <n v="178"/>
    <s v="US-2015-101511"/>
    <x v="32"/>
    <d v="2015-11-23T00:00:00"/>
    <x v="0"/>
    <s v="JE-15745"/>
    <s v="Joel Eaton"/>
    <x v="0"/>
    <s v="United States"/>
    <x v="19"/>
    <x v="15"/>
    <x v="2"/>
    <s v="FUR-CH-10004698"/>
    <x v="0"/>
    <x v="1"/>
    <s v="Padded Folding Chairs, Black, 4/Carton"/>
    <n v="396.80200000000002"/>
    <n v="7"/>
    <s v="0.3"/>
    <n v="-11.337199999999999"/>
    <x v="3"/>
    <s v="Nov"/>
    <x v="1"/>
  </r>
  <r>
    <n v="190"/>
    <s v="CA-2015-102281"/>
    <x v="33"/>
    <d v="2015-10-14T00:00:00"/>
    <x v="2"/>
    <s v="MP-17470"/>
    <s v="Mark Packer"/>
    <x v="2"/>
    <s v="United States"/>
    <x v="13"/>
    <x v="7"/>
    <x v="2"/>
    <s v="FUR-BO-10002613"/>
    <x v="0"/>
    <x v="0"/>
    <s v="Atlantic Metals Mobile 4-Shelf Bookcases, Custom Colors"/>
    <n v="899.13599999999997"/>
    <n v="4"/>
    <s v="0.2"/>
    <n v="112.392"/>
    <x v="3"/>
    <s v="Oct"/>
    <x v="1"/>
  </r>
  <r>
    <n v="193"/>
    <s v="CA-2015-102281"/>
    <x v="33"/>
    <d v="2015-10-14T00:00:00"/>
    <x v="2"/>
    <s v="MP-17470"/>
    <s v="Mark Packer"/>
    <x v="2"/>
    <s v="United States"/>
    <x v="13"/>
    <x v="7"/>
    <x v="2"/>
    <s v="FUR-BO-10002545"/>
    <x v="0"/>
    <x v="0"/>
    <s v="Atlantic Metals Mobile 3-Shelf Bookcases, Custom Colors"/>
    <n v="626.35199999999998"/>
    <n v="3"/>
    <s v="0.2"/>
    <n v="46.976399999999998"/>
    <x v="3"/>
    <s v="Oct"/>
    <x v="1"/>
  </r>
  <r>
    <n v="202"/>
    <s v="CA-2014-133690"/>
    <x v="34"/>
    <d v="2014-08-05T00:00:00"/>
    <x v="2"/>
    <s v="BS-11755"/>
    <s v="Bruce Stewart"/>
    <x v="0"/>
    <s v="United States"/>
    <x v="22"/>
    <x v="12"/>
    <x v="1"/>
    <s v="FUR-TA-10004289"/>
    <x v="0"/>
    <x v="2"/>
    <s v="BoxOffice By Design Rectangular and Half-Moon Meeting Room Tables"/>
    <n v="218.75"/>
    <n v="2"/>
    <s v="0.5"/>
    <n v="-161.875"/>
    <x v="3"/>
    <s v="Aug"/>
    <x v="2"/>
  </r>
  <r>
    <n v="205"/>
    <s v="CA-2017-126382"/>
    <x v="35"/>
    <d v="2017-06-07T00:00:00"/>
    <x v="1"/>
    <s v="HK-14890"/>
    <s v="Heather Kirkland"/>
    <x v="1"/>
    <s v="United States"/>
    <x v="20"/>
    <x v="9"/>
    <x v="0"/>
    <s v="FUR-FU-10002960"/>
    <x v="0"/>
    <x v="3"/>
    <s v="Eldon 200 Class Desk Accessories, Burgundy"/>
    <n v="35.167999999999999"/>
    <n v="7"/>
    <s v="0.2"/>
    <n v="9.6712000000000007"/>
    <x v="4"/>
    <s v="Jun"/>
    <x v="3"/>
  </r>
  <r>
    <n v="214"/>
    <s v="CA-2015-146262"/>
    <x v="36"/>
    <d v="2015-01-09T00:00:00"/>
    <x v="1"/>
    <s v="VW-21775"/>
    <s v="Victoria Wilson"/>
    <x v="1"/>
    <s v="United States"/>
    <x v="23"/>
    <x v="15"/>
    <x v="2"/>
    <s v="FUR-BO-10004695"/>
    <x v="0"/>
    <x v="0"/>
    <s v="O'Sullivan 2-Door Barrister Bookcase in Odessa Pine"/>
    <n v="452.45"/>
    <n v="5"/>
    <s v="0.5"/>
    <n v="-244.32300000000001"/>
    <x v="1"/>
    <s v="Jan"/>
    <x v="1"/>
  </r>
  <r>
    <n v="223"/>
    <s v="CA-2015-169397"/>
    <x v="37"/>
    <d v="2015-12-27T00:00:00"/>
    <x v="2"/>
    <s v="JB-15925"/>
    <s v="Joni Blumstein"/>
    <x v="0"/>
    <s v="United States"/>
    <x v="24"/>
    <x v="15"/>
    <x v="2"/>
    <s v="FUR-FU-10000087"/>
    <x v="0"/>
    <x v="3"/>
    <s v="Executive Impressions 14&quot; Two-Color Numerals Wall Clock"/>
    <n v="72.703999999999994"/>
    <n v="4"/>
    <s v="0.2"/>
    <n v="19.084800000000001"/>
    <x v="0"/>
    <s v="Dec"/>
    <x v="1"/>
  </r>
  <r>
    <n v="227"/>
    <s v="CA-2015-163055"/>
    <x v="38"/>
    <d v="2015-08-16T00:00:00"/>
    <x v="1"/>
    <s v="DS-13180"/>
    <s v="David Smith"/>
    <x v="1"/>
    <s v="United States"/>
    <x v="25"/>
    <x v="17"/>
    <x v="3"/>
    <s v="FUR-TA-10003748"/>
    <x v="0"/>
    <x v="2"/>
    <s v="Bevis 36 x 72 Conference Tables"/>
    <n v="622.45000000000005"/>
    <n v="5"/>
    <s v="0"/>
    <n v="136.93899999999999"/>
    <x v="1"/>
    <s v="Aug"/>
    <x v="1"/>
  </r>
  <r>
    <n v="229"/>
    <s v="US-2015-145436"/>
    <x v="39"/>
    <d v="2015-03-04T00:00:00"/>
    <x v="1"/>
    <s v="VD-21670"/>
    <s v="Valerie Dominguez"/>
    <x v="0"/>
    <s v="United States"/>
    <x v="11"/>
    <x v="9"/>
    <x v="0"/>
    <s v="FUR-CH-10004860"/>
    <x v="0"/>
    <x v="1"/>
    <s v="Global Low Back Tilter Chair"/>
    <n v="161.56800000000001"/>
    <n v="2"/>
    <s v="0.2"/>
    <n v="-28.2744"/>
    <x v="4"/>
    <s v="Feb"/>
    <x v="1"/>
  </r>
  <r>
    <n v="230"/>
    <s v="US-2015-145436"/>
    <x v="39"/>
    <d v="2015-03-04T00:00:00"/>
    <x v="1"/>
    <s v="VD-21670"/>
    <s v="Valerie Dominguez"/>
    <x v="0"/>
    <s v="United States"/>
    <x v="11"/>
    <x v="9"/>
    <x v="0"/>
    <s v="FUR-CH-10004477"/>
    <x v="0"/>
    <x v="1"/>
    <s v="Global Push Button Manager's Chair, Indigo"/>
    <n v="389.69600000000003"/>
    <n v="8"/>
    <s v="0.2"/>
    <n v="43.840800000000002"/>
    <x v="4"/>
    <s v="Feb"/>
    <x v="1"/>
  </r>
  <r>
    <n v="232"/>
    <s v="US-2017-100930"/>
    <x v="40"/>
    <d v="2017-04-12T00:00:00"/>
    <x v="1"/>
    <s v="CS-12400"/>
    <s v="Christopher Schild"/>
    <x v="2"/>
    <s v="United States"/>
    <x v="26"/>
    <x v="1"/>
    <x v="0"/>
    <s v="FUR-TA-10001705"/>
    <x v="0"/>
    <x v="2"/>
    <s v="Bush Advantage Collection Round Conference Table"/>
    <n v="233.86"/>
    <n v="2"/>
    <s v="0.45"/>
    <n v="-102.048"/>
    <x v="2"/>
    <s v="Apr"/>
    <x v="3"/>
  </r>
  <r>
    <n v="233"/>
    <s v="US-2017-100930"/>
    <x v="40"/>
    <d v="2017-04-12T00:00:00"/>
    <x v="1"/>
    <s v="CS-12400"/>
    <s v="Christopher Schild"/>
    <x v="2"/>
    <s v="United States"/>
    <x v="26"/>
    <x v="1"/>
    <x v="0"/>
    <s v="FUR-TA-10003473"/>
    <x v="0"/>
    <x v="2"/>
    <s v="Bretford Rectangular Conference Table Tops"/>
    <n v="620.61450000000002"/>
    <n v="3"/>
    <s v="0.45"/>
    <n v="-248.2458"/>
    <x v="2"/>
    <s v="Apr"/>
    <x v="3"/>
  </r>
  <r>
    <n v="235"/>
    <s v="US-2017-100930"/>
    <x v="40"/>
    <d v="2017-04-12T00:00:00"/>
    <x v="1"/>
    <s v="CS-12400"/>
    <s v="Christopher Schild"/>
    <x v="2"/>
    <s v="United States"/>
    <x v="26"/>
    <x v="1"/>
    <x v="0"/>
    <s v="FUR-FU-10004017"/>
    <x v="0"/>
    <x v="3"/>
    <s v="Tenex Contemporary Contur Chairmats for Low and Medium Pile Carpet, Computer, 39&quot; x 49&quot;"/>
    <n v="258.072"/>
    <n v="3"/>
    <s v="0.2"/>
    <n v="0"/>
    <x v="2"/>
    <s v="Apr"/>
    <x v="3"/>
  </r>
  <r>
    <n v="239"/>
    <s v="CA-2016-157749"/>
    <x v="41"/>
    <d v="2016-06-09T00:00:00"/>
    <x v="0"/>
    <s v="KL-16645"/>
    <s v="Ken Lonsdale"/>
    <x v="0"/>
    <s v="United States"/>
    <x v="9"/>
    <x v="8"/>
    <x v="3"/>
    <s v="FUR-FU-10000576"/>
    <x v="0"/>
    <x v="3"/>
    <s v="Luxo Professional Fluorescent Magnifier Lamp with Clamp-Mount Base"/>
    <n v="419.68"/>
    <n v="5"/>
    <s v="0.6"/>
    <n v="-356.72800000000001"/>
    <x v="2"/>
    <s v="Jun"/>
    <x v="0"/>
  </r>
  <r>
    <n v="240"/>
    <s v="CA-2016-157749"/>
    <x v="41"/>
    <d v="2016-06-09T00:00:00"/>
    <x v="0"/>
    <s v="KL-16645"/>
    <s v="Ken Lonsdale"/>
    <x v="0"/>
    <s v="United States"/>
    <x v="9"/>
    <x v="8"/>
    <x v="3"/>
    <s v="FUR-FU-10004351"/>
    <x v="0"/>
    <x v="3"/>
    <s v="Staple-based wall hangings"/>
    <n v="11.688000000000001"/>
    <n v="3"/>
    <s v="0.6"/>
    <n v="-4.6752000000000002"/>
    <x v="2"/>
    <s v="Jun"/>
    <x v="0"/>
  </r>
  <r>
    <n v="242"/>
    <s v="CA-2016-157749"/>
    <x v="41"/>
    <d v="2016-06-09T00:00:00"/>
    <x v="0"/>
    <s v="KL-16645"/>
    <s v="Ken Lonsdale"/>
    <x v="0"/>
    <s v="United States"/>
    <x v="9"/>
    <x v="8"/>
    <x v="3"/>
    <s v="FUR-TA-10002607"/>
    <x v="0"/>
    <x v="2"/>
    <s v="KI Conference Tables"/>
    <n v="177.22499999999999"/>
    <n v="5"/>
    <s v="0.5"/>
    <n v="-120.51300000000001"/>
    <x v="2"/>
    <s v="Jun"/>
    <x v="0"/>
  </r>
  <r>
    <n v="243"/>
    <s v="CA-2016-157749"/>
    <x v="41"/>
    <d v="2016-06-09T00:00:00"/>
    <x v="0"/>
    <s v="KL-16645"/>
    <s v="Ken Lonsdale"/>
    <x v="0"/>
    <s v="United States"/>
    <x v="9"/>
    <x v="8"/>
    <x v="3"/>
    <s v="FUR-FU-10002505"/>
    <x v="0"/>
    <x v="3"/>
    <s v="Eldon 100 Class Desk Accessories"/>
    <n v="4.0439999999999996"/>
    <n v="3"/>
    <s v="0.6"/>
    <n v="-2.8308"/>
    <x v="2"/>
    <s v="Jun"/>
    <x v="0"/>
  </r>
  <r>
    <n v="245"/>
    <s v="CA-2014-131926"/>
    <x v="42"/>
    <d v="2014-06-06T00:00:00"/>
    <x v="0"/>
    <s v="DW-13480"/>
    <s v="Dianna Wilson"/>
    <x v="2"/>
    <s v="United States"/>
    <x v="27"/>
    <x v="11"/>
    <x v="3"/>
    <s v="FUR-CH-10004063"/>
    <x v="0"/>
    <x v="1"/>
    <s v="Global Deluxe High-Back Manager's Chair"/>
    <n v="2001.86"/>
    <n v="7"/>
    <s v="0"/>
    <n v="580.5394"/>
    <x v="2"/>
    <s v="Jun"/>
    <x v="2"/>
  </r>
  <r>
    <n v="250"/>
    <s v="CA-2016-154739"/>
    <x v="43"/>
    <d v="2016-12-15T00:00:00"/>
    <x v="0"/>
    <s v="LH-17155"/>
    <s v="Logan Haushalter"/>
    <x v="0"/>
    <s v="United States"/>
    <x v="28"/>
    <x v="2"/>
    <x v="1"/>
    <s v="FUR-CH-10002965"/>
    <x v="0"/>
    <x v="1"/>
    <s v="Global Leather Highback Executive Chair with Pneumatic Height Adjustment, Black"/>
    <n v="321.56799999999998"/>
    <n v="2"/>
    <s v="0.2"/>
    <n v="28.1372"/>
    <x v="2"/>
    <s v="Dec"/>
    <x v="0"/>
  </r>
  <r>
    <n v="255"/>
    <s v="US-2015-159982"/>
    <x v="44"/>
    <d v="2015-12-04T00:00:00"/>
    <x v="1"/>
    <s v="DR-12880"/>
    <s v="Dan Reichenbach"/>
    <x v="1"/>
    <s v="United States"/>
    <x v="9"/>
    <x v="8"/>
    <x v="3"/>
    <s v="FUR-FU-10002505"/>
    <x v="0"/>
    <x v="3"/>
    <s v="Eldon 100 Class Desk Accessories"/>
    <n v="12.132"/>
    <n v="9"/>
    <s v="0.6"/>
    <n v="-8.4923999999999999"/>
    <x v="6"/>
    <s v="Nov"/>
    <x v="1"/>
  </r>
  <r>
    <n v="273"/>
    <s v="CA-2015-155334"/>
    <x v="45"/>
    <d v="2015-07-31T00:00:00"/>
    <x v="2"/>
    <s v="HA-14920"/>
    <s v="Helen Andreada"/>
    <x v="0"/>
    <s v="United States"/>
    <x v="28"/>
    <x v="2"/>
    <x v="1"/>
    <s v="FUR-FU-10003274"/>
    <x v="0"/>
    <x v="3"/>
    <s v="Regeneration Desk Collection"/>
    <n v="5.28"/>
    <n v="3"/>
    <s v="0"/>
    <n v="2.3231999999999999"/>
    <x v="5"/>
    <s v="Jul"/>
    <x v="1"/>
  </r>
  <r>
    <n v="283"/>
    <s v="CA-2015-130890"/>
    <x v="46"/>
    <d v="2015-11-06T00:00:00"/>
    <x v="1"/>
    <s v="JO-15280"/>
    <s v="Jas O'Carroll"/>
    <x v="0"/>
    <s v="United States"/>
    <x v="2"/>
    <x v="2"/>
    <x v="1"/>
    <s v="FUR-TA-10002903"/>
    <x v="0"/>
    <x v="2"/>
    <s v="Bevis Round Bullnose 29&quot; High Table Top"/>
    <n v="1038.8399999999999"/>
    <n v="5"/>
    <s v="0.2"/>
    <n v="51.942"/>
    <x v="4"/>
    <s v="Nov"/>
    <x v="1"/>
  </r>
  <r>
    <n v="293"/>
    <s v="CA-2016-110772"/>
    <x v="47"/>
    <d v="2016-11-24T00:00:00"/>
    <x v="0"/>
    <s v="NZ-18565"/>
    <s v="Nick Zandusky"/>
    <x v="2"/>
    <s v="United States"/>
    <x v="29"/>
    <x v="15"/>
    <x v="2"/>
    <s v="FUR-BO-10004709"/>
    <x v="0"/>
    <x v="0"/>
    <s v="Bush Westfield Collection Bookcases, Medium Cherry Finish"/>
    <n v="86.97"/>
    <n v="3"/>
    <s v="0.5"/>
    <n v="-48.703200000000002"/>
    <x v="4"/>
    <s v="Nov"/>
    <x v="0"/>
  </r>
  <r>
    <n v="294"/>
    <s v="CA-2014-111451"/>
    <x v="22"/>
    <d v="2014-12-28T00:00:00"/>
    <x v="2"/>
    <s v="KL-16555"/>
    <s v="Kelly Lampkin"/>
    <x v="1"/>
    <s v="United States"/>
    <x v="30"/>
    <x v="12"/>
    <x v="1"/>
    <s v="FUR-FU-10004091"/>
    <x v="0"/>
    <x v="3"/>
    <s v="Howard Miller 13&quot; Diameter Goldtone Round Wall Clock"/>
    <n v="300.416"/>
    <n v="8"/>
    <s v="0.2"/>
    <n v="78.859200000000001"/>
    <x v="3"/>
    <s v="Dec"/>
    <x v="2"/>
  </r>
  <r>
    <n v="295"/>
    <s v="CA-2014-111451"/>
    <x v="22"/>
    <d v="2014-12-28T00:00:00"/>
    <x v="2"/>
    <s v="KL-16555"/>
    <s v="Kelly Lampkin"/>
    <x v="1"/>
    <s v="United States"/>
    <x v="30"/>
    <x v="12"/>
    <x v="1"/>
    <s v="FUR-CH-10001891"/>
    <x v="0"/>
    <x v="1"/>
    <s v="Global Deluxe Office Fabric Chairs"/>
    <n v="230.352"/>
    <n v="3"/>
    <s v="0.2"/>
    <n v="20.155799999999999"/>
    <x v="3"/>
    <s v="Dec"/>
    <x v="2"/>
  </r>
  <r>
    <n v="296"/>
    <s v="CA-2014-111451"/>
    <x v="22"/>
    <d v="2014-12-28T00:00:00"/>
    <x v="2"/>
    <s v="KL-16555"/>
    <s v="Kelly Lampkin"/>
    <x v="1"/>
    <s v="United States"/>
    <x v="30"/>
    <x v="12"/>
    <x v="1"/>
    <s v="FUR-FU-10002918"/>
    <x v="0"/>
    <x v="3"/>
    <s v="Eldon ClusterMat Chair Mat with Cordless Antistatic Protection"/>
    <n v="218.352"/>
    <n v="3"/>
    <s v="0.2"/>
    <n v="-24.564599999999999"/>
    <x v="3"/>
    <s v="Dec"/>
    <x v="2"/>
  </r>
  <r>
    <n v="302"/>
    <s v="CA-2016-142545"/>
    <x v="48"/>
    <d v="2016-11-03T00:00:00"/>
    <x v="1"/>
    <s v="JD-15895"/>
    <s v="Jonathan Doherty"/>
    <x v="1"/>
    <s v="United States"/>
    <x v="31"/>
    <x v="18"/>
    <x v="2"/>
    <s v="FUR-FU-10001861"/>
    <x v="0"/>
    <x v="3"/>
    <s v="Floodlight Indoor Halogen Bulbs, 1 Bulb per Pack, 60 Watts"/>
    <n v="77.599999999999994"/>
    <n v="4"/>
    <s v="0"/>
    <n v="38.024000000000001"/>
    <x v="6"/>
    <s v="Oct"/>
    <x v="0"/>
  </r>
  <r>
    <n v="304"/>
    <s v="US-2017-152380"/>
    <x v="49"/>
    <d v="2017-11-23T00:00:00"/>
    <x v="1"/>
    <s v="JH-15910"/>
    <s v="Jonathan Howell"/>
    <x v="0"/>
    <s v="United States"/>
    <x v="9"/>
    <x v="8"/>
    <x v="3"/>
    <s v="FUR-TA-10002533"/>
    <x v="0"/>
    <x v="2"/>
    <s v="BPI Conference Tables"/>
    <n v="219.07499999999999"/>
    <n v="3"/>
    <s v="0.5"/>
    <n v="-131.44499999999999"/>
    <x v="4"/>
    <s v="Nov"/>
    <x v="3"/>
  </r>
  <r>
    <n v="305"/>
    <s v="CA-2015-144253"/>
    <x v="50"/>
    <d v="2015-05-09T00:00:00"/>
    <x v="0"/>
    <s v="AS-10225"/>
    <s v="Alan Schoenberger"/>
    <x v="1"/>
    <s v="United States"/>
    <x v="13"/>
    <x v="7"/>
    <x v="2"/>
    <s v="FUR-FU-10002671"/>
    <x v="0"/>
    <x v="3"/>
    <s v="Electrix 20W Halogen Replacement Bulb for Zoom-In Desk Lamp"/>
    <n v="26.8"/>
    <n v="2"/>
    <s v="0"/>
    <n v="12.864000000000001"/>
    <x v="2"/>
    <s v="May"/>
    <x v="1"/>
  </r>
  <r>
    <n v="310"/>
    <s v="CA-2016-142902"/>
    <x v="51"/>
    <d v="2016-09-14T00:00:00"/>
    <x v="0"/>
    <s v="BP-11185"/>
    <s v="Ben Peterman"/>
    <x v="1"/>
    <s v="United States"/>
    <x v="32"/>
    <x v="12"/>
    <x v="1"/>
    <s v="FUR-FU-10001918"/>
    <x v="0"/>
    <x v="3"/>
    <s v="C-Line Cubicle Keepers Polyproplyene Holder With Velcro Backings"/>
    <n v="15.135999999999999"/>
    <n v="4"/>
    <s v="0.2"/>
    <n v="3.5948000000000002"/>
    <x v="3"/>
    <s v="Sep"/>
    <x v="0"/>
  </r>
  <r>
    <n v="311"/>
    <s v="CA-2016-142902"/>
    <x v="51"/>
    <d v="2016-09-14T00:00:00"/>
    <x v="0"/>
    <s v="BP-11185"/>
    <s v="Ben Peterman"/>
    <x v="1"/>
    <s v="United States"/>
    <x v="32"/>
    <x v="12"/>
    <x v="1"/>
    <s v="FUR-CH-10004086"/>
    <x v="0"/>
    <x v="1"/>
    <s v="Hon 4070 Series Pagoda Armless Upholstered Stacking Chairs"/>
    <n v="466.76799999999997"/>
    <n v="2"/>
    <s v="0.2"/>
    <n v="52.511400000000002"/>
    <x v="3"/>
    <s v="Sep"/>
    <x v="0"/>
  </r>
  <r>
    <n v="312"/>
    <s v="CA-2016-142902"/>
    <x v="51"/>
    <d v="2016-09-14T00:00:00"/>
    <x v="0"/>
    <s v="BP-11185"/>
    <s v="Ben Peterman"/>
    <x v="1"/>
    <s v="United States"/>
    <x v="32"/>
    <x v="12"/>
    <x v="1"/>
    <s v="FUR-FU-10001756"/>
    <x v="0"/>
    <x v="3"/>
    <s v="Eldon Expressions Desk Accessory, Wood Photo Frame, Mahogany"/>
    <n v="15.231999999999999"/>
    <n v="1"/>
    <s v="0.2"/>
    <n v="1.7136"/>
    <x v="3"/>
    <s v="Sep"/>
    <x v="0"/>
  </r>
  <r>
    <n v="314"/>
    <s v="CA-2014-120887"/>
    <x v="52"/>
    <d v="2014-10-03T00:00:00"/>
    <x v="1"/>
    <s v="TS-21205"/>
    <s v="Thomas Seio"/>
    <x v="1"/>
    <s v="United States"/>
    <x v="33"/>
    <x v="18"/>
    <x v="2"/>
    <s v="FUR-FU-10001588"/>
    <x v="0"/>
    <x v="3"/>
    <s v="Deflect-o SuperTray Unbreakable Stackable Tray, Letter, Black"/>
    <n v="87.54"/>
    <n v="3"/>
    <s v="0"/>
    <n v="37.642200000000003"/>
    <x v="6"/>
    <s v="Sep"/>
    <x v="2"/>
  </r>
  <r>
    <n v="318"/>
    <s v="CA-2014-164973"/>
    <x v="53"/>
    <d v="2014-11-09T00:00:00"/>
    <x v="1"/>
    <s v="NM-18445"/>
    <s v="Nathan Mautz"/>
    <x v="2"/>
    <s v="United States"/>
    <x v="13"/>
    <x v="7"/>
    <x v="2"/>
    <s v="FUR-CH-10002602"/>
    <x v="0"/>
    <x v="1"/>
    <s v="DMI Arturo Collection Mission-style Design Wood Chair"/>
    <n v="135.88200000000001"/>
    <n v="1"/>
    <s v="0.1"/>
    <n v="24.1568"/>
    <x v="2"/>
    <s v="Nov"/>
    <x v="2"/>
  </r>
  <r>
    <n v="326"/>
    <s v="CA-2017-153339"/>
    <x v="54"/>
    <d v="2017-11-05T00:00:00"/>
    <x v="0"/>
    <s v="DJ-13510"/>
    <s v="Don Jones"/>
    <x v="1"/>
    <s v="United States"/>
    <x v="34"/>
    <x v="9"/>
    <x v="0"/>
    <s v="FUR-FU-10001967"/>
    <x v="0"/>
    <x v="3"/>
    <s v="Telescoping Adjustable Floor Lamp"/>
    <n v="15.992000000000001"/>
    <n v="1"/>
    <s v="0.2"/>
    <n v="0.99950000000000006"/>
    <x v="3"/>
    <s v="Nov"/>
    <x v="3"/>
  </r>
  <r>
    <n v="329"/>
    <s v="US-2016-141544"/>
    <x v="55"/>
    <d v="2016-09-01T00:00:00"/>
    <x v="2"/>
    <s v="PO-18850"/>
    <s v="Patrick O'Brill"/>
    <x v="0"/>
    <s v="United States"/>
    <x v="3"/>
    <x v="3"/>
    <x v="2"/>
    <s v="FUR-CH-10003312"/>
    <x v="0"/>
    <x v="1"/>
    <s v="Hon 2090 ÒPillow SoftÓ Series Mid Back Swivel/Tilt Chairs"/>
    <n v="786.74400000000003"/>
    <n v="4"/>
    <s v="0.3"/>
    <n v="-258.5016"/>
    <x v="3"/>
    <s v="Aug"/>
    <x v="0"/>
  </r>
  <r>
    <n v="339"/>
    <s v="CA-2014-129924"/>
    <x v="56"/>
    <d v="2014-07-17T00:00:00"/>
    <x v="1"/>
    <s v="AC-10420"/>
    <s v="Alyssa Crouse"/>
    <x v="1"/>
    <s v="United States"/>
    <x v="28"/>
    <x v="2"/>
    <x v="1"/>
    <s v="FUR-TA-10004575"/>
    <x v="0"/>
    <x v="2"/>
    <s v="Hon 5100 Series Wood Tables"/>
    <n v="698.35199999999998"/>
    <n v="3"/>
    <s v="0.2"/>
    <n v="-17.4588"/>
    <x v="2"/>
    <s v="Jul"/>
    <x v="2"/>
  </r>
  <r>
    <n v="355"/>
    <s v="CA-2016-138520"/>
    <x v="57"/>
    <d v="2016-04-13T00:00:00"/>
    <x v="1"/>
    <s v="JL-15505"/>
    <s v="Jeremy Lonsdale"/>
    <x v="0"/>
    <s v="United States"/>
    <x v="13"/>
    <x v="7"/>
    <x v="2"/>
    <s v="FUR-BO-10002268"/>
    <x v="0"/>
    <x v="0"/>
    <s v="Sauder Barrister Bookcases"/>
    <n v="388.70400000000001"/>
    <n v="6"/>
    <s v="0.2"/>
    <n v="-4.8587999999999996"/>
    <x v="2"/>
    <s v="Apr"/>
    <x v="0"/>
  </r>
  <r>
    <n v="363"/>
    <s v="CA-2017-144904"/>
    <x v="58"/>
    <d v="2017-10-01T00:00:00"/>
    <x v="1"/>
    <s v="KW-16435"/>
    <s v="Katrina Willman"/>
    <x v="0"/>
    <s v="United States"/>
    <x v="13"/>
    <x v="7"/>
    <x v="2"/>
    <s v="FUR-CH-10000785"/>
    <x v="0"/>
    <x v="1"/>
    <s v="Global Ergonomic Managers Chair"/>
    <n v="488.64600000000002"/>
    <n v="3"/>
    <s v="0.1"/>
    <n v="86.870400000000004"/>
    <x v="6"/>
    <s v="Sep"/>
    <x v="3"/>
  </r>
  <r>
    <n v="365"/>
    <s v="CA-2017-144904"/>
    <x v="58"/>
    <d v="2017-10-01T00:00:00"/>
    <x v="1"/>
    <s v="KW-16435"/>
    <s v="Katrina Willman"/>
    <x v="0"/>
    <s v="United States"/>
    <x v="13"/>
    <x v="7"/>
    <x v="2"/>
    <s v="FUR-FU-10000023"/>
    <x v="0"/>
    <x v="3"/>
    <s v="Eldon Wave Desk Accessories"/>
    <n v="47.12"/>
    <n v="8"/>
    <s v="0"/>
    <n v="20.732800000000001"/>
    <x v="6"/>
    <s v="Sep"/>
    <x v="3"/>
  </r>
  <r>
    <n v="370"/>
    <s v="CA-2016-155516"/>
    <x v="59"/>
    <d v="2016-10-21T00:00:00"/>
    <x v="3"/>
    <s v="MK-17905"/>
    <s v="Michael Kennedy"/>
    <x v="1"/>
    <s v="United States"/>
    <x v="35"/>
    <x v="19"/>
    <x v="2"/>
    <s v="FUR-BO-10002545"/>
    <x v="0"/>
    <x v="0"/>
    <s v="Atlantic Metals Mobile 3-Shelf Bookcases, Custom Colors"/>
    <n v="1043.92"/>
    <n v="4"/>
    <s v="0"/>
    <n v="271.41919999999999"/>
    <x v="7"/>
    <s v="Oct"/>
    <x v="0"/>
  </r>
  <r>
    <n v="378"/>
    <s v="US-2017-134481"/>
    <x v="60"/>
    <d v="2017-09-01T00:00:00"/>
    <x v="1"/>
    <s v="AR-10405"/>
    <s v="Allen Rosenblatt"/>
    <x v="1"/>
    <s v="United States"/>
    <x v="20"/>
    <x v="20"/>
    <x v="2"/>
    <s v="FUR-TA-10004915"/>
    <x v="0"/>
    <x v="2"/>
    <s v="Office Impressions End Table, 20-1/2&quot;H x 24&quot;W x 20&quot;D"/>
    <n v="1488.424"/>
    <n v="7"/>
    <s v="0.3"/>
    <n v="-297.6848"/>
    <x v="2"/>
    <s v="Aug"/>
    <x v="3"/>
  </r>
  <r>
    <n v="385"/>
    <s v="US-2015-168935"/>
    <x v="61"/>
    <d v="2015-12-02T00:00:00"/>
    <x v="1"/>
    <s v="DO-13435"/>
    <s v="Denny Ordway"/>
    <x v="0"/>
    <s v="United States"/>
    <x v="36"/>
    <x v="1"/>
    <x v="0"/>
    <s v="FUR-TA-10000617"/>
    <x v="0"/>
    <x v="2"/>
    <s v="Hon Practical Foundations 30 x 60 Training Table, Light Gray/Charcoal"/>
    <n v="375.45749999999998"/>
    <n v="3"/>
    <s v="0.45"/>
    <n v="-157.0095"/>
    <x v="2"/>
    <s v="Nov"/>
    <x v="1"/>
  </r>
  <r>
    <n v="388"/>
    <s v="CA-2015-122756"/>
    <x v="62"/>
    <d v="2015-12-07T00:00:00"/>
    <x v="1"/>
    <s v="DK-13225"/>
    <s v="Dean Katz"/>
    <x v="1"/>
    <s v="United States"/>
    <x v="3"/>
    <x v="3"/>
    <x v="2"/>
    <s v="FUR-FU-10001935"/>
    <x v="0"/>
    <x v="3"/>
    <s v="3M Hangers With Command Adhesive"/>
    <n v="2.96"/>
    <n v="1"/>
    <s v="0.2"/>
    <n v="0.77700000000000002"/>
    <x v="4"/>
    <s v="Dec"/>
    <x v="1"/>
  </r>
  <r>
    <n v="400"/>
    <s v="CA-2016-108987"/>
    <x v="63"/>
    <d v="2016-09-10T00:00:00"/>
    <x v="0"/>
    <s v="AG-10675"/>
    <s v="Anna Gayman"/>
    <x v="0"/>
    <s v="United States"/>
    <x v="6"/>
    <x v="5"/>
    <x v="3"/>
    <s v="FUR-BO-10004834"/>
    <x v="0"/>
    <x v="0"/>
    <s v="Riverside Palais Royal Lawyers Bookcase, Royale Cherry Finish"/>
    <n v="2396.2656000000002"/>
    <n v="4"/>
    <s v="0.32"/>
    <n v="-317.15280000000001"/>
    <x v="3"/>
    <s v="Sep"/>
    <x v="0"/>
  </r>
  <r>
    <n v="409"/>
    <s v="CA-2017-117457"/>
    <x v="64"/>
    <d v="2017-12-12T00:00:00"/>
    <x v="1"/>
    <s v="KH-16510"/>
    <s v="Keith Herrera"/>
    <x v="0"/>
    <s v="United States"/>
    <x v="28"/>
    <x v="2"/>
    <x v="1"/>
    <s v="FUR-TA-10002041"/>
    <x v="0"/>
    <x v="2"/>
    <s v="Bevis Round Conference Table Top, X-Base"/>
    <n v="1004.024"/>
    <n v="7"/>
    <s v="0.2"/>
    <n v="-112.95269999999999"/>
    <x v="4"/>
    <s v="Dec"/>
    <x v="3"/>
  </r>
  <r>
    <n v="413"/>
    <s v="CA-2017-117457"/>
    <x v="64"/>
    <d v="2017-12-12T00:00:00"/>
    <x v="1"/>
    <s v="KH-16510"/>
    <s v="Keith Herrera"/>
    <x v="0"/>
    <s v="United States"/>
    <x v="28"/>
    <x v="2"/>
    <x v="1"/>
    <s v="FUR-BO-10001972"/>
    <x v="0"/>
    <x v="0"/>
    <s v="O'Sullivan 4-Shelf Bookcase in Odessa Pine"/>
    <n v="1336.829"/>
    <n v="13"/>
    <s v="0.15"/>
    <n v="31.454799999999999"/>
    <x v="4"/>
    <s v="Dec"/>
    <x v="3"/>
  </r>
  <r>
    <n v="414"/>
    <s v="CA-2017-117457"/>
    <x v="64"/>
    <d v="2017-12-12T00:00:00"/>
    <x v="1"/>
    <s v="KH-16510"/>
    <s v="Keith Herrera"/>
    <x v="0"/>
    <s v="United States"/>
    <x v="28"/>
    <x v="2"/>
    <x v="1"/>
    <s v="FUR-CH-10003956"/>
    <x v="0"/>
    <x v="1"/>
    <s v="Novimex High-Tech Fabric Mesh Task Chair"/>
    <n v="113.568"/>
    <n v="2"/>
    <s v="0.2"/>
    <n v="-18.454799999999999"/>
    <x v="4"/>
    <s v="Dec"/>
    <x v="3"/>
  </r>
  <r>
    <n v="416"/>
    <s v="CA-2017-142636"/>
    <x v="54"/>
    <d v="2017-11-07T00:00:00"/>
    <x v="1"/>
    <s v="KC-16675"/>
    <s v="Kimberly Carter"/>
    <x v="1"/>
    <s v="United States"/>
    <x v="15"/>
    <x v="13"/>
    <x v="1"/>
    <s v="FUR-CH-10001891"/>
    <x v="0"/>
    <x v="1"/>
    <s v="Global Deluxe Office Fabric Chairs"/>
    <n v="307.13600000000002"/>
    <n v="4"/>
    <s v="0.2"/>
    <n v="26.874400000000001"/>
    <x v="4"/>
    <s v="Nov"/>
    <x v="3"/>
  </r>
  <r>
    <n v="418"/>
    <s v="CA-2016-148796"/>
    <x v="65"/>
    <d v="2016-04-18T00:00:00"/>
    <x v="1"/>
    <s v="PB-19150"/>
    <s v="Philip Brown"/>
    <x v="0"/>
    <s v="United States"/>
    <x v="2"/>
    <x v="2"/>
    <x v="1"/>
    <s v="FUR-CH-10004886"/>
    <x v="0"/>
    <x v="1"/>
    <s v="Bevis Steel Folding Chairs"/>
    <n v="383.8"/>
    <n v="5"/>
    <s v="0.2"/>
    <n v="38.380000000000003"/>
    <x v="4"/>
    <s v="Apr"/>
    <x v="0"/>
  </r>
  <r>
    <n v="423"/>
    <s v="CA-2017-125388"/>
    <x v="66"/>
    <d v="2017-10-23T00:00:00"/>
    <x v="1"/>
    <s v="MP-17965"/>
    <s v="Michael Paige"/>
    <x v="1"/>
    <s v="United States"/>
    <x v="37"/>
    <x v="20"/>
    <x v="2"/>
    <s v="FUR-FU-10004712"/>
    <x v="0"/>
    <x v="3"/>
    <s v="Westinghouse Mesh Shade Clip-On Gooseneck Lamp, Black"/>
    <n v="56.56"/>
    <n v="4"/>
    <s v="0"/>
    <n v="14.7056"/>
    <x v="4"/>
    <s v="Oct"/>
    <x v="3"/>
  </r>
  <r>
    <n v="425"/>
    <s v="CA-2017-155705"/>
    <x v="67"/>
    <d v="2017-08-23T00:00:00"/>
    <x v="0"/>
    <s v="NF-18385"/>
    <s v="Natalie Fritzler"/>
    <x v="0"/>
    <s v="United States"/>
    <x v="38"/>
    <x v="21"/>
    <x v="0"/>
    <s v="FUR-CH-10000015"/>
    <x v="0"/>
    <x v="1"/>
    <s v="Hon Multipurpose Stacking Arm Chairs"/>
    <n v="866.4"/>
    <n v="4"/>
    <s v="0"/>
    <n v="225.26400000000001"/>
    <x v="3"/>
    <s v="Aug"/>
    <x v="3"/>
  </r>
  <r>
    <n v="426"/>
    <s v="CA-2017-149160"/>
    <x v="68"/>
    <d v="2017-11-26T00:00:00"/>
    <x v="0"/>
    <s v="JM-15265"/>
    <s v="Janet Molinari"/>
    <x v="1"/>
    <s v="United States"/>
    <x v="39"/>
    <x v="17"/>
    <x v="3"/>
    <s v="FUR-FU-10003347"/>
    <x v="0"/>
    <x v="3"/>
    <s v="Coloredge Poster Frame"/>
    <n v="28.4"/>
    <n v="2"/>
    <s v="0"/>
    <n v="11.076000000000001"/>
    <x v="0"/>
    <s v="Nov"/>
    <x v="3"/>
  </r>
  <r>
    <n v="440"/>
    <s v="CA-2017-157252"/>
    <x v="69"/>
    <d v="2017-01-23T00:00:00"/>
    <x v="0"/>
    <s v="CV-12805"/>
    <s v="Cynthia Voltz"/>
    <x v="1"/>
    <s v="United States"/>
    <x v="13"/>
    <x v="7"/>
    <x v="2"/>
    <s v="FUR-CH-10003396"/>
    <x v="0"/>
    <x v="1"/>
    <s v="Global Deluxe Steno Chair"/>
    <n v="207.846"/>
    <n v="3"/>
    <s v="0.1"/>
    <n v="2.3094000000000001"/>
    <x v="0"/>
    <s v="Jan"/>
    <x v="3"/>
  </r>
  <r>
    <n v="441"/>
    <s v="CA-2016-115756"/>
    <x v="26"/>
    <d v="2016-09-07T00:00:00"/>
    <x v="0"/>
    <s v="PK-19075"/>
    <s v="Pete Kriz"/>
    <x v="0"/>
    <s v="United States"/>
    <x v="25"/>
    <x v="17"/>
    <x v="3"/>
    <s v="FUR-FU-10000246"/>
    <x v="0"/>
    <x v="3"/>
    <s v="Aluminum Document Frame"/>
    <n v="12.22"/>
    <n v="1"/>
    <s v="0"/>
    <n v="3.6659999999999999"/>
    <x v="3"/>
    <s v="Sep"/>
    <x v="0"/>
  </r>
  <r>
    <n v="445"/>
    <s v="CA-2016-115756"/>
    <x v="26"/>
    <d v="2016-09-07T00:00:00"/>
    <x v="0"/>
    <s v="PK-19075"/>
    <s v="Pete Kriz"/>
    <x v="0"/>
    <s v="United States"/>
    <x v="25"/>
    <x v="17"/>
    <x v="3"/>
    <s v="FUR-CH-10002372"/>
    <x v="0"/>
    <x v="1"/>
    <s v="Office Star - Ergonomically Designed Knee Chair"/>
    <n v="242.94"/>
    <n v="3"/>
    <s v="0"/>
    <n v="29.152799999999999"/>
    <x v="3"/>
    <s v="Sep"/>
    <x v="0"/>
  </r>
  <r>
    <n v="447"/>
    <s v="CA-2017-154214"/>
    <x v="70"/>
    <d v="2017-03-25T00:00:00"/>
    <x v="0"/>
    <s v="TB-21595"/>
    <s v="Troy Blackwell"/>
    <x v="0"/>
    <s v="United States"/>
    <x v="29"/>
    <x v="6"/>
    <x v="3"/>
    <s v="FUR-FU-10000206"/>
    <x v="0"/>
    <x v="3"/>
    <s v="GE General Purpose, Extra Long Life, Showcase &amp; Floodlight Incandescent Bulbs"/>
    <n v="2.91"/>
    <n v="1"/>
    <s v="0"/>
    <n v="1.3676999999999999"/>
    <x v="2"/>
    <s v="Mar"/>
    <x v="3"/>
  </r>
  <r>
    <n v="454"/>
    <s v="CA-2017-147277"/>
    <x v="71"/>
    <d v="2017-10-24T00:00:00"/>
    <x v="1"/>
    <s v="EB-13705"/>
    <s v="Ed Braxton"/>
    <x v="1"/>
    <s v="United States"/>
    <x v="40"/>
    <x v="15"/>
    <x v="2"/>
    <s v="FUR-TA-10001539"/>
    <x v="0"/>
    <x v="2"/>
    <s v="Chromcraft Rectangular Conference Tables"/>
    <n v="284.36399999999998"/>
    <n v="2"/>
    <s v="0.4"/>
    <n v="-75.830399999999997"/>
    <x v="4"/>
    <s v="Oct"/>
    <x v="3"/>
  </r>
  <r>
    <n v="457"/>
    <s v="US-2014-110674"/>
    <x v="72"/>
    <d v="2014-02-18T00:00:00"/>
    <x v="1"/>
    <s v="SC-20095"/>
    <s v="Sanjit Chand"/>
    <x v="0"/>
    <s v="United States"/>
    <x v="41"/>
    <x v="2"/>
    <x v="1"/>
    <s v="FUR-CH-10000225"/>
    <x v="0"/>
    <x v="1"/>
    <s v="Global Geo Office Task Chair, Gray"/>
    <n v="129.56800000000001"/>
    <n v="2"/>
    <s v="0.2"/>
    <n v="-24.294"/>
    <x v="6"/>
    <s v="Feb"/>
    <x v="2"/>
  </r>
  <r>
    <n v="458"/>
    <s v="US-2016-157945"/>
    <x v="73"/>
    <d v="2016-10-01T00:00:00"/>
    <x v="1"/>
    <s v="NF-18385"/>
    <s v="Natalie Fritzler"/>
    <x v="0"/>
    <s v="United States"/>
    <x v="42"/>
    <x v="8"/>
    <x v="3"/>
    <s v="FUR-CH-10002331"/>
    <x v="0"/>
    <x v="1"/>
    <s v="Hon 4700 Series Mobuis Mid-Back Task Chairs with Adjustable Arms"/>
    <n v="747.55799999999999"/>
    <n v="3"/>
    <s v="0.3"/>
    <n v="-96.114599999999996"/>
    <x v="2"/>
    <s v="Sep"/>
    <x v="0"/>
  </r>
  <r>
    <n v="463"/>
    <s v="CA-2016-109869"/>
    <x v="74"/>
    <d v="2016-04-29T00:00:00"/>
    <x v="1"/>
    <s v="TN-21040"/>
    <s v="Tanja Norvell"/>
    <x v="2"/>
    <s v="United States"/>
    <x v="43"/>
    <x v="22"/>
    <x v="1"/>
    <s v="FUR-FU-10000023"/>
    <x v="0"/>
    <x v="3"/>
    <s v="Eldon Wave Desk Accessories"/>
    <n v="23.56"/>
    <n v="5"/>
    <s v="0.2"/>
    <n v="7.0679999999999996"/>
    <x v="1"/>
    <s v="Apr"/>
    <x v="0"/>
  </r>
  <r>
    <n v="464"/>
    <s v="CA-2016-109869"/>
    <x v="74"/>
    <d v="2016-04-29T00:00:00"/>
    <x v="1"/>
    <s v="TN-21040"/>
    <s v="Tanja Norvell"/>
    <x v="2"/>
    <s v="United States"/>
    <x v="43"/>
    <x v="22"/>
    <x v="1"/>
    <s v="FUR-TA-10001889"/>
    <x v="0"/>
    <x v="2"/>
    <s v="Bush Advantage Collection Racetrack Conference Table"/>
    <n v="1272.6300000000001"/>
    <n v="6"/>
    <s v="0.5"/>
    <n v="-814.48320000000001"/>
    <x v="1"/>
    <s v="Apr"/>
    <x v="0"/>
  </r>
  <r>
    <n v="468"/>
    <s v="US-2015-101399"/>
    <x v="75"/>
    <d v="2015-01-24T00:00:00"/>
    <x v="1"/>
    <s v="JS-15940"/>
    <s v="Joni Sundaresam"/>
    <x v="2"/>
    <s v="United States"/>
    <x v="44"/>
    <x v="8"/>
    <x v="3"/>
    <s v="FUR-FU-10002918"/>
    <x v="0"/>
    <x v="3"/>
    <s v="Eldon ClusterMat Chair Mat with Cordless Antistatic Protection"/>
    <n v="254.744"/>
    <n v="7"/>
    <s v="0.6"/>
    <n v="-312.06139999999999"/>
    <x v="1"/>
    <s v="Jan"/>
    <x v="1"/>
  </r>
  <r>
    <n v="469"/>
    <s v="CA-2017-154907"/>
    <x v="76"/>
    <d v="2017-04-04T00:00:00"/>
    <x v="1"/>
    <s v="DS-13180"/>
    <s v="David Smith"/>
    <x v="1"/>
    <s v="United States"/>
    <x v="45"/>
    <x v="5"/>
    <x v="3"/>
    <s v="FUR-BO-10002824"/>
    <x v="0"/>
    <x v="0"/>
    <s v="Bush Mission Pointe Library"/>
    <n v="205.33279999999999"/>
    <n v="2"/>
    <s v="0.32"/>
    <n v="-36.235199999999999"/>
    <x v="4"/>
    <s v="Mar"/>
    <x v="3"/>
  </r>
  <r>
    <n v="473"/>
    <s v="CA-2014-144666"/>
    <x v="77"/>
    <d v="2014-11-11T00:00:00"/>
    <x v="0"/>
    <s v="JP-15520"/>
    <s v="Jeremy Pistek"/>
    <x v="0"/>
    <s v="United States"/>
    <x v="28"/>
    <x v="2"/>
    <x v="1"/>
    <s v="FUR-BO-10001601"/>
    <x v="0"/>
    <x v="0"/>
    <s v="Sauder Mission Library with Doors, Fruitwood Finish"/>
    <n v="222.666"/>
    <n v="2"/>
    <s v="0.15"/>
    <n v="10.478400000000001"/>
    <x v="3"/>
    <s v="Nov"/>
    <x v="2"/>
  </r>
  <r>
    <n v="479"/>
    <s v="CA-2016-152632"/>
    <x v="78"/>
    <d v="2016-11-02T00:00:00"/>
    <x v="1"/>
    <s v="JE-15475"/>
    <s v="Jeremy Ellison"/>
    <x v="0"/>
    <s v="United States"/>
    <x v="8"/>
    <x v="7"/>
    <x v="2"/>
    <s v="FUR-FU-10002671"/>
    <x v="0"/>
    <x v="3"/>
    <s v="Electrix 20W Halogen Replacement Bulb for Zoom-In Desk Lamp"/>
    <n v="40.200000000000003"/>
    <n v="3"/>
    <s v="0"/>
    <n v="19.295999999999999"/>
    <x v="6"/>
    <s v="Oct"/>
    <x v="0"/>
  </r>
  <r>
    <n v="486"/>
    <s v="CA-2017-140963"/>
    <x v="79"/>
    <d v="2017-06-13T00:00:00"/>
    <x v="2"/>
    <s v="MT-18070"/>
    <s v="Michelle Tran"/>
    <x v="2"/>
    <s v="United States"/>
    <x v="2"/>
    <x v="2"/>
    <x v="1"/>
    <s v="FUR-BO-10001337"/>
    <x v="0"/>
    <x v="0"/>
    <s v="O'Sullivan Living Dimensions 2-Shelf Bookcases"/>
    <n v="514.16499999999996"/>
    <n v="5"/>
    <s v="0.15"/>
    <n v="-30.245000000000001"/>
    <x v="0"/>
    <s v="Jun"/>
    <x v="3"/>
  </r>
  <r>
    <n v="495"/>
    <s v="US-2016-120929"/>
    <x v="80"/>
    <d v="2016-03-21T00:00:00"/>
    <x v="0"/>
    <s v="RO-19780"/>
    <s v="Rose O'Brian"/>
    <x v="0"/>
    <s v="United States"/>
    <x v="10"/>
    <x v="9"/>
    <x v="0"/>
    <s v="FUR-TA-10001857"/>
    <x v="0"/>
    <x v="2"/>
    <s v="Balt Solid Wood Rectangular Table"/>
    <n v="189.88200000000001"/>
    <n v="3"/>
    <s v="0.4"/>
    <n v="-94.941000000000003"/>
    <x v="0"/>
    <s v="Mar"/>
    <x v="0"/>
  </r>
  <r>
    <n v="498"/>
    <s v="CA-2016-126158"/>
    <x v="81"/>
    <d v="2016-07-31T00:00:00"/>
    <x v="1"/>
    <s v="SC-20095"/>
    <s v="Sanjit Chand"/>
    <x v="0"/>
    <s v="United States"/>
    <x v="46"/>
    <x v="2"/>
    <x v="1"/>
    <s v="FUR-FU-10004864"/>
    <x v="0"/>
    <x v="3"/>
    <s v="Howard Miller 14-1/2&quot; Diameter Chrome Round Wall Clock"/>
    <n v="255.76"/>
    <n v="4"/>
    <s v="0"/>
    <n v="81.843199999999996"/>
    <x v="6"/>
    <s v="Jul"/>
    <x v="0"/>
  </r>
  <r>
    <n v="499"/>
    <s v="CA-2016-126158"/>
    <x v="81"/>
    <d v="2016-07-31T00:00:00"/>
    <x v="1"/>
    <s v="SC-20095"/>
    <s v="Sanjit Chand"/>
    <x v="0"/>
    <s v="United States"/>
    <x v="46"/>
    <x v="2"/>
    <x v="1"/>
    <s v="FUR-CH-10002602"/>
    <x v="0"/>
    <x v="1"/>
    <s v="DMI Arturo Collection Mission-style Design Wood Chair"/>
    <n v="241.56800000000001"/>
    <n v="2"/>
    <s v="0.2"/>
    <n v="18.117599999999999"/>
    <x v="6"/>
    <s v="Jul"/>
    <x v="0"/>
  </r>
  <r>
    <n v="500"/>
    <s v="CA-2016-126158"/>
    <x v="81"/>
    <d v="2016-07-31T00:00:00"/>
    <x v="1"/>
    <s v="SC-20095"/>
    <s v="Sanjit Chand"/>
    <x v="0"/>
    <s v="United States"/>
    <x v="46"/>
    <x v="2"/>
    <x v="1"/>
    <s v="FUR-FU-10000073"/>
    <x v="0"/>
    <x v="3"/>
    <s v="Deflect-O Glasstique Clear Desk Accessories"/>
    <n v="69.3"/>
    <n v="9"/>
    <s v="0"/>
    <n v="22.869"/>
    <x v="6"/>
    <s v="Jul"/>
    <x v="0"/>
  </r>
  <r>
    <n v="503"/>
    <s v="US-2016-105578"/>
    <x v="82"/>
    <d v="2016-06-04T00:00:00"/>
    <x v="1"/>
    <s v="MY-17380"/>
    <s v="Maribeth Yedwab"/>
    <x v="1"/>
    <s v="United States"/>
    <x v="47"/>
    <x v="12"/>
    <x v="1"/>
    <s v="FUR-CH-10001215"/>
    <x v="0"/>
    <x v="1"/>
    <s v="Global Troy Executive Leather Low-Back Tilter"/>
    <n v="801.56799999999998"/>
    <n v="2"/>
    <s v="0.2"/>
    <n v="50.097999999999999"/>
    <x v="2"/>
    <s v="May"/>
    <x v="0"/>
  </r>
  <r>
    <n v="511"/>
    <s v="CA-2017-135307"/>
    <x v="83"/>
    <d v="2017-11-27T00:00:00"/>
    <x v="2"/>
    <s v="LS-17245"/>
    <s v="Lynn Smith"/>
    <x v="0"/>
    <s v="United States"/>
    <x v="48"/>
    <x v="23"/>
    <x v="3"/>
    <s v="FUR-FU-10001290"/>
    <x v="0"/>
    <x v="3"/>
    <s v="Executive Impressions Supervisor Wall Clock"/>
    <n v="126.3"/>
    <n v="3"/>
    <s v="0"/>
    <n v="40.415999999999997"/>
    <x v="5"/>
    <s v="Nov"/>
    <x v="3"/>
  </r>
  <r>
    <n v="523"/>
    <s v="CA-2017-145142"/>
    <x v="84"/>
    <d v="2017-01-25T00:00:00"/>
    <x v="2"/>
    <s v="MC-17605"/>
    <s v="Matt Connell"/>
    <x v="1"/>
    <s v="United States"/>
    <x v="25"/>
    <x v="17"/>
    <x v="3"/>
    <s v="FUR-TA-10001857"/>
    <x v="0"/>
    <x v="2"/>
    <s v="Balt Solid Wood Rectangular Table"/>
    <n v="210.98"/>
    <n v="2"/>
    <s v="0"/>
    <n v="21.097999999999999"/>
    <x v="3"/>
    <s v="Jan"/>
    <x v="3"/>
  </r>
  <r>
    <n v="527"/>
    <s v="CA-2017-113558"/>
    <x v="85"/>
    <d v="2017-10-26T00:00:00"/>
    <x v="1"/>
    <s v="PH-18790"/>
    <s v="Patricia Hirasaki"/>
    <x v="2"/>
    <s v="United States"/>
    <x v="49"/>
    <x v="1"/>
    <x v="0"/>
    <s v="FUR-CH-10003379"/>
    <x v="0"/>
    <x v="1"/>
    <s v="Global Commerce Series High-Back Swivel/Tilt Chairs"/>
    <n v="683.952"/>
    <n v="3"/>
    <s v="0.2"/>
    <n v="42.747"/>
    <x v="2"/>
    <s v="Oct"/>
    <x v="3"/>
  </r>
  <r>
    <n v="528"/>
    <s v="CA-2017-113558"/>
    <x v="85"/>
    <d v="2017-10-26T00:00:00"/>
    <x v="1"/>
    <s v="PH-18790"/>
    <s v="Patricia Hirasaki"/>
    <x v="2"/>
    <s v="United States"/>
    <x v="49"/>
    <x v="1"/>
    <x v="0"/>
    <s v="FUR-FU-10001756"/>
    <x v="0"/>
    <x v="3"/>
    <s v="Eldon Expressions Desk Accessory, Wood Photo Frame, Mahogany"/>
    <n v="45.695999999999998"/>
    <n v="3"/>
    <s v="0.2"/>
    <n v="5.1407999999999996"/>
    <x v="2"/>
    <s v="Oct"/>
    <x v="3"/>
  </r>
  <r>
    <n v="532"/>
    <s v="CA-2015-102848"/>
    <x v="86"/>
    <d v="2015-11-09T00:00:00"/>
    <x v="0"/>
    <s v="KB-16240"/>
    <s v="Karen Bern"/>
    <x v="1"/>
    <s v="United States"/>
    <x v="2"/>
    <x v="2"/>
    <x v="1"/>
    <s v="FUR-CH-10000595"/>
    <x v="0"/>
    <x v="1"/>
    <s v="Safco Contoured Stacking Chairs"/>
    <n v="190.72"/>
    <n v="1"/>
    <s v="0.2"/>
    <n v="11.92"/>
    <x v="3"/>
    <s v="Nov"/>
    <x v="1"/>
  </r>
  <r>
    <n v="533"/>
    <s v="US-2017-129441"/>
    <x v="87"/>
    <d v="2017-09-11T00:00:00"/>
    <x v="1"/>
    <s v="JC-15340"/>
    <s v="Jasper Cacioppo"/>
    <x v="0"/>
    <s v="United States"/>
    <x v="2"/>
    <x v="2"/>
    <x v="1"/>
    <s v="FUR-FU-10000448"/>
    <x v="0"/>
    <x v="3"/>
    <s v="Tenex Chairmats For Use With Carpeted Floors"/>
    <n v="47.94"/>
    <n v="3"/>
    <s v="0"/>
    <n v="2.3969999999999998"/>
    <x v="4"/>
    <s v="Sep"/>
    <x v="3"/>
  </r>
  <r>
    <n v="540"/>
    <s v="CA-2015-134894"/>
    <x v="88"/>
    <d v="2015-12-11T00:00:00"/>
    <x v="1"/>
    <s v="DK-12985"/>
    <s v="Darren Koutras"/>
    <x v="0"/>
    <s v="United States"/>
    <x v="0"/>
    <x v="0"/>
    <x v="0"/>
    <s v="FUR-CH-10002647"/>
    <x v="0"/>
    <x v="1"/>
    <s v="Situations Contoured Folding Chairs, 4/Set"/>
    <n v="283.92"/>
    <n v="4"/>
    <s v="0"/>
    <n v="70.98"/>
    <x v="4"/>
    <s v="Dec"/>
    <x v="1"/>
  </r>
  <r>
    <n v="546"/>
    <s v="CA-2014-103849"/>
    <x v="89"/>
    <d v="2014-05-16T00:00:00"/>
    <x v="1"/>
    <s v="PG-18895"/>
    <s v="Paul Gonzalez"/>
    <x v="0"/>
    <s v="United States"/>
    <x v="50"/>
    <x v="5"/>
    <x v="3"/>
    <s v="FUR-FU-10000723"/>
    <x v="0"/>
    <x v="3"/>
    <s v="Deflect-o EconoMat Studded, No Bevel Mat for Low Pile Carpeting"/>
    <n v="66.111999999999995"/>
    <n v="4"/>
    <s v="0.6"/>
    <n v="-84.2928"/>
    <x v="2"/>
    <s v="May"/>
    <x v="2"/>
  </r>
  <r>
    <n v="552"/>
    <s v="CA-2016-136406"/>
    <x v="90"/>
    <d v="2016-04-17T00:00:00"/>
    <x v="0"/>
    <s v="BD-11320"/>
    <s v="Bill Donatelli"/>
    <x v="0"/>
    <s v="United States"/>
    <x v="28"/>
    <x v="2"/>
    <x v="1"/>
    <s v="FUR-CH-10002024"/>
    <x v="0"/>
    <x v="1"/>
    <s v="HON 5400 Series Task Chairs for Big and Tall"/>
    <n v="1121.568"/>
    <n v="2"/>
    <s v="0.2"/>
    <n v="0"/>
    <x v="3"/>
    <s v="Apr"/>
    <x v="0"/>
  </r>
  <r>
    <n v="553"/>
    <s v="CA-2017-112774"/>
    <x v="91"/>
    <d v="2017-09-12T00:00:00"/>
    <x v="2"/>
    <s v="RC-19960"/>
    <s v="Ryan Crowe"/>
    <x v="0"/>
    <s v="United States"/>
    <x v="51"/>
    <x v="1"/>
    <x v="0"/>
    <s v="FUR-FU-10003039"/>
    <x v="0"/>
    <x v="3"/>
    <s v="Howard Miller 11-1/2&quot; Diameter Grantwood Wall Clock"/>
    <n v="34.503999999999998"/>
    <n v="1"/>
    <s v="0.2"/>
    <n v="6.0381999999999998"/>
    <x v="5"/>
    <s v="Sep"/>
    <x v="3"/>
  </r>
  <r>
    <n v="558"/>
    <s v="CA-2016-113243"/>
    <x v="92"/>
    <d v="2016-06-15T00:00:00"/>
    <x v="1"/>
    <s v="OT-18730"/>
    <s v="Olvera Toch"/>
    <x v="0"/>
    <s v="United States"/>
    <x v="2"/>
    <x v="2"/>
    <x v="1"/>
    <s v="FUR-TA-10004256"/>
    <x v="0"/>
    <x v="2"/>
    <s v="Bretford ÒJust In TimeÓ Height-Adjustable Multi-Task Work Tables"/>
    <n v="1335.68"/>
    <n v="4"/>
    <s v="0.2"/>
    <n v="-217.048"/>
    <x v="2"/>
    <s v="Jun"/>
    <x v="0"/>
  </r>
  <r>
    <n v="560"/>
    <s v="CA-2017-118731"/>
    <x v="93"/>
    <d v="2017-11-22T00:00:00"/>
    <x v="0"/>
    <s v="LP-17080"/>
    <s v="Liz Pelletier"/>
    <x v="0"/>
    <s v="United States"/>
    <x v="28"/>
    <x v="2"/>
    <x v="1"/>
    <s v="FUR-FU-10003347"/>
    <x v="0"/>
    <x v="3"/>
    <s v="Coloredge Poster Frame"/>
    <n v="42.6"/>
    <n v="3"/>
    <s v="0"/>
    <n v="16.614000000000001"/>
    <x v="3"/>
    <s v="Nov"/>
    <x v="3"/>
  </r>
  <r>
    <n v="563"/>
    <s v="CA-2014-145576"/>
    <x v="94"/>
    <d v="2014-09-18T00:00:00"/>
    <x v="0"/>
    <s v="CA-12775"/>
    <s v="Cynthia Arntzen"/>
    <x v="0"/>
    <s v="United States"/>
    <x v="26"/>
    <x v="1"/>
    <x v="0"/>
    <s v="FUR-FU-10004020"/>
    <x v="0"/>
    <x v="3"/>
    <s v="Advantus Panel Wall Acrylic Frame"/>
    <n v="13.128"/>
    <n v="3"/>
    <s v="0.2"/>
    <n v="3.7743000000000002"/>
    <x v="4"/>
    <s v="Sep"/>
    <x v="2"/>
  </r>
  <r>
    <n v="570"/>
    <s v="CA-2017-156951"/>
    <x v="95"/>
    <d v="2017-10-08T00:00:00"/>
    <x v="1"/>
    <s v="EB-13840"/>
    <s v="Ellis Ballard"/>
    <x v="1"/>
    <s v="United States"/>
    <x v="15"/>
    <x v="13"/>
    <x v="1"/>
    <s v="FUR-CH-10004997"/>
    <x v="0"/>
    <x v="1"/>
    <s v="Hon Every-Day Series Multi-Task Chairs"/>
    <n v="451.15199999999999"/>
    <n v="3"/>
    <s v="0.2"/>
    <n v="0"/>
    <x v="1"/>
    <s v="Oct"/>
    <x v="3"/>
  </r>
  <r>
    <n v="580"/>
    <s v="CA-2017-118640"/>
    <x v="96"/>
    <d v="2017-07-26T00:00:00"/>
    <x v="1"/>
    <s v="CS-11950"/>
    <s v="Carlos Soltero"/>
    <x v="0"/>
    <s v="United States"/>
    <x v="9"/>
    <x v="8"/>
    <x v="3"/>
    <s v="FUR-FU-10001475"/>
    <x v="0"/>
    <x v="3"/>
    <s v="Contract Clock, 14&quot;, Brown"/>
    <n v="8.7919999999999998"/>
    <n v="1"/>
    <s v="0.6"/>
    <n v="-5.7148000000000003"/>
    <x v="6"/>
    <s v="Jul"/>
    <x v="3"/>
  </r>
  <r>
    <n v="587"/>
    <s v="CA-2015-128139"/>
    <x v="97"/>
    <d v="2015-07-09T00:00:00"/>
    <x v="1"/>
    <s v="BD-11725"/>
    <s v="Bruce Degenhardt"/>
    <x v="0"/>
    <s v="United States"/>
    <x v="52"/>
    <x v="0"/>
    <x v="0"/>
    <s v="FUR-CH-10003956"/>
    <x v="0"/>
    <x v="1"/>
    <s v="Novimex High-Tech Fabric Mesh Task Chair"/>
    <n v="70.98"/>
    <n v="1"/>
    <s v="0"/>
    <n v="4.9686000000000003"/>
    <x v="6"/>
    <s v="Jul"/>
    <x v="1"/>
  </r>
  <r>
    <n v="598"/>
    <s v="CA-2014-131450"/>
    <x v="98"/>
    <d v="2014-08-15T00:00:00"/>
    <x v="1"/>
    <s v="LR-16915"/>
    <s v="Lena Radford"/>
    <x v="0"/>
    <s v="United States"/>
    <x v="53"/>
    <x v="2"/>
    <x v="1"/>
    <s v="FUR-FU-10001979"/>
    <x v="0"/>
    <x v="3"/>
    <s v="Dana Halogen Swing-Arm Architect Lamp"/>
    <n v="327.76"/>
    <n v="8"/>
    <s v="0"/>
    <n v="91.772800000000004"/>
    <x v="1"/>
    <s v="Aug"/>
    <x v="2"/>
  </r>
  <r>
    <n v="604"/>
    <s v="CA-2014-149958"/>
    <x v="99"/>
    <d v="2014-03-19T00:00:00"/>
    <x v="1"/>
    <s v="AS-10240"/>
    <s v="Alan Shonely"/>
    <x v="0"/>
    <s v="United States"/>
    <x v="26"/>
    <x v="1"/>
    <x v="0"/>
    <s v="FUR-FU-10001756"/>
    <x v="0"/>
    <x v="3"/>
    <s v="Eldon Expressions Desk Accessory, Wood Photo Frame, Mahogany"/>
    <n v="45.695999999999998"/>
    <n v="3"/>
    <s v="0.2"/>
    <n v="5.1407999999999996"/>
    <x v="4"/>
    <s v="Mar"/>
    <x v="2"/>
  </r>
  <r>
    <n v="617"/>
    <s v="CA-2017-117947"/>
    <x v="100"/>
    <d v="2017-08-23T00:00:00"/>
    <x v="0"/>
    <s v="NG-18355"/>
    <s v="Nat Gilpin"/>
    <x v="1"/>
    <s v="United States"/>
    <x v="13"/>
    <x v="7"/>
    <x v="2"/>
    <s v="FUR-FU-10003849"/>
    <x v="0"/>
    <x v="3"/>
    <s v="DAX Metal Frame, Desktop, Stepped-Edge"/>
    <n v="40.479999999999997"/>
    <n v="2"/>
    <s v="0"/>
    <n v="15.7872"/>
    <x v="2"/>
    <s v="Aug"/>
    <x v="3"/>
  </r>
  <r>
    <n v="618"/>
    <s v="CA-2017-117947"/>
    <x v="100"/>
    <d v="2017-08-23T00:00:00"/>
    <x v="0"/>
    <s v="NG-18355"/>
    <s v="Nat Gilpin"/>
    <x v="1"/>
    <s v="United States"/>
    <x v="13"/>
    <x v="7"/>
    <x v="2"/>
    <s v="FUR-FU-10000010"/>
    <x v="0"/>
    <x v="3"/>
    <s v="DAX Value U-Channel Document Frames, Easel Back"/>
    <n v="9.94"/>
    <n v="2"/>
    <s v="0"/>
    <n v="3.0813999999999999"/>
    <x v="2"/>
    <s v="Aug"/>
    <x v="3"/>
  </r>
  <r>
    <n v="621"/>
    <s v="CA-2017-117947"/>
    <x v="100"/>
    <d v="2017-08-23T00:00:00"/>
    <x v="0"/>
    <s v="NG-18355"/>
    <s v="Nat Gilpin"/>
    <x v="1"/>
    <s v="United States"/>
    <x v="13"/>
    <x v="7"/>
    <x v="2"/>
    <s v="FUR-FU-10000521"/>
    <x v="0"/>
    <x v="3"/>
    <s v="Seth Thomas 14&quot; Putty-Colored Wall Clock"/>
    <n v="88.02"/>
    <n v="3"/>
    <s v="0"/>
    <n v="27.286200000000001"/>
    <x v="2"/>
    <s v="Aug"/>
    <x v="3"/>
  </r>
  <r>
    <n v="623"/>
    <s v="CA-2015-138009"/>
    <x v="101"/>
    <d v="2015-12-03T00:00:00"/>
    <x v="1"/>
    <s v="SF-20965"/>
    <s v="Sylvia Foulston"/>
    <x v="1"/>
    <s v="United States"/>
    <x v="54"/>
    <x v="17"/>
    <x v="3"/>
    <s v="FUR-CH-10004853"/>
    <x v="0"/>
    <x v="1"/>
    <s v="Global Manager's Adjustable Task Chair, Storm"/>
    <n v="301.95999999999998"/>
    <n v="2"/>
    <s v="0"/>
    <n v="87.568399999999997"/>
    <x v="4"/>
    <s v="Nov"/>
    <x v="1"/>
  </r>
  <r>
    <n v="627"/>
    <s v="CA-2017-163020"/>
    <x v="102"/>
    <d v="2017-09-19T00:00:00"/>
    <x v="1"/>
    <s v="MO-17800"/>
    <s v="Meg O'Connel"/>
    <x v="2"/>
    <s v="United States"/>
    <x v="13"/>
    <x v="7"/>
    <x v="2"/>
    <s v="FUR-FU-10000221"/>
    <x v="0"/>
    <x v="3"/>
    <s v="Master Caster Door Stop, Brown"/>
    <n v="35.56"/>
    <n v="7"/>
    <s v="0"/>
    <n v="12.090400000000001"/>
    <x v="4"/>
    <s v="Sep"/>
    <x v="3"/>
  </r>
  <r>
    <n v="636"/>
    <s v="CA-2015-168004"/>
    <x v="103"/>
    <d v="2015-10-09T00:00:00"/>
    <x v="0"/>
    <s v="DJ-13420"/>
    <s v="Denny Joy"/>
    <x v="1"/>
    <s v="United States"/>
    <x v="55"/>
    <x v="24"/>
    <x v="0"/>
    <s v="FUR-CH-10001482"/>
    <x v="0"/>
    <x v="1"/>
    <s v="Office Star - Mesh Screen back chair with Vinyl seat"/>
    <n v="392.94"/>
    <n v="3"/>
    <s v="0"/>
    <n v="43.223399999999998"/>
    <x v="2"/>
    <s v="Oct"/>
    <x v="1"/>
  </r>
  <r>
    <n v="639"/>
    <s v="CA-2016-115917"/>
    <x v="104"/>
    <d v="2016-05-25T00:00:00"/>
    <x v="1"/>
    <s v="RB-19465"/>
    <s v="Rick Bensley"/>
    <x v="2"/>
    <s v="United States"/>
    <x v="56"/>
    <x v="2"/>
    <x v="1"/>
    <s v="FUR-FU-10000576"/>
    <x v="0"/>
    <x v="3"/>
    <s v="Luxo Professional Fluorescent Magnifier Lamp with Clamp-Mount Base"/>
    <n v="1049.2"/>
    <n v="5"/>
    <s v="0"/>
    <n v="272.79199999999997"/>
    <x v="2"/>
    <s v="May"/>
    <x v="0"/>
  </r>
  <r>
    <n v="641"/>
    <s v="CA-2016-147067"/>
    <x v="105"/>
    <d v="2016-12-22T00:00:00"/>
    <x v="1"/>
    <s v="JD-16150"/>
    <s v="Justin Deggeller"/>
    <x v="1"/>
    <s v="United States"/>
    <x v="12"/>
    <x v="11"/>
    <x v="3"/>
    <s v="FUR-FU-10000732"/>
    <x v="0"/>
    <x v="3"/>
    <s v="Eldon 200 Class Desk Accessories"/>
    <n v="18.84"/>
    <n v="3"/>
    <s v="0"/>
    <n v="6.0288000000000004"/>
    <x v="4"/>
    <s v="Dec"/>
    <x v="0"/>
  </r>
  <r>
    <n v="649"/>
    <s v="CA-2016-160745"/>
    <x v="106"/>
    <d v="2016-12-16T00:00:00"/>
    <x v="0"/>
    <s v="AR-10825"/>
    <s v="Anthony Rawles"/>
    <x v="1"/>
    <s v="United States"/>
    <x v="57"/>
    <x v="13"/>
    <x v="1"/>
    <s v="FUR-FU-10001935"/>
    <x v="0"/>
    <x v="3"/>
    <s v="3M Hangers With Command Adhesive"/>
    <n v="14.8"/>
    <n v="4"/>
    <s v="0"/>
    <n v="6.0679999999999996"/>
    <x v="2"/>
    <s v="Dec"/>
    <x v="0"/>
  </r>
  <r>
    <n v="658"/>
    <s v="US-2016-156097"/>
    <x v="107"/>
    <d v="2016-09-19T00:00:00"/>
    <x v="3"/>
    <s v="EH-14125"/>
    <s v="Eugene Hildebrand"/>
    <x v="2"/>
    <s v="United States"/>
    <x v="14"/>
    <x v="8"/>
    <x v="3"/>
    <s v="FUR-CH-10001215"/>
    <x v="0"/>
    <x v="1"/>
    <s v="Global Troy Executive Leather Low-Back Tilter"/>
    <n v="701.37199999999996"/>
    <n v="2"/>
    <s v="0.3"/>
    <n v="-50.097999999999999"/>
    <x v="7"/>
    <s v="Sep"/>
    <x v="0"/>
  </r>
  <r>
    <n v="662"/>
    <s v="CA-2015-146563"/>
    <x v="108"/>
    <d v="2015-08-28T00:00:00"/>
    <x v="1"/>
    <s v="CB-12025"/>
    <s v="Cassandra Brandow"/>
    <x v="0"/>
    <s v="United States"/>
    <x v="58"/>
    <x v="5"/>
    <x v="3"/>
    <s v="FUR-TA-10001768"/>
    <x v="0"/>
    <x v="2"/>
    <s v="Hon Racetrack Conference Tables"/>
    <n v="918.78499999999997"/>
    <n v="5"/>
    <s v="0.3"/>
    <n v="-118.12949999999999"/>
    <x v="4"/>
    <s v="Aug"/>
    <x v="1"/>
  </r>
  <r>
    <n v="669"/>
    <s v="CA-2014-156314"/>
    <x v="109"/>
    <d v="2014-12-26T00:00:00"/>
    <x v="2"/>
    <s v="RP-19390"/>
    <s v="Resi Pšlking"/>
    <x v="0"/>
    <s v="United States"/>
    <x v="59"/>
    <x v="15"/>
    <x v="2"/>
    <s v="FUR-FU-10003096"/>
    <x v="0"/>
    <x v="3"/>
    <s v="Master Giant Foot Doorstop, Safety Yellow"/>
    <n v="30.36"/>
    <n v="5"/>
    <s v="0.2"/>
    <n v="8.7285000000000004"/>
    <x v="3"/>
    <s v="Dec"/>
    <x v="2"/>
  </r>
  <r>
    <n v="670"/>
    <s v="US-2017-106663"/>
    <x v="110"/>
    <d v="2017-06-13T00:00:00"/>
    <x v="1"/>
    <s v="MO-17800"/>
    <s v="Meg O'Connel"/>
    <x v="2"/>
    <s v="United States"/>
    <x v="9"/>
    <x v="8"/>
    <x v="3"/>
    <s v="FUR-FU-10002759"/>
    <x v="0"/>
    <x v="3"/>
    <s v="12-1/2 Diameter Round Wall Clock"/>
    <n v="23.975999999999999"/>
    <n v="3"/>
    <s v="0.6"/>
    <n v="-14.3856"/>
    <x v="4"/>
    <s v="Jun"/>
    <x v="3"/>
  </r>
  <r>
    <n v="671"/>
    <s v="US-2017-106663"/>
    <x v="110"/>
    <d v="2017-06-13T00:00:00"/>
    <x v="1"/>
    <s v="MO-17800"/>
    <s v="Meg O'Connel"/>
    <x v="2"/>
    <s v="United States"/>
    <x v="9"/>
    <x v="8"/>
    <x v="3"/>
    <s v="FUR-TA-10000688"/>
    <x v="0"/>
    <x v="2"/>
    <s v="Chromcraft Bull-Nose Wood Round Conference Table Top, Wood Base"/>
    <n v="108.925"/>
    <n v="1"/>
    <s v="0.5"/>
    <n v="-71.890500000000003"/>
    <x v="4"/>
    <s v="Jun"/>
    <x v="3"/>
  </r>
  <r>
    <n v="679"/>
    <s v="US-2017-119438"/>
    <x v="111"/>
    <d v="2017-03-23T00:00:00"/>
    <x v="1"/>
    <s v="CD-11980"/>
    <s v="Carol Darley"/>
    <x v="0"/>
    <s v="United States"/>
    <x v="60"/>
    <x v="5"/>
    <x v="3"/>
    <s v="FUR-FU-10003553"/>
    <x v="0"/>
    <x v="3"/>
    <s v="Howard Miller 13-1/2&quot; Diameter Rosebrook Wall Clock"/>
    <n v="82.524000000000001"/>
    <n v="3"/>
    <s v="0.6"/>
    <n v="-41.262"/>
    <x v="2"/>
    <s v="Mar"/>
    <x v="3"/>
  </r>
  <r>
    <n v="689"/>
    <s v="CA-2017-161480"/>
    <x v="19"/>
    <d v="2017-12-29T00:00:00"/>
    <x v="1"/>
    <s v="RA-19285"/>
    <s v="Ralph Arnett"/>
    <x v="0"/>
    <s v="United States"/>
    <x v="13"/>
    <x v="7"/>
    <x v="2"/>
    <s v="FUR-BO-10004015"/>
    <x v="0"/>
    <x v="0"/>
    <s v="Bush Andora Bookcase, Maple/Graphite Gray Finish"/>
    <n v="191.98400000000001"/>
    <n v="2"/>
    <s v="0.2"/>
    <n v="4.7995999999999999"/>
    <x v="4"/>
    <s v="Dec"/>
    <x v="3"/>
  </r>
  <r>
    <n v="690"/>
    <s v="US-2014-117135"/>
    <x v="112"/>
    <d v="2014-06-23T00:00:00"/>
    <x v="0"/>
    <s v="NP-18325"/>
    <s v="Naresj Patel"/>
    <x v="0"/>
    <s v="United States"/>
    <x v="61"/>
    <x v="25"/>
    <x v="0"/>
    <s v="FUR-FU-10004071"/>
    <x v="0"/>
    <x v="3"/>
    <s v="Luxo Professional Magnifying Clamp-On Fluorescent Lamps"/>
    <n v="104.01"/>
    <n v="1"/>
    <s v="0"/>
    <n v="14.561400000000001"/>
    <x v="3"/>
    <s v="Jun"/>
    <x v="2"/>
  </r>
  <r>
    <n v="702"/>
    <s v="CA-2017-114552"/>
    <x v="113"/>
    <d v="2017-09-08T00:00:00"/>
    <x v="1"/>
    <s v="Dl-13600"/>
    <s v="Dorris liebe"/>
    <x v="1"/>
    <s v="United States"/>
    <x v="59"/>
    <x v="15"/>
    <x v="2"/>
    <s v="FUR-FU-10002960"/>
    <x v="0"/>
    <x v="3"/>
    <s v="Eldon 200 Class Desk Accessories, Burgundy"/>
    <n v="15.071999999999999"/>
    <n v="3"/>
    <s v="0.2"/>
    <n v="4.1448"/>
    <x v="6"/>
    <s v="Sep"/>
    <x v="3"/>
  </r>
  <r>
    <n v="703"/>
    <s v="CA-2016-163755"/>
    <x v="114"/>
    <d v="2016-11-08T00:00:00"/>
    <x v="0"/>
    <s v="AS-10285"/>
    <s v="Alejandro Savely"/>
    <x v="1"/>
    <s v="United States"/>
    <x v="15"/>
    <x v="13"/>
    <x v="1"/>
    <s v="FUR-FU-10003394"/>
    <x v="0"/>
    <x v="3"/>
    <s v="Tenex &quot;The Solids&quot; Textured Chair Mats"/>
    <n v="209.88"/>
    <n v="3"/>
    <s v="0"/>
    <n v="35.679600000000001"/>
    <x v="4"/>
    <s v="Nov"/>
    <x v="0"/>
  </r>
  <r>
    <n v="704"/>
    <s v="CA-2015-142027"/>
    <x v="115"/>
    <d v="2015-04-14T00:00:00"/>
    <x v="1"/>
    <s v="JK-15370"/>
    <s v="Jay Kimmel"/>
    <x v="0"/>
    <s v="United States"/>
    <x v="62"/>
    <x v="2"/>
    <x v="1"/>
    <s v="FUR-TA-10002774"/>
    <x v="0"/>
    <x v="2"/>
    <s v="Laminate Occasional Tables"/>
    <n v="369.91199999999998"/>
    <n v="3"/>
    <s v="0.2"/>
    <n v="-13.871700000000001"/>
    <x v="2"/>
    <s v="Apr"/>
    <x v="1"/>
  </r>
  <r>
    <n v="709"/>
    <s v="CA-2014-112158"/>
    <x v="116"/>
    <d v="2014-12-04T00:00:00"/>
    <x v="2"/>
    <s v="DP-13165"/>
    <s v="David Philippe"/>
    <x v="0"/>
    <s v="United States"/>
    <x v="13"/>
    <x v="7"/>
    <x v="2"/>
    <s v="FUR-BO-10003272"/>
    <x v="0"/>
    <x v="0"/>
    <s v="O'Sullivan Living Dimensions 5-Shelf Bookcases"/>
    <n v="883.92"/>
    <n v="5"/>
    <s v="0.2"/>
    <n v="-110.49"/>
    <x v="3"/>
    <s v="Dec"/>
    <x v="2"/>
  </r>
  <r>
    <n v="717"/>
    <s v="CA-2014-130092"/>
    <x v="117"/>
    <d v="2014-01-14T00:00:00"/>
    <x v="2"/>
    <s v="SV-20365"/>
    <s v="Seth Vernon"/>
    <x v="0"/>
    <s v="United States"/>
    <x v="63"/>
    <x v="14"/>
    <x v="2"/>
    <s v="FUR-FU-10000010"/>
    <x v="0"/>
    <x v="3"/>
    <s v="DAX Value U-Channel Document Frames, Easel Back"/>
    <n v="9.94"/>
    <n v="2"/>
    <s v="0"/>
    <n v="3.0813999999999999"/>
    <x v="0"/>
    <s v="Jan"/>
    <x v="2"/>
  </r>
  <r>
    <n v="718"/>
    <s v="CA-2017-108910"/>
    <x v="118"/>
    <d v="2017-09-29T00:00:00"/>
    <x v="1"/>
    <s v="KC-16540"/>
    <s v="Kelly Collister"/>
    <x v="0"/>
    <s v="United States"/>
    <x v="19"/>
    <x v="15"/>
    <x v="2"/>
    <s v="FUR-FU-10002253"/>
    <x v="0"/>
    <x v="3"/>
    <s v="Howard Miller 13&quot; Diameter Pewter Finish Round Wall Clock"/>
    <n v="103.056"/>
    <n v="3"/>
    <s v="0.2"/>
    <n v="24.4758"/>
    <x v="2"/>
    <s v="Sep"/>
    <x v="3"/>
  </r>
  <r>
    <n v="720"/>
    <s v="CA-2014-104472"/>
    <x v="119"/>
    <d v="2014-06-07T00:00:00"/>
    <x v="1"/>
    <s v="CK-12325"/>
    <s v="Christine Kargatis"/>
    <x v="2"/>
    <s v="United States"/>
    <x v="4"/>
    <x v="4"/>
    <x v="1"/>
    <s v="FUR-FU-10000246"/>
    <x v="0"/>
    <x v="3"/>
    <s v="Aluminum Document Frame"/>
    <n v="73.319999999999993"/>
    <n v="6"/>
    <s v="0"/>
    <n v="21.995999999999999"/>
    <x v="2"/>
    <s v="Jun"/>
    <x v="2"/>
  </r>
  <r>
    <n v="722"/>
    <s v="CA-2016-142335"/>
    <x v="120"/>
    <d v="2016-12-19T00:00:00"/>
    <x v="1"/>
    <s v="MP-17965"/>
    <s v="Michael Paige"/>
    <x v="1"/>
    <s v="United States"/>
    <x v="25"/>
    <x v="17"/>
    <x v="3"/>
    <s v="FUR-TA-10000198"/>
    <x v="0"/>
    <x v="2"/>
    <s v="Chromcraft Bull-Nose Wood Oval Conference Tables &amp; Bases"/>
    <n v="1652.94"/>
    <n v="3"/>
    <s v="0"/>
    <n v="231.41159999999999"/>
    <x v="4"/>
    <s v="Dec"/>
    <x v="0"/>
  </r>
  <r>
    <n v="724"/>
    <s v="CA-2014-117429"/>
    <x v="121"/>
    <d v="2014-10-13T00:00:00"/>
    <x v="1"/>
    <s v="MR-17545"/>
    <s v="Mathew Reese"/>
    <x v="2"/>
    <s v="United States"/>
    <x v="3"/>
    <x v="3"/>
    <x v="2"/>
    <s v="FUR-FU-10000222"/>
    <x v="0"/>
    <x v="3"/>
    <s v="Seth Thomas 16&quot; Steel Case Clock"/>
    <n v="129.91999999999999"/>
    <n v="5"/>
    <s v="0.2"/>
    <n v="21.111999999999998"/>
    <x v="6"/>
    <s v="Oct"/>
    <x v="2"/>
  </r>
  <r>
    <n v="729"/>
    <s v="US-2016-150861"/>
    <x v="122"/>
    <d v="2016-12-06T00:00:00"/>
    <x v="2"/>
    <s v="EG-13900"/>
    <s v="Emily Grady"/>
    <x v="0"/>
    <s v="United States"/>
    <x v="64"/>
    <x v="7"/>
    <x v="2"/>
    <s v="FUR-TA-10002228"/>
    <x v="0"/>
    <x v="2"/>
    <s v="Bevis Traditional Conference Table Top, Plinth Base"/>
    <n v="400.03199999999998"/>
    <n v="2"/>
    <s v="0.4"/>
    <n v="-153.34559999999999"/>
    <x v="0"/>
    <s v="Dec"/>
    <x v="0"/>
  </r>
  <r>
    <n v="731"/>
    <s v="US-2016-150861"/>
    <x v="122"/>
    <d v="2016-12-06T00:00:00"/>
    <x v="2"/>
    <s v="EG-13900"/>
    <s v="Emily Grady"/>
    <x v="0"/>
    <s v="United States"/>
    <x v="64"/>
    <x v="7"/>
    <x v="2"/>
    <s v="FUR-CH-10002965"/>
    <x v="0"/>
    <x v="1"/>
    <s v="Global Leather Highback Executive Chair with Pneumatic Height Adjustment, Black"/>
    <n v="542.64599999999996"/>
    <n v="3"/>
    <s v="0.1"/>
    <n v="102.49979999999999"/>
    <x v="0"/>
    <s v="Dec"/>
    <x v="0"/>
  </r>
  <r>
    <n v="737"/>
    <s v="CA-2017-131954"/>
    <x v="123"/>
    <d v="2017-01-25T00:00:00"/>
    <x v="1"/>
    <s v="DS-13030"/>
    <s v="Darrin Sayre"/>
    <x v="2"/>
    <s v="United States"/>
    <x v="15"/>
    <x v="13"/>
    <x v="1"/>
    <s v="FUR-BO-10001619"/>
    <x v="0"/>
    <x v="0"/>
    <s v="O'Sullivan Cherrywood Estates Traditional Bookcase"/>
    <n v="84.98"/>
    <n v="1"/>
    <s v="0"/>
    <n v="18.695599999999999"/>
    <x v="4"/>
    <s v="Jan"/>
    <x v="3"/>
  </r>
  <r>
    <n v="747"/>
    <s v="CA-2014-124429"/>
    <x v="124"/>
    <d v="2014-05-27T00:00:00"/>
    <x v="3"/>
    <s v="MH-17785"/>
    <s v="Maya Herman"/>
    <x v="1"/>
    <s v="United States"/>
    <x v="53"/>
    <x v="2"/>
    <x v="1"/>
    <s v="FUR-TA-10002607"/>
    <x v="0"/>
    <x v="2"/>
    <s v="KI Conference Tables"/>
    <n v="567.12"/>
    <n v="10"/>
    <s v="0.2"/>
    <n v="-28.356000000000002"/>
    <x v="7"/>
    <s v="May"/>
    <x v="2"/>
  </r>
  <r>
    <n v="751"/>
    <s v="CA-2017-126074"/>
    <x v="125"/>
    <d v="2017-10-06T00:00:00"/>
    <x v="1"/>
    <s v="RF-19735"/>
    <s v="Roland Fjeld"/>
    <x v="0"/>
    <s v="United States"/>
    <x v="65"/>
    <x v="17"/>
    <x v="3"/>
    <s v="FUR-FU-10003577"/>
    <x v="0"/>
    <x v="3"/>
    <s v="Nu-Dell Leatherette Frames"/>
    <n v="157.74"/>
    <n v="11"/>
    <s v="0"/>
    <n v="56.7864"/>
    <x v="4"/>
    <s v="Oct"/>
    <x v="3"/>
  </r>
  <r>
    <n v="755"/>
    <s v="CA-2015-135272"/>
    <x v="88"/>
    <d v="2015-12-12T00:00:00"/>
    <x v="1"/>
    <s v="MS-17830"/>
    <s v="Melanie Seite"/>
    <x v="0"/>
    <s v="United States"/>
    <x v="2"/>
    <x v="2"/>
    <x v="1"/>
    <s v="FUR-FU-10002759"/>
    <x v="0"/>
    <x v="3"/>
    <s v="12-1/2 Diameter Round Wall Clock"/>
    <n v="79.92"/>
    <n v="4"/>
    <s v="0"/>
    <n v="28.7712"/>
    <x v="2"/>
    <s v="Dec"/>
    <x v="1"/>
  </r>
  <r>
    <n v="756"/>
    <s v="CA-2016-140928"/>
    <x v="126"/>
    <d v="2016-09-22T00:00:00"/>
    <x v="1"/>
    <s v="NB-18655"/>
    <s v="Nona Balk"/>
    <x v="1"/>
    <s v="United States"/>
    <x v="51"/>
    <x v="1"/>
    <x v="0"/>
    <s v="FUR-TA-10001095"/>
    <x v="0"/>
    <x v="2"/>
    <s v="Chromcraft Round Conference Tables"/>
    <n v="383.43799999999999"/>
    <n v="4"/>
    <s v="0.45"/>
    <n v="-167.3184"/>
    <x v="4"/>
    <s v="Sep"/>
    <x v="0"/>
  </r>
  <r>
    <n v="769"/>
    <s v="CA-2014-106810"/>
    <x v="127"/>
    <d v="2014-05-20T00:00:00"/>
    <x v="1"/>
    <s v="AJ-10795"/>
    <s v="Anthony Johnson"/>
    <x v="1"/>
    <s v="United States"/>
    <x v="66"/>
    <x v="1"/>
    <x v="0"/>
    <s v="FUR-FU-10004306"/>
    <x v="0"/>
    <x v="3"/>
    <s v="Electrix Halogen Magnifier Lamp"/>
    <n v="310.88"/>
    <n v="2"/>
    <s v="0.2"/>
    <n v="23.315999999999999"/>
    <x v="6"/>
    <s v="May"/>
    <x v="2"/>
  </r>
  <r>
    <n v="770"/>
    <s v="CA-2016-157245"/>
    <x v="128"/>
    <d v="2016-05-24T00:00:00"/>
    <x v="1"/>
    <s v="LE-16810"/>
    <s v="Laurel Elliston"/>
    <x v="0"/>
    <s v="United States"/>
    <x v="58"/>
    <x v="25"/>
    <x v="0"/>
    <s v="FUR-CH-10003746"/>
    <x v="0"/>
    <x v="1"/>
    <s v="Hon 4070 Series Pagoda Round Back Stacking Chairs"/>
    <n v="641.96"/>
    <n v="2"/>
    <s v="0"/>
    <n v="179.74879999999999"/>
    <x v="2"/>
    <s v="May"/>
    <x v="0"/>
  </r>
  <r>
    <n v="776"/>
    <s v="CA-2017-104220"/>
    <x v="129"/>
    <d v="2017-02-05T00:00:00"/>
    <x v="1"/>
    <s v="BV-11245"/>
    <s v="Benjamin Venier"/>
    <x v="1"/>
    <s v="United States"/>
    <x v="67"/>
    <x v="26"/>
    <x v="3"/>
    <s v="FUR-FU-10002597"/>
    <x v="0"/>
    <x v="3"/>
    <s v="C-Line Magnetic Cubicle Keepers, Clear Polypropylene"/>
    <n v="34.58"/>
    <n v="7"/>
    <s v="0"/>
    <n v="14.5236"/>
    <x v="6"/>
    <s v="Jan"/>
    <x v="3"/>
  </r>
  <r>
    <n v="778"/>
    <s v="CA-2015-144267"/>
    <x v="130"/>
    <d v="2015-08-23T00:00:00"/>
    <x v="2"/>
    <s v="NZ-18565"/>
    <s v="Nick Zandusky"/>
    <x v="2"/>
    <s v="United States"/>
    <x v="28"/>
    <x v="2"/>
    <x v="1"/>
    <s v="FUR-CH-10002335"/>
    <x v="0"/>
    <x v="1"/>
    <s v="Hon GuestStacker Chair"/>
    <n v="544.00800000000004"/>
    <n v="3"/>
    <s v="0.2"/>
    <n v="40.800600000000003"/>
    <x v="3"/>
    <s v="Aug"/>
    <x v="1"/>
  </r>
  <r>
    <n v="784"/>
    <s v="US-2015-157014"/>
    <x v="131"/>
    <d v="2015-10-06T00:00:00"/>
    <x v="0"/>
    <s v="BM-11785"/>
    <s v="Bryan Mills"/>
    <x v="0"/>
    <s v="United States"/>
    <x v="29"/>
    <x v="15"/>
    <x v="2"/>
    <s v="FUR-BO-10004409"/>
    <x v="0"/>
    <x v="0"/>
    <s v="Safco Value Mate Series Steel Bookcases, Baked Enamel Finish on Steel, Gray"/>
    <n v="35.49"/>
    <n v="1"/>
    <s v="0.5"/>
    <n v="-15.615600000000001"/>
    <x v="0"/>
    <s v="Oct"/>
    <x v="1"/>
  </r>
  <r>
    <n v="788"/>
    <s v="CA-2015-154620"/>
    <x v="132"/>
    <d v="2015-12-16T00:00:00"/>
    <x v="1"/>
    <s v="LT-17110"/>
    <s v="Liz Thompson"/>
    <x v="0"/>
    <s v="United States"/>
    <x v="68"/>
    <x v="2"/>
    <x v="1"/>
    <s v="FUR-CH-10004675"/>
    <x v="0"/>
    <x v="1"/>
    <s v="Lifetime Advantage Folding Chairs, 4/Carton"/>
    <n v="348.928"/>
    <n v="2"/>
    <s v="0.2"/>
    <n v="34.892800000000001"/>
    <x v="4"/>
    <s v="Dec"/>
    <x v="1"/>
  </r>
  <r>
    <n v="792"/>
    <s v="CA-2015-115938"/>
    <x v="133"/>
    <d v="2015-06-30T00:00:00"/>
    <x v="1"/>
    <s v="SA-20830"/>
    <s v="Sue Ann Reed"/>
    <x v="0"/>
    <s v="United States"/>
    <x v="52"/>
    <x v="25"/>
    <x v="0"/>
    <s v="FUR-CH-10003199"/>
    <x v="0"/>
    <x v="1"/>
    <s v="Office Star - Contemporary Task Swivel Chair"/>
    <n v="332.94"/>
    <n v="3"/>
    <s v="0"/>
    <n v="79.905600000000007"/>
    <x v="4"/>
    <s v="Jun"/>
    <x v="1"/>
  </r>
  <r>
    <n v="800"/>
    <s v="CA-2015-101910"/>
    <x v="61"/>
    <d v="2015-12-03T00:00:00"/>
    <x v="1"/>
    <s v="CD-11920"/>
    <s v="Carlos Daly"/>
    <x v="0"/>
    <s v="United States"/>
    <x v="69"/>
    <x v="2"/>
    <x v="1"/>
    <s v="FUR-CH-10002647"/>
    <x v="0"/>
    <x v="1"/>
    <s v="Situations Contoured Folding Chairs, 4/Set"/>
    <n v="283.92"/>
    <n v="5"/>
    <s v="0.2"/>
    <n v="17.745000000000001"/>
    <x v="6"/>
    <s v="Nov"/>
    <x v="1"/>
  </r>
  <r>
    <n v="801"/>
    <s v="CA-2017-105809"/>
    <x v="134"/>
    <d v="2017-02-23T00:00:00"/>
    <x v="2"/>
    <s v="HW-14935"/>
    <s v="Helen Wasserman"/>
    <x v="1"/>
    <s v="United States"/>
    <x v="53"/>
    <x v="2"/>
    <x v="1"/>
    <s v="FUR-FU-10004090"/>
    <x v="0"/>
    <x v="3"/>
    <s v="Executive Impressions 14&quot; Contract Wall Clock"/>
    <n v="22.23"/>
    <n v="1"/>
    <s v="0"/>
    <n v="7.3358999999999996"/>
    <x v="0"/>
    <s v="Feb"/>
    <x v="3"/>
  </r>
  <r>
    <n v="805"/>
    <s v="CA-2017-135783"/>
    <x v="135"/>
    <d v="2017-04-24T00:00:00"/>
    <x v="2"/>
    <s v="GM-14440"/>
    <s v="Gary McGarr"/>
    <x v="0"/>
    <s v="United States"/>
    <x v="28"/>
    <x v="2"/>
    <x v="1"/>
    <s v="FUR-FU-10000794"/>
    <x v="0"/>
    <x v="3"/>
    <s v="Eldon Stackable Tray, Side-Load, Legal, Smoke"/>
    <n v="18.28"/>
    <n v="2"/>
    <s v="0"/>
    <n v="6.2152000000000003"/>
    <x v="3"/>
    <s v="Apr"/>
    <x v="3"/>
  </r>
  <r>
    <n v="808"/>
    <s v="CA-2015-140921"/>
    <x v="136"/>
    <d v="2015-02-05T00:00:00"/>
    <x v="2"/>
    <s v="AA-10375"/>
    <s v="Allen Armold"/>
    <x v="0"/>
    <s v="United States"/>
    <x v="70"/>
    <x v="27"/>
    <x v="3"/>
    <s v="FUR-FU-10003347"/>
    <x v="0"/>
    <x v="3"/>
    <s v="Coloredge Poster Frame"/>
    <n v="28.4"/>
    <n v="2"/>
    <s v="0"/>
    <n v="11.076000000000001"/>
    <x v="3"/>
    <s v="Feb"/>
    <x v="1"/>
  </r>
  <r>
    <n v="811"/>
    <s v="CA-2014-151995"/>
    <x v="137"/>
    <d v="2014-10-15T00:00:00"/>
    <x v="2"/>
    <s v="ZC-21910"/>
    <s v="Zuschuss Carroll"/>
    <x v="0"/>
    <s v="United States"/>
    <x v="71"/>
    <x v="13"/>
    <x v="1"/>
    <s v="FUR-TA-10002903"/>
    <x v="0"/>
    <x v="2"/>
    <s v="Bevis Round Bullnose 29&quot; High Table Top"/>
    <n v="1298.55"/>
    <n v="5"/>
    <s v="0"/>
    <n v="311.65199999999999"/>
    <x v="3"/>
    <s v="Oct"/>
    <x v="2"/>
  </r>
  <r>
    <n v="814"/>
    <s v="CA-2017-143686"/>
    <x v="138"/>
    <d v="2017-05-14T00:00:00"/>
    <x v="3"/>
    <s v="PJ-19015"/>
    <s v="Pauline Johnson"/>
    <x v="0"/>
    <s v="United States"/>
    <x v="72"/>
    <x v="2"/>
    <x v="1"/>
    <s v="FUR-FU-10000794"/>
    <x v="0"/>
    <x v="3"/>
    <s v="Eldon Stackable Tray, Side-Load, Legal, Smoke"/>
    <n v="18.28"/>
    <n v="2"/>
    <s v="0"/>
    <n v="6.2152000000000003"/>
    <x v="7"/>
    <s v="May"/>
    <x v="3"/>
  </r>
  <r>
    <n v="820"/>
    <s v="CA-2014-140858"/>
    <x v="139"/>
    <d v="2014-07-02T00:00:00"/>
    <x v="1"/>
    <s v="CA-12775"/>
    <s v="Cynthia Arntzen"/>
    <x v="0"/>
    <s v="United States"/>
    <x v="3"/>
    <x v="3"/>
    <x v="2"/>
    <s v="FUR-CH-10001394"/>
    <x v="0"/>
    <x v="1"/>
    <s v="Global Leather Executive Chair"/>
    <n v="1228.4649999999999"/>
    <n v="5"/>
    <s v="0.3"/>
    <n v="0"/>
    <x v="4"/>
    <s v="Jun"/>
    <x v="2"/>
  </r>
  <r>
    <n v="830"/>
    <s v="CA-2017-129462"/>
    <x v="140"/>
    <d v="2017-06-21T00:00:00"/>
    <x v="0"/>
    <s v="JE-15745"/>
    <s v="Joel Eaton"/>
    <x v="0"/>
    <s v="United States"/>
    <x v="73"/>
    <x v="0"/>
    <x v="0"/>
    <s v="FUR-CH-10000665"/>
    <x v="0"/>
    <x v="1"/>
    <s v="Global Airflow Leather Mesh Back Chair, Black"/>
    <n v="301.95999999999998"/>
    <n v="2"/>
    <s v="0"/>
    <n v="90.587999999999994"/>
    <x v="2"/>
    <s v="Jun"/>
    <x v="3"/>
  </r>
  <r>
    <n v="842"/>
    <s v="CA-2015-100454"/>
    <x v="141"/>
    <d v="2015-11-25T00:00:00"/>
    <x v="1"/>
    <s v="BM-11650"/>
    <s v="Brian Moss"/>
    <x v="1"/>
    <s v="United States"/>
    <x v="13"/>
    <x v="7"/>
    <x v="2"/>
    <s v="FUR-BO-10001519"/>
    <x v="0"/>
    <x v="0"/>
    <s v="O'Sullivan 3-Shelf Heavy-Duty Bookcases"/>
    <n v="186.048"/>
    <n v="4"/>
    <s v="0.2"/>
    <n v="9.3024000000000004"/>
    <x v="2"/>
    <s v="Nov"/>
    <x v="1"/>
  </r>
  <r>
    <n v="848"/>
    <s v="CA-2015-114300"/>
    <x v="142"/>
    <d v="2015-10-17T00:00:00"/>
    <x v="1"/>
    <s v="AF-10885"/>
    <s v="Art Foster"/>
    <x v="0"/>
    <s v="United States"/>
    <x v="74"/>
    <x v="0"/>
    <x v="0"/>
    <s v="FUR-CH-10001891"/>
    <x v="0"/>
    <x v="1"/>
    <s v="Global Deluxe Office Fabric Chairs"/>
    <n v="287.94"/>
    <n v="3"/>
    <s v="0"/>
    <n v="77.743799999999993"/>
    <x v="4"/>
    <s v="Oct"/>
    <x v="1"/>
  </r>
  <r>
    <n v="849"/>
    <s v="CA-2017-107503"/>
    <x v="143"/>
    <d v="2017-01-06T00:00:00"/>
    <x v="1"/>
    <s v="GA-14725"/>
    <s v="Guy Armstrong"/>
    <x v="0"/>
    <s v="United States"/>
    <x v="75"/>
    <x v="15"/>
    <x v="2"/>
    <s v="FUR-FU-10003878"/>
    <x v="0"/>
    <x v="3"/>
    <s v="Linden 10&quot; Round Wall Clock, Black"/>
    <n v="48.896000000000001"/>
    <n v="4"/>
    <s v="0.2"/>
    <n v="8.5568000000000008"/>
    <x v="2"/>
    <s v="Jan"/>
    <x v="3"/>
  </r>
  <r>
    <n v="854"/>
    <s v="CA-2016-123274"/>
    <x v="144"/>
    <d v="2016-02-24T00:00:00"/>
    <x v="1"/>
    <s v="GT-14710"/>
    <s v="Greg Tran"/>
    <x v="0"/>
    <s v="United States"/>
    <x v="13"/>
    <x v="7"/>
    <x v="2"/>
    <s v="FUR-FU-10004090"/>
    <x v="0"/>
    <x v="3"/>
    <s v="Executive Impressions 14&quot; Contract Wall Clock"/>
    <n v="44.46"/>
    <n v="2"/>
    <s v="0"/>
    <n v="14.671799999999999"/>
    <x v="2"/>
    <s v="Feb"/>
    <x v="0"/>
  </r>
  <r>
    <n v="867"/>
    <s v="CA-2014-149020"/>
    <x v="145"/>
    <d v="2014-01-15T00:00:00"/>
    <x v="1"/>
    <s v="AJ-10780"/>
    <s v="Anthony Jacobs"/>
    <x v="1"/>
    <s v="United States"/>
    <x v="76"/>
    <x v="25"/>
    <x v="0"/>
    <s v="FUR-FU-10000965"/>
    <x v="0"/>
    <x v="3"/>
    <s v="Howard Miller 11-1/2&quot; Diameter Ridgewood Wall Clock"/>
    <n v="51.94"/>
    <n v="1"/>
    <s v="0"/>
    <n v="21.295400000000001"/>
    <x v="2"/>
    <s v="Jan"/>
    <x v="2"/>
  </r>
  <r>
    <n v="876"/>
    <s v="CA-2016-116736"/>
    <x v="146"/>
    <d v="2016-01-21T00:00:00"/>
    <x v="1"/>
    <s v="CC-12430"/>
    <s v="Chuck Clark"/>
    <x v="2"/>
    <s v="United States"/>
    <x v="41"/>
    <x v="28"/>
    <x v="2"/>
    <s v="FUR-FU-10004017"/>
    <x v="0"/>
    <x v="3"/>
    <s v="Tenex Contemporary Contur Chairmats for Low and Medium Pile Carpet, Computer, 39&quot; x 49&quot;"/>
    <n v="322.58999999999997"/>
    <n v="3"/>
    <s v="0"/>
    <n v="64.518000000000001"/>
    <x v="4"/>
    <s v="Jan"/>
    <x v="0"/>
  </r>
  <r>
    <n v="881"/>
    <s v="CA-2017-111689"/>
    <x v="147"/>
    <d v="2017-12-02T00:00:00"/>
    <x v="0"/>
    <s v="HP-14815"/>
    <s v="Harold Pawlan"/>
    <x v="2"/>
    <s v="United States"/>
    <x v="13"/>
    <x v="7"/>
    <x v="2"/>
    <s v="FUR-CH-10004287"/>
    <x v="0"/>
    <x v="1"/>
    <s v="SAFCO Arco Folding Chair"/>
    <n v="1242.9000000000001"/>
    <n v="5"/>
    <s v="0.1"/>
    <n v="262.39"/>
    <x v="3"/>
    <s v="Nov"/>
    <x v="3"/>
  </r>
  <r>
    <n v="884"/>
    <s v="CA-2016-165148"/>
    <x v="148"/>
    <d v="2016-10-24T00:00:00"/>
    <x v="2"/>
    <s v="PM-19135"/>
    <s v="Peter McVee"/>
    <x v="2"/>
    <s v="United States"/>
    <x v="25"/>
    <x v="17"/>
    <x v="3"/>
    <s v="FUR-FU-10000732"/>
    <x v="0"/>
    <x v="3"/>
    <s v="Eldon 200 Class Desk Accessories"/>
    <n v="31.4"/>
    <n v="5"/>
    <s v="0"/>
    <n v="10.048"/>
    <x v="3"/>
    <s v="Oct"/>
    <x v="0"/>
  </r>
  <r>
    <n v="885"/>
    <s v="CA-2014-134061"/>
    <x v="149"/>
    <d v="2014-05-04T00:00:00"/>
    <x v="1"/>
    <s v="LL-16840"/>
    <s v="Lauren Leatherbury"/>
    <x v="0"/>
    <s v="United States"/>
    <x v="77"/>
    <x v="7"/>
    <x v="2"/>
    <s v="FUR-FU-10001424"/>
    <x v="0"/>
    <x v="3"/>
    <s v="Dax Clear Box Frame"/>
    <n v="17.46"/>
    <n v="2"/>
    <s v="0"/>
    <n v="5.9363999999999999"/>
    <x v="2"/>
    <s v="Apr"/>
    <x v="2"/>
  </r>
  <r>
    <n v="907"/>
    <s v="CA-2017-143259"/>
    <x v="150"/>
    <d v="2018-01-03T00:00:00"/>
    <x v="1"/>
    <s v="PO-18865"/>
    <s v="Patrick O'Donnell"/>
    <x v="0"/>
    <s v="United States"/>
    <x v="13"/>
    <x v="7"/>
    <x v="2"/>
    <s v="FUR-BO-10003441"/>
    <x v="0"/>
    <x v="0"/>
    <s v="Bush Westfield Collection Bookcases, Fully Assembled"/>
    <n v="323.13600000000002"/>
    <n v="4"/>
    <s v="0.2"/>
    <n v="12.117599999999999"/>
    <x v="4"/>
    <s v="Dec"/>
    <x v="3"/>
  </r>
  <r>
    <n v="913"/>
    <s v="CA-2015-133627"/>
    <x v="151"/>
    <d v="2015-06-07T00:00:00"/>
    <x v="1"/>
    <s v="SC-20050"/>
    <s v="Sample Company A"/>
    <x v="2"/>
    <s v="United States"/>
    <x v="78"/>
    <x v="19"/>
    <x v="2"/>
    <s v="FUR-FU-10001935"/>
    <x v="0"/>
    <x v="3"/>
    <s v="3M Hangers With Command Adhesive"/>
    <n v="22.2"/>
    <n v="6"/>
    <s v="0"/>
    <n v="9.1020000000000003"/>
    <x v="1"/>
    <s v="May"/>
    <x v="1"/>
  </r>
  <r>
    <n v="914"/>
    <s v="CA-2017-102519"/>
    <x v="152"/>
    <d v="2017-11-29T00:00:00"/>
    <x v="2"/>
    <s v="BM-11650"/>
    <s v="Brian Moss"/>
    <x v="1"/>
    <s v="United States"/>
    <x v="79"/>
    <x v="16"/>
    <x v="3"/>
    <s v="FUR-FU-10004091"/>
    <x v="0"/>
    <x v="3"/>
    <s v="Howard Miller 13&quot; Diameter Goldtone Round Wall Clock"/>
    <n v="46.94"/>
    <n v="1"/>
    <s v="0"/>
    <n v="19.2454"/>
    <x v="3"/>
    <s v="Nov"/>
    <x v="3"/>
  </r>
  <r>
    <n v="916"/>
    <s v="US-2014-141215"/>
    <x v="153"/>
    <d v="2014-06-21T00:00:00"/>
    <x v="1"/>
    <s v="KL-16555"/>
    <s v="Kelly Lampkin"/>
    <x v="1"/>
    <s v="United States"/>
    <x v="21"/>
    <x v="5"/>
    <x v="3"/>
    <s v="FUR-TA-10001520"/>
    <x v="0"/>
    <x v="2"/>
    <s v="Lesro Sheffield Collection Coffee Table, End Table, Center Table, Corner Table"/>
    <n v="99.918000000000006"/>
    <n v="2"/>
    <s v="0.3"/>
    <n v="-18.5562"/>
    <x v="6"/>
    <s v="Jun"/>
    <x v="2"/>
  </r>
  <r>
    <n v="917"/>
    <s v="US-2014-141215"/>
    <x v="153"/>
    <d v="2014-06-21T00:00:00"/>
    <x v="1"/>
    <s v="KL-16555"/>
    <s v="Kelly Lampkin"/>
    <x v="1"/>
    <s v="United States"/>
    <x v="21"/>
    <x v="5"/>
    <x v="3"/>
    <s v="FUR-CH-10003379"/>
    <x v="0"/>
    <x v="1"/>
    <s v="Global Commerce Series High-Back Swivel/Tilt Chairs"/>
    <n v="797.94399999999996"/>
    <n v="4"/>
    <s v="0.3"/>
    <n v="-56.996000000000002"/>
    <x v="6"/>
    <s v="Jun"/>
    <x v="2"/>
  </r>
  <r>
    <n v="943"/>
    <s v="CA-2016-142958"/>
    <x v="154"/>
    <d v="2016-12-20T00:00:00"/>
    <x v="1"/>
    <s v="RW-19630"/>
    <s v="Rob Williams"/>
    <x v="1"/>
    <s v="United States"/>
    <x v="80"/>
    <x v="2"/>
    <x v="1"/>
    <s v="FUR-TA-10000577"/>
    <x v="0"/>
    <x v="2"/>
    <s v="Bretford CR4500 Series Slim Rectangular Table"/>
    <n v="1114.2719999999999"/>
    <n v="4"/>
    <s v="0.2"/>
    <n v="41.785200000000003"/>
    <x v="1"/>
    <s v="Dec"/>
    <x v="0"/>
  </r>
  <r>
    <n v="947"/>
    <s v="US-2015-140200"/>
    <x v="155"/>
    <d v="2015-07-28T00:00:00"/>
    <x v="2"/>
    <s v="CA-12775"/>
    <s v="Cynthia Arntzen"/>
    <x v="0"/>
    <s v="United States"/>
    <x v="81"/>
    <x v="22"/>
    <x v="1"/>
    <s v="FUR-TA-10002356"/>
    <x v="0"/>
    <x v="2"/>
    <s v="Bevis Boat-Shaped Conference Table"/>
    <n v="393.16500000000002"/>
    <n v="3"/>
    <s v="0.5"/>
    <n v="-204.44579999999999"/>
    <x v="3"/>
    <s v="Jul"/>
    <x v="1"/>
  </r>
  <r>
    <n v="948"/>
    <s v="US-2017-110576"/>
    <x v="156"/>
    <d v="2017-12-02T00:00:00"/>
    <x v="1"/>
    <s v="RB-19795"/>
    <s v="Ross Baird"/>
    <x v="2"/>
    <s v="United States"/>
    <x v="3"/>
    <x v="3"/>
    <x v="2"/>
    <s v="FUR-FU-10003601"/>
    <x v="0"/>
    <x v="3"/>
    <s v="Deflect-o RollaMat Studded, Beveled Mat for Medium Pile Carpeting"/>
    <n v="516.48800000000006"/>
    <n v="7"/>
    <s v="0.2"/>
    <n v="-12.9122"/>
    <x v="4"/>
    <s v="Nov"/>
    <x v="3"/>
  </r>
  <r>
    <n v="949"/>
    <s v="US-2017-110576"/>
    <x v="156"/>
    <d v="2017-12-02T00:00:00"/>
    <x v="1"/>
    <s v="RB-19795"/>
    <s v="Ross Baird"/>
    <x v="2"/>
    <s v="United States"/>
    <x v="3"/>
    <x v="3"/>
    <x v="2"/>
    <s v="FUR-FU-10000576"/>
    <x v="0"/>
    <x v="3"/>
    <s v="Luxo Professional Fluorescent Magnifier Lamp with Clamp-Mount Base"/>
    <n v="1007.232"/>
    <n v="6"/>
    <s v="0.2"/>
    <n v="75.542400000000001"/>
    <x v="4"/>
    <s v="Nov"/>
    <x v="3"/>
  </r>
  <r>
    <n v="950"/>
    <s v="US-2017-110576"/>
    <x v="156"/>
    <d v="2017-12-02T00:00:00"/>
    <x v="1"/>
    <s v="RB-19795"/>
    <s v="Ross Baird"/>
    <x v="2"/>
    <s v="United States"/>
    <x v="3"/>
    <x v="3"/>
    <x v="2"/>
    <s v="FUR-TA-10004154"/>
    <x v="0"/>
    <x v="2"/>
    <s v="Riverside Furniture Oval Coffee Table, Oval End Table, End Table with Drawer"/>
    <n v="2065.3200000000002"/>
    <n v="12"/>
    <s v="0.4"/>
    <n v="-619.596"/>
    <x v="4"/>
    <s v="Nov"/>
    <x v="3"/>
  </r>
  <r>
    <n v="953"/>
    <s v="CA-2017-131156"/>
    <x v="157"/>
    <d v="2017-04-07T00:00:00"/>
    <x v="1"/>
    <s v="KH-16360"/>
    <s v="Katherine Hughes"/>
    <x v="0"/>
    <s v="United States"/>
    <x v="3"/>
    <x v="3"/>
    <x v="2"/>
    <s v="FUR-FU-10001940"/>
    <x v="0"/>
    <x v="3"/>
    <s v="Staple-based wall hangings"/>
    <n v="25.472000000000001"/>
    <n v="4"/>
    <s v="0.2"/>
    <n v="7.6416000000000004"/>
    <x v="4"/>
    <s v="Apr"/>
    <x v="3"/>
  </r>
  <r>
    <n v="955"/>
    <s v="CA-2017-136539"/>
    <x v="158"/>
    <d v="2018-01-01T00:00:00"/>
    <x v="1"/>
    <s v="GH-14665"/>
    <s v="Greg Hansen"/>
    <x v="0"/>
    <s v="United States"/>
    <x v="82"/>
    <x v="5"/>
    <x v="3"/>
    <s v="FUR-BO-10004709"/>
    <x v="0"/>
    <x v="0"/>
    <s v="Bush Westfield Collection Bookcases, Medium Cherry Finish"/>
    <n v="78.852800000000002"/>
    <n v="2"/>
    <s v="0.32"/>
    <n v="-11.596"/>
    <x v="4"/>
    <s v="Dec"/>
    <x v="3"/>
  </r>
  <r>
    <n v="960"/>
    <s v="CA-2015-112571"/>
    <x v="159"/>
    <d v="2015-09-22T00:00:00"/>
    <x v="3"/>
    <s v="DL-12925"/>
    <s v="Daniel Lacy"/>
    <x v="0"/>
    <s v="United States"/>
    <x v="64"/>
    <x v="2"/>
    <x v="1"/>
    <s v="FUR-FU-10004188"/>
    <x v="0"/>
    <x v="3"/>
    <s v="Luxo Professional Combination Clamp-On Lamps"/>
    <n v="204.6"/>
    <n v="2"/>
    <s v="0"/>
    <n v="53.195999999999998"/>
    <x v="7"/>
    <s v="Sep"/>
    <x v="1"/>
  </r>
  <r>
    <n v="961"/>
    <s v="CA-2017-152142"/>
    <x v="160"/>
    <d v="2017-11-19T00:00:00"/>
    <x v="1"/>
    <s v="LW-16990"/>
    <s v="Lindsay Williams"/>
    <x v="1"/>
    <s v="United States"/>
    <x v="28"/>
    <x v="2"/>
    <x v="1"/>
    <s v="FUR-CH-10002965"/>
    <x v="0"/>
    <x v="1"/>
    <s v="Global Leather Highback Executive Chair with Pneumatic Height Adjustment, Black"/>
    <n v="321.56799999999998"/>
    <n v="2"/>
    <s v="0.2"/>
    <n v="28.1372"/>
    <x v="2"/>
    <s v="Nov"/>
    <x v="3"/>
  </r>
  <r>
    <n v="971"/>
    <s v="CA-2014-115791"/>
    <x v="161"/>
    <d v="2014-01-18T00:00:00"/>
    <x v="0"/>
    <s v="DL-13315"/>
    <s v="Delfina Latchford"/>
    <x v="0"/>
    <s v="United States"/>
    <x v="3"/>
    <x v="3"/>
    <x v="2"/>
    <s v="FUR-FU-10001095"/>
    <x v="0"/>
    <x v="3"/>
    <s v="DAX Black Cherry Wood-Tone Poster Frame"/>
    <n v="127.104"/>
    <n v="6"/>
    <s v="0.2"/>
    <n v="28.598400000000002"/>
    <x v="3"/>
    <s v="Jan"/>
    <x v="2"/>
  </r>
  <r>
    <n v="981"/>
    <s v="CA-2016-144939"/>
    <x v="162"/>
    <d v="2016-10-08T00:00:00"/>
    <x v="1"/>
    <s v="EB-13870"/>
    <s v="Emily Burns"/>
    <x v="0"/>
    <s v="United States"/>
    <x v="13"/>
    <x v="7"/>
    <x v="2"/>
    <s v="FUR-CH-10003199"/>
    <x v="0"/>
    <x v="1"/>
    <s v="Office Star - Contemporary Task Swivel Chair"/>
    <n v="599.29200000000003"/>
    <n v="6"/>
    <s v="0.1"/>
    <n v="93.223200000000006"/>
    <x v="2"/>
    <s v="Oct"/>
    <x v="0"/>
  </r>
  <r>
    <n v="984"/>
    <s v="CA-2014-163419"/>
    <x v="163"/>
    <d v="2014-11-14T00:00:00"/>
    <x v="0"/>
    <s v="TZ-21580"/>
    <s v="Tracy Zic"/>
    <x v="0"/>
    <s v="United States"/>
    <x v="74"/>
    <x v="12"/>
    <x v="1"/>
    <s v="FUR-CH-10000665"/>
    <x v="0"/>
    <x v="1"/>
    <s v="Global Airflow Leather Mesh Back Chair, Black"/>
    <n v="603.91999999999996"/>
    <n v="5"/>
    <s v="0.2"/>
    <n v="75.489999999999995"/>
    <x v="0"/>
    <s v="Nov"/>
    <x v="2"/>
  </r>
  <r>
    <n v="989"/>
    <s v="CA-2017-167899"/>
    <x v="164"/>
    <d v="2017-05-26T00:00:00"/>
    <x v="1"/>
    <s v="JG-15805"/>
    <s v="John Grady"/>
    <x v="1"/>
    <s v="United States"/>
    <x v="83"/>
    <x v="7"/>
    <x v="2"/>
    <s v="FUR-FU-10004071"/>
    <x v="0"/>
    <x v="3"/>
    <s v="Luxo Professional Magnifying Clamp-On Fluorescent Lamps"/>
    <n v="520.04999999999995"/>
    <n v="5"/>
    <s v="0"/>
    <n v="72.807000000000002"/>
    <x v="2"/>
    <s v="May"/>
    <x v="3"/>
  </r>
  <r>
    <n v="991"/>
    <s v="CA-2015-153549"/>
    <x v="165"/>
    <d v="2015-03-31T00:00:00"/>
    <x v="0"/>
    <s v="SL-20155"/>
    <s v="Sara Luxemburg"/>
    <x v="2"/>
    <s v="United States"/>
    <x v="51"/>
    <x v="1"/>
    <x v="0"/>
    <s v="FUR-CH-10004086"/>
    <x v="0"/>
    <x v="1"/>
    <s v="Hon 4070 Series Pagoda Armless Upholstered Stacking Chairs"/>
    <n v="1166.92"/>
    <n v="5"/>
    <s v="0.2"/>
    <n v="131.27850000000001"/>
    <x v="3"/>
    <s v="Mar"/>
    <x v="1"/>
  </r>
  <r>
    <n v="999"/>
    <s v="CA-2015-162537"/>
    <x v="166"/>
    <d v="2015-11-03T00:00:00"/>
    <x v="1"/>
    <s v="RD-19585"/>
    <s v="Rob Dowd"/>
    <x v="0"/>
    <s v="United States"/>
    <x v="0"/>
    <x v="0"/>
    <x v="0"/>
    <s v="FUR-FU-10002885"/>
    <x v="0"/>
    <x v="3"/>
    <s v="Magna Visual Magnetic Picture Hangers"/>
    <n v="24.1"/>
    <n v="5"/>
    <s v="0"/>
    <n v="9.1579999999999995"/>
    <x v="6"/>
    <s v="Oct"/>
    <x v="1"/>
  </r>
  <r>
    <n v="1000"/>
    <s v="CA-2015-162537"/>
    <x v="166"/>
    <d v="2015-11-03T00:00:00"/>
    <x v="1"/>
    <s v="RD-19585"/>
    <s v="Rob Dowd"/>
    <x v="0"/>
    <s v="United States"/>
    <x v="0"/>
    <x v="0"/>
    <x v="0"/>
    <s v="FUR-FU-10001918"/>
    <x v="0"/>
    <x v="3"/>
    <s v="C-Line Cubicle Keepers Polyproplyene Holder With Velcro Backings"/>
    <n v="33.11"/>
    <n v="7"/>
    <s v="0"/>
    <n v="12.9129"/>
    <x v="6"/>
    <s v="Oct"/>
    <x v="1"/>
  </r>
  <r>
    <n v="1003"/>
    <s v="CA-2015-124891"/>
    <x v="167"/>
    <d v="2015-07-31T00:00:00"/>
    <x v="3"/>
    <s v="RH-19495"/>
    <s v="Rick Hansen"/>
    <x v="0"/>
    <s v="United States"/>
    <x v="13"/>
    <x v="7"/>
    <x v="2"/>
    <s v="FUR-TA-10002903"/>
    <x v="0"/>
    <x v="2"/>
    <s v="Bevis Round Bullnose 29&quot; High Table Top"/>
    <n v="1090.7819999999999"/>
    <n v="7"/>
    <s v="0.4"/>
    <n v="-290.87520000000001"/>
    <x v="7"/>
    <s v="Jul"/>
    <x v="1"/>
  </r>
  <r>
    <n v="1011"/>
    <s v="CA-2014-158540"/>
    <x v="168"/>
    <d v="2014-11-26T00:00:00"/>
    <x v="2"/>
    <s v="VG-21790"/>
    <s v="Vivek Gonzalez"/>
    <x v="0"/>
    <s v="United States"/>
    <x v="53"/>
    <x v="2"/>
    <x v="1"/>
    <s v="FUR-FU-10001602"/>
    <x v="0"/>
    <x v="3"/>
    <s v="Eldon Delta Triangular Chair Mat, 52&quot; x 58&quot;, Clear"/>
    <n v="151.72"/>
    <n v="4"/>
    <s v="0"/>
    <n v="27.3096"/>
    <x v="3"/>
    <s v="Nov"/>
    <x v="2"/>
  </r>
  <r>
    <n v="1012"/>
    <s v="CA-2017-118437"/>
    <x v="169"/>
    <d v="2017-06-21T00:00:00"/>
    <x v="0"/>
    <s v="PF-19165"/>
    <s v="Philip Fox"/>
    <x v="0"/>
    <s v="United States"/>
    <x v="84"/>
    <x v="13"/>
    <x v="1"/>
    <s v="FUR-FU-10004848"/>
    <x v="0"/>
    <x v="3"/>
    <s v="Howard Miller 13-3/4&quot; Diameter Brushed Chrome Round Wall Clock"/>
    <n v="155.25"/>
    <n v="3"/>
    <s v="0"/>
    <n v="46.575000000000003"/>
    <x v="4"/>
    <s v="Jun"/>
    <x v="3"/>
  </r>
  <r>
    <n v="1014"/>
    <s v="US-2015-126214"/>
    <x v="170"/>
    <d v="2015-12-24T00:00:00"/>
    <x v="0"/>
    <s v="JS-15880"/>
    <s v="John Stevenson"/>
    <x v="0"/>
    <s v="United States"/>
    <x v="15"/>
    <x v="13"/>
    <x v="1"/>
    <s v="FUR-TA-10003748"/>
    <x v="0"/>
    <x v="2"/>
    <s v="Bevis 36 x 72 Conference Tables"/>
    <n v="1618.37"/>
    <n v="13"/>
    <s v="0"/>
    <n v="356.04140000000001"/>
    <x v="0"/>
    <s v="Dec"/>
    <x v="1"/>
  </r>
  <r>
    <n v="1017"/>
    <s v="CA-2015-108665"/>
    <x v="171"/>
    <d v="2015-07-10T00:00:00"/>
    <x v="1"/>
    <s v="KM-16225"/>
    <s v="Kalyca Meade"/>
    <x v="1"/>
    <s v="United States"/>
    <x v="13"/>
    <x v="7"/>
    <x v="2"/>
    <s v="FUR-FU-10002191"/>
    <x v="0"/>
    <x v="3"/>
    <s v="G.E. Halogen Desk Lamp Bulbs"/>
    <n v="13.96"/>
    <n v="2"/>
    <s v="0"/>
    <n v="6.7008000000000001"/>
    <x v="4"/>
    <s v="Jul"/>
    <x v="1"/>
  </r>
  <r>
    <n v="1018"/>
    <s v="CA-2015-108665"/>
    <x v="171"/>
    <d v="2015-07-10T00:00:00"/>
    <x v="1"/>
    <s v="KM-16225"/>
    <s v="Kalyca Meade"/>
    <x v="1"/>
    <s v="United States"/>
    <x v="13"/>
    <x v="7"/>
    <x v="2"/>
    <s v="FUR-FU-10000965"/>
    <x v="0"/>
    <x v="3"/>
    <s v="Howard Miller 11-1/2&quot; Diameter Ridgewood Wall Clock"/>
    <n v="155.82"/>
    <n v="3"/>
    <s v="0"/>
    <n v="63.886200000000002"/>
    <x v="4"/>
    <s v="Jul"/>
    <x v="1"/>
  </r>
  <r>
    <n v="1022"/>
    <s v="CA-2015-124450"/>
    <x v="172"/>
    <d v="2015-05-03T00:00:00"/>
    <x v="1"/>
    <s v="GT-14710"/>
    <s v="Greg Tran"/>
    <x v="0"/>
    <s v="United States"/>
    <x v="85"/>
    <x v="29"/>
    <x v="2"/>
    <s v="FUR-CH-10000309"/>
    <x v="0"/>
    <x v="1"/>
    <s v="Global Comet Stacking Arm Chair"/>
    <n v="1267.53"/>
    <n v="3"/>
    <s v="0"/>
    <n v="316.88249999999999"/>
    <x v="6"/>
    <s v="Apr"/>
    <x v="1"/>
  </r>
  <r>
    <n v="1031"/>
    <s v="CA-2014-163552"/>
    <x v="173"/>
    <d v="2014-07-15T00:00:00"/>
    <x v="1"/>
    <s v="LA-16780"/>
    <s v="Laura Armstrong"/>
    <x v="1"/>
    <s v="United States"/>
    <x v="33"/>
    <x v="18"/>
    <x v="2"/>
    <s v="FUR-CH-10003379"/>
    <x v="0"/>
    <x v="1"/>
    <s v="Global Commerce Series High-Back Swivel/Tilt Chairs"/>
    <n v="854.94"/>
    <n v="3"/>
    <s v="0"/>
    <n v="213.73500000000001"/>
    <x v="4"/>
    <s v="Jul"/>
    <x v="2"/>
  </r>
  <r>
    <n v="1032"/>
    <s v="CA-2014-163552"/>
    <x v="173"/>
    <d v="2014-07-15T00:00:00"/>
    <x v="1"/>
    <s v="LA-16780"/>
    <s v="Laura Armstrong"/>
    <x v="1"/>
    <s v="United States"/>
    <x v="33"/>
    <x v="18"/>
    <x v="2"/>
    <s v="FUR-FU-10000629"/>
    <x v="0"/>
    <x v="3"/>
    <s v="9-3/4 Diameter Round Wall Clock"/>
    <n v="124.11"/>
    <n v="9"/>
    <s v="0"/>
    <n v="52.126199999999997"/>
    <x v="4"/>
    <s v="Jul"/>
    <x v="2"/>
  </r>
  <r>
    <n v="1037"/>
    <s v="CA-2016-113061"/>
    <x v="74"/>
    <d v="2016-04-26T00:00:00"/>
    <x v="1"/>
    <s v="EL-13735"/>
    <s v="Ed Ludwig"/>
    <x v="2"/>
    <s v="United States"/>
    <x v="86"/>
    <x v="23"/>
    <x v="3"/>
    <s v="FUR-FU-10003975"/>
    <x v="0"/>
    <x v="3"/>
    <s v="Eldon Advantage Chair Mats for Low to Medium Pile Carpets"/>
    <n v="86.62"/>
    <n v="2"/>
    <s v="0"/>
    <n v="8.6620000000000008"/>
    <x v="4"/>
    <s v="Apr"/>
    <x v="0"/>
  </r>
  <r>
    <n v="1041"/>
    <s v="CA-2016-127670"/>
    <x v="174"/>
    <d v="2016-03-24T00:00:00"/>
    <x v="1"/>
    <s v="RD-19660"/>
    <s v="Robert Dilbeck"/>
    <x v="2"/>
    <s v="United States"/>
    <x v="87"/>
    <x v="23"/>
    <x v="3"/>
    <s v="FUR-TA-10001095"/>
    <x v="0"/>
    <x v="2"/>
    <s v="Chromcraft Round Conference Tables"/>
    <n v="697.16"/>
    <n v="4"/>
    <s v="0"/>
    <n v="146.40360000000001"/>
    <x v="4"/>
    <s v="Mar"/>
    <x v="0"/>
  </r>
  <r>
    <n v="1043"/>
    <s v="CA-2016-102981"/>
    <x v="175"/>
    <d v="2016-09-09T00:00:00"/>
    <x v="0"/>
    <s v="MO-17500"/>
    <s v="Mary O'Rourke"/>
    <x v="0"/>
    <s v="United States"/>
    <x v="13"/>
    <x v="7"/>
    <x v="2"/>
    <s v="FUR-BO-10001811"/>
    <x v="0"/>
    <x v="0"/>
    <s v="Atlantic Metals Mobile 5-Shelf Bookcases, Custom Colors"/>
    <n v="722.35199999999998"/>
    <n v="3"/>
    <s v="0.2"/>
    <n v="90.293999999999997"/>
    <x v="0"/>
    <s v="Sep"/>
    <x v="0"/>
  </r>
  <r>
    <n v="1046"/>
    <s v="CA-2017-152702"/>
    <x v="176"/>
    <d v="2017-10-16T00:00:00"/>
    <x v="1"/>
    <s v="SN-20710"/>
    <s v="Steve Nguyen"/>
    <x v="2"/>
    <s v="United States"/>
    <x v="88"/>
    <x v="8"/>
    <x v="3"/>
    <s v="FUR-CH-10002304"/>
    <x v="0"/>
    <x v="1"/>
    <s v="Global Stack Chair without Arms, Black"/>
    <n v="254.60400000000001"/>
    <n v="14"/>
    <s v="0.3"/>
    <n v="-18.186"/>
    <x v="4"/>
    <s v="Oct"/>
    <x v="3"/>
  </r>
  <r>
    <n v="1048"/>
    <s v="CA-2016-169103"/>
    <x v="177"/>
    <d v="2016-03-13T00:00:00"/>
    <x v="1"/>
    <s v="ZC-21910"/>
    <s v="Zuschuss Carroll"/>
    <x v="0"/>
    <s v="United States"/>
    <x v="89"/>
    <x v="1"/>
    <x v="0"/>
    <s v="FUR-FU-10004006"/>
    <x v="0"/>
    <x v="3"/>
    <s v="Deflect-o DuraMat Lighweight, Studded, Beveled Mat for Low Pile Carpeting"/>
    <n v="102.36"/>
    <n v="3"/>
    <s v="0.2"/>
    <n v="-3.8384999999999998"/>
    <x v="2"/>
    <s v="Mar"/>
    <x v="0"/>
  </r>
  <r>
    <n v="1051"/>
    <s v="US-2015-153500"/>
    <x v="97"/>
    <d v="2015-07-05T00:00:00"/>
    <x v="2"/>
    <s v="DG-13300"/>
    <s v="Deirdre Greer"/>
    <x v="1"/>
    <s v="United States"/>
    <x v="3"/>
    <x v="3"/>
    <x v="2"/>
    <s v="FUR-FU-10000293"/>
    <x v="0"/>
    <x v="3"/>
    <s v="Eldon Antistatic Chair Mats for Low to Medium Pile Carpets"/>
    <n v="168.464"/>
    <n v="2"/>
    <s v="0.2"/>
    <n v="-29.481200000000001"/>
    <x v="3"/>
    <s v="Jul"/>
    <x v="1"/>
  </r>
  <r>
    <n v="1053"/>
    <s v="US-2015-153500"/>
    <x v="97"/>
    <d v="2015-07-05T00:00:00"/>
    <x v="2"/>
    <s v="DG-13300"/>
    <s v="Deirdre Greer"/>
    <x v="1"/>
    <s v="United States"/>
    <x v="3"/>
    <x v="3"/>
    <x v="2"/>
    <s v="FUR-FU-10004460"/>
    <x v="0"/>
    <x v="3"/>
    <s v="Howard Miller 12&quot; Round Wall Clock"/>
    <n v="282.88799999999998"/>
    <n v="9"/>
    <s v="0.2"/>
    <n v="56.577599999999997"/>
    <x v="3"/>
    <s v="Jul"/>
    <x v="1"/>
  </r>
  <r>
    <n v="1055"/>
    <s v="CA-2015-110667"/>
    <x v="178"/>
    <d v="2015-04-08T00:00:00"/>
    <x v="1"/>
    <s v="NF-18595"/>
    <s v="Nicole Fjeld"/>
    <x v="2"/>
    <s v="United States"/>
    <x v="13"/>
    <x v="7"/>
    <x v="2"/>
    <s v="FUR-FU-10004622"/>
    <x v="0"/>
    <x v="3"/>
    <s v="Eldon Advantage Foldable Chair Mats for Low Pile Carpets"/>
    <n v="108.4"/>
    <n v="2"/>
    <s v="0"/>
    <n v="22.763999999999999"/>
    <x v="4"/>
    <s v="Apr"/>
    <x v="1"/>
  </r>
  <r>
    <n v="1061"/>
    <s v="US-2015-125374"/>
    <x v="179"/>
    <d v="2015-03-29T00:00:00"/>
    <x v="1"/>
    <s v="JD-16060"/>
    <s v="Julia Dunbar"/>
    <x v="0"/>
    <s v="United States"/>
    <x v="6"/>
    <x v="5"/>
    <x v="3"/>
    <s v="FUR-CH-10003396"/>
    <x v="0"/>
    <x v="1"/>
    <s v="Global Deluxe Steno Chair"/>
    <n v="107.77200000000001"/>
    <n v="2"/>
    <s v="0.3"/>
    <n v="-29.252400000000002"/>
    <x v="6"/>
    <s v="Mar"/>
    <x v="1"/>
  </r>
  <r>
    <n v="1068"/>
    <s v="CA-2016-157686"/>
    <x v="180"/>
    <d v="2016-10-02T00:00:00"/>
    <x v="2"/>
    <s v="BD-11620"/>
    <s v="Brian DeCherney"/>
    <x v="0"/>
    <s v="United States"/>
    <x v="28"/>
    <x v="2"/>
    <x v="1"/>
    <s v="FUR-CH-10001146"/>
    <x v="0"/>
    <x v="1"/>
    <s v="Global Value Mid-Back Manager's Chair, Gray"/>
    <n v="194.84800000000001"/>
    <n v="4"/>
    <s v="0.2"/>
    <n v="12.178000000000001"/>
    <x v="5"/>
    <s v="Oct"/>
    <x v="0"/>
  </r>
  <r>
    <n v="1082"/>
    <s v="CA-2015-110016"/>
    <x v="101"/>
    <d v="2015-12-04T00:00:00"/>
    <x v="1"/>
    <s v="BT-11395"/>
    <s v="Bill Tyler"/>
    <x v="1"/>
    <s v="United States"/>
    <x v="25"/>
    <x v="17"/>
    <x v="3"/>
    <s v="FUR-CH-10002880"/>
    <x v="0"/>
    <x v="1"/>
    <s v="Global High-Back Leather Tilter, Burgundy"/>
    <n v="1106.9100000000001"/>
    <n v="9"/>
    <s v="0"/>
    <n v="121.76009999999999"/>
    <x v="2"/>
    <s v="Nov"/>
    <x v="1"/>
  </r>
  <r>
    <n v="1083"/>
    <s v="US-2016-143819"/>
    <x v="181"/>
    <d v="2016-03-05T00:00:00"/>
    <x v="1"/>
    <s v="KD-16270"/>
    <s v="Karen Daniels"/>
    <x v="0"/>
    <s v="United States"/>
    <x v="90"/>
    <x v="7"/>
    <x v="2"/>
    <s v="FUR-TA-10001095"/>
    <x v="0"/>
    <x v="2"/>
    <s v="Chromcraft Round Conference Tables"/>
    <n v="836.59199999999998"/>
    <n v="8"/>
    <s v="0.4"/>
    <n v="-264.92079999999999"/>
    <x v="4"/>
    <s v="Mar"/>
    <x v="0"/>
  </r>
  <r>
    <n v="1090"/>
    <s v="CA-2017-158407"/>
    <x v="182"/>
    <d v="2017-06-10T00:00:00"/>
    <x v="1"/>
    <s v="LW-16990"/>
    <s v="Lindsay Williams"/>
    <x v="1"/>
    <s v="United States"/>
    <x v="91"/>
    <x v="30"/>
    <x v="0"/>
    <s v="FUR-FU-10001967"/>
    <x v="0"/>
    <x v="3"/>
    <s v="Telescoping Adjustable Floor Lamp"/>
    <n v="31.984000000000002"/>
    <n v="2"/>
    <s v="0.2"/>
    <n v="1.9990000000000001"/>
    <x v="6"/>
    <s v="Jun"/>
    <x v="3"/>
  </r>
  <r>
    <n v="1098"/>
    <s v="CA-2014-159338"/>
    <x v="183"/>
    <d v="2014-06-28T00:00:00"/>
    <x v="2"/>
    <s v="NS-18640"/>
    <s v="Noel Staavos"/>
    <x v="1"/>
    <s v="United States"/>
    <x v="2"/>
    <x v="2"/>
    <x v="1"/>
    <s v="FUR-TA-10004147"/>
    <x v="0"/>
    <x v="2"/>
    <s v="Hon 4060 Series Tables"/>
    <n v="447.84"/>
    <n v="5"/>
    <s v="0.2"/>
    <n v="11.196"/>
    <x v="0"/>
    <s v="Jun"/>
    <x v="2"/>
  </r>
  <r>
    <n v="1100"/>
    <s v="CA-2016-107216"/>
    <x v="184"/>
    <d v="2016-06-17T00:00:00"/>
    <x v="2"/>
    <s v="PV-18985"/>
    <s v="Paul Van Hugh"/>
    <x v="2"/>
    <s v="United States"/>
    <x v="28"/>
    <x v="2"/>
    <x v="1"/>
    <s v="FUR-FU-10000206"/>
    <x v="0"/>
    <x v="3"/>
    <s v="GE General Purpose, Extra Long Life, Showcase &amp; Floodlight Incandescent Bulbs"/>
    <n v="8.73"/>
    <n v="3"/>
    <s v="0"/>
    <n v="4.1031000000000004"/>
    <x v="0"/>
    <s v="Jun"/>
    <x v="0"/>
  </r>
  <r>
    <n v="1107"/>
    <s v="US-2016-110156"/>
    <x v="185"/>
    <d v="2016-11-24T00:00:00"/>
    <x v="1"/>
    <s v="EH-13945"/>
    <s v="Eric Hoffmann"/>
    <x v="0"/>
    <s v="United States"/>
    <x v="6"/>
    <x v="5"/>
    <x v="3"/>
    <s v="FUR-FU-10000206"/>
    <x v="0"/>
    <x v="3"/>
    <s v="GE General Purpose, Extra Long Life, Showcase &amp; Floodlight Incandescent Bulbs"/>
    <n v="2.3279999999999998"/>
    <n v="2"/>
    <s v="0.6"/>
    <n v="-0.75660000000000005"/>
    <x v="2"/>
    <s v="Nov"/>
    <x v="0"/>
  </r>
  <r>
    <n v="1115"/>
    <s v="CA-2017-140585"/>
    <x v="186"/>
    <d v="2017-12-23T00:00:00"/>
    <x v="0"/>
    <s v="RA-19915"/>
    <s v="Russell Applegate"/>
    <x v="0"/>
    <s v="United States"/>
    <x v="92"/>
    <x v="2"/>
    <x v="1"/>
    <s v="FUR-BO-10002206"/>
    <x v="0"/>
    <x v="0"/>
    <s v="Bush Saratoga Collection 5-Shelf Bookcase, Hanover Cherry, *Special Order"/>
    <n v="119.833"/>
    <n v="1"/>
    <s v="0.15"/>
    <n v="-12.6882"/>
    <x v="2"/>
    <s v="Dec"/>
    <x v="3"/>
  </r>
  <r>
    <n v="1124"/>
    <s v="US-2014-147627"/>
    <x v="187"/>
    <d v="2014-01-26T00:00:00"/>
    <x v="1"/>
    <s v="HL-15040"/>
    <s v="Hunter Lopez"/>
    <x v="0"/>
    <s v="United States"/>
    <x v="93"/>
    <x v="31"/>
    <x v="0"/>
    <s v="FUR-FU-10003194"/>
    <x v="0"/>
    <x v="3"/>
    <s v="Eldon Expressions Desk Accessory, Wood Pencil Holder, Oak"/>
    <n v="38.6"/>
    <n v="4"/>
    <s v="0"/>
    <n v="11.58"/>
    <x v="6"/>
    <s v="Jan"/>
    <x v="2"/>
  </r>
  <r>
    <n v="1127"/>
    <s v="US-2014-147627"/>
    <x v="187"/>
    <d v="2014-01-26T00:00:00"/>
    <x v="1"/>
    <s v="HL-15040"/>
    <s v="Hunter Lopez"/>
    <x v="0"/>
    <s v="United States"/>
    <x v="93"/>
    <x v="31"/>
    <x v="0"/>
    <s v="FUR-CH-10002331"/>
    <x v="0"/>
    <x v="1"/>
    <s v="Hon 4700 Series Mobuis Mid-Back Task Chairs with Adjustable Arms"/>
    <n v="1067.94"/>
    <n v="3"/>
    <s v="0"/>
    <n v="224.26740000000001"/>
    <x v="6"/>
    <s v="Jan"/>
    <x v="2"/>
  </r>
  <r>
    <n v="1130"/>
    <s v="CA-2016-112102"/>
    <x v="188"/>
    <d v="2016-04-16T00:00:00"/>
    <x v="1"/>
    <s v="BD-11605"/>
    <s v="Brian Dahlen"/>
    <x v="0"/>
    <s v="United States"/>
    <x v="76"/>
    <x v="25"/>
    <x v="0"/>
    <s v="FUR-TA-10004086"/>
    <x v="0"/>
    <x v="2"/>
    <s v="KI Adjustable-Height Table"/>
    <n v="343.92"/>
    <n v="4"/>
    <s v="0"/>
    <n v="75.662400000000005"/>
    <x v="4"/>
    <s v="Apr"/>
    <x v="0"/>
  </r>
  <r>
    <n v="1142"/>
    <s v="CA-2014-146969"/>
    <x v="189"/>
    <d v="2014-10-03T00:00:00"/>
    <x v="1"/>
    <s v="AP-10915"/>
    <s v="Arthur Prichep"/>
    <x v="0"/>
    <s v="United States"/>
    <x v="2"/>
    <x v="2"/>
    <x v="1"/>
    <s v="FUR-FU-10004188"/>
    <x v="0"/>
    <x v="3"/>
    <s v="Luxo Professional Combination Clamp-On Lamps"/>
    <n v="204.6"/>
    <n v="2"/>
    <s v="0"/>
    <n v="53.195999999999998"/>
    <x v="4"/>
    <s v="Sep"/>
    <x v="2"/>
  </r>
  <r>
    <n v="1152"/>
    <s v="CA-2015-113971"/>
    <x v="190"/>
    <d v="2015-05-14T00:00:00"/>
    <x v="1"/>
    <s v="CB-12535"/>
    <s v="Claudia Bergmann"/>
    <x v="1"/>
    <s v="United States"/>
    <x v="94"/>
    <x v="15"/>
    <x v="2"/>
    <s v="FUR-FU-10001852"/>
    <x v="0"/>
    <x v="3"/>
    <s v="Eldon Regeneration Recycled Desk Accessories, Smoke"/>
    <n v="8.3520000000000003"/>
    <n v="6"/>
    <s v="0.2"/>
    <n v="1.2527999999999999"/>
    <x v="6"/>
    <s v="May"/>
    <x v="1"/>
  </r>
  <r>
    <n v="1156"/>
    <s v="CA-2014-136567"/>
    <x v="191"/>
    <d v="2014-12-21T00:00:00"/>
    <x v="2"/>
    <s v="PS-19045"/>
    <s v="Penelope Sewall"/>
    <x v="2"/>
    <s v="United States"/>
    <x v="95"/>
    <x v="25"/>
    <x v="0"/>
    <s v="FUR-TA-10001932"/>
    <x v="0"/>
    <x v="2"/>
    <s v="Chromcraft 48&quot; x 96&quot; Racetrack Double Pedestal Table"/>
    <n v="2244.48"/>
    <n v="7"/>
    <s v="0"/>
    <n v="493.78559999999999"/>
    <x v="5"/>
    <s v="Dec"/>
    <x v="2"/>
  </r>
  <r>
    <n v="1158"/>
    <s v="CA-2014-136567"/>
    <x v="191"/>
    <d v="2014-12-21T00:00:00"/>
    <x v="2"/>
    <s v="PS-19045"/>
    <s v="Penelope Sewall"/>
    <x v="2"/>
    <s v="United States"/>
    <x v="95"/>
    <x v="25"/>
    <x v="0"/>
    <s v="FUR-TA-10000617"/>
    <x v="0"/>
    <x v="2"/>
    <s v="Hon Practical Foundations 30 x 60 Training Table, Light Gray/Charcoal"/>
    <n v="455.1"/>
    <n v="2"/>
    <s v="0"/>
    <n v="100.122"/>
    <x v="5"/>
    <s v="Dec"/>
    <x v="2"/>
  </r>
  <r>
    <n v="1159"/>
    <s v="CA-2016-149314"/>
    <x v="192"/>
    <d v="2016-07-07T00:00:00"/>
    <x v="0"/>
    <s v="GB-14530"/>
    <s v="George Bell"/>
    <x v="1"/>
    <s v="United States"/>
    <x v="2"/>
    <x v="2"/>
    <x v="1"/>
    <s v="FUR-CH-10002126"/>
    <x v="0"/>
    <x v="1"/>
    <s v="Hon Deluxe Fabric Upholstered Stacking Chairs"/>
    <n v="195.184"/>
    <n v="1"/>
    <s v="0.2"/>
    <n v="19.5184"/>
    <x v="2"/>
    <s v="Jul"/>
    <x v="0"/>
  </r>
  <r>
    <n v="1168"/>
    <s v="CA-2017-145226"/>
    <x v="64"/>
    <d v="2017-12-10T00:00:00"/>
    <x v="0"/>
    <s v="DL-13315"/>
    <s v="Delfina Latchford"/>
    <x v="0"/>
    <s v="United States"/>
    <x v="13"/>
    <x v="7"/>
    <x v="2"/>
    <s v="FUR-FU-10004952"/>
    <x v="0"/>
    <x v="3"/>
    <s v="C-Line Cubicle Keepers Polyproplyene Holder w/Velcro Back, 8-1/2x11, 25/Bx"/>
    <n v="109.48"/>
    <n v="2"/>
    <s v="0"/>
    <n v="33.938800000000001"/>
    <x v="3"/>
    <s v="Dec"/>
    <x v="3"/>
  </r>
  <r>
    <n v="1178"/>
    <s v="CA-2016-113621"/>
    <x v="193"/>
    <d v="2016-12-05T00:00:00"/>
    <x v="1"/>
    <s v="JE-15745"/>
    <s v="Joel Eaton"/>
    <x v="0"/>
    <s v="United States"/>
    <x v="96"/>
    <x v="32"/>
    <x v="2"/>
    <s v="FUR-CH-10001270"/>
    <x v="0"/>
    <x v="1"/>
    <s v="Harbour Creations Steel Folding Chair"/>
    <n v="172.5"/>
    <n v="2"/>
    <s v="0"/>
    <n v="51.75"/>
    <x v="4"/>
    <s v="Dec"/>
    <x v="0"/>
  </r>
  <r>
    <n v="1191"/>
    <s v="CA-2017-117212"/>
    <x v="194"/>
    <d v="2017-02-28T00:00:00"/>
    <x v="0"/>
    <s v="BT-11530"/>
    <s v="Bradley Talbott"/>
    <x v="2"/>
    <s v="United States"/>
    <x v="2"/>
    <x v="2"/>
    <x v="1"/>
    <s v="FUR-CH-10003973"/>
    <x v="0"/>
    <x v="1"/>
    <s v="GuestStacker Chair with Chrome Finish Legs"/>
    <n v="892.22400000000005"/>
    <n v="3"/>
    <s v="0.2"/>
    <n v="89.222399999999993"/>
    <x v="3"/>
    <s v="Feb"/>
    <x v="3"/>
  </r>
  <r>
    <n v="1195"/>
    <s v="US-2015-130519"/>
    <x v="195"/>
    <d v="2015-09-15T00:00:00"/>
    <x v="3"/>
    <s v="NG-18355"/>
    <s v="Nat Gilpin"/>
    <x v="1"/>
    <s v="United States"/>
    <x v="97"/>
    <x v="1"/>
    <x v="0"/>
    <s v="FUR-FU-10002268"/>
    <x v="0"/>
    <x v="3"/>
    <s v="Ultra Door Push Plate"/>
    <n v="15.712"/>
    <n v="4"/>
    <s v="0.2"/>
    <n v="2.5531999999999999"/>
    <x v="7"/>
    <s v="Sep"/>
    <x v="1"/>
  </r>
  <r>
    <n v="1197"/>
    <s v="US-2015-130519"/>
    <x v="195"/>
    <d v="2015-09-15T00:00:00"/>
    <x v="3"/>
    <s v="NG-18355"/>
    <s v="Nat Gilpin"/>
    <x v="1"/>
    <s v="United States"/>
    <x v="97"/>
    <x v="1"/>
    <x v="0"/>
    <s v="FUR-FU-10003394"/>
    <x v="0"/>
    <x v="3"/>
    <s v="Tenex &quot;The Solids&quot; Textured Chair Mats"/>
    <n v="55.968000000000004"/>
    <n v="1"/>
    <s v="0.2"/>
    <n v="-2.0988000000000002"/>
    <x v="7"/>
    <s v="Sep"/>
    <x v="1"/>
  </r>
  <r>
    <n v="1199"/>
    <s v="CA-2016-130946"/>
    <x v="57"/>
    <d v="2016-04-12T00:00:00"/>
    <x v="1"/>
    <s v="ZC-21910"/>
    <s v="Zuschuss Carroll"/>
    <x v="0"/>
    <s v="United States"/>
    <x v="6"/>
    <x v="5"/>
    <x v="3"/>
    <s v="FUR-CH-10004540"/>
    <x v="0"/>
    <x v="1"/>
    <s v="Global Chrome Stack Chair"/>
    <n v="95.983999999999995"/>
    <n v="4"/>
    <s v="0.3"/>
    <n v="-4.1135999999999999"/>
    <x v="4"/>
    <s v="Apr"/>
    <x v="0"/>
  </r>
  <r>
    <n v="1201"/>
    <s v="CA-2016-114727"/>
    <x v="196"/>
    <d v="2016-07-24T00:00:00"/>
    <x v="1"/>
    <s v="LS-16945"/>
    <s v="Linda Southworth"/>
    <x v="1"/>
    <s v="United States"/>
    <x v="22"/>
    <x v="12"/>
    <x v="1"/>
    <s v="FUR-CH-10002335"/>
    <x v="0"/>
    <x v="1"/>
    <s v="Hon GuestStacker Chair"/>
    <n v="544.00800000000004"/>
    <n v="3"/>
    <s v="0.2"/>
    <n v="40.800600000000003"/>
    <x v="6"/>
    <s v="Jul"/>
    <x v="0"/>
  </r>
  <r>
    <n v="1203"/>
    <s v="CA-2016-114727"/>
    <x v="196"/>
    <d v="2016-07-24T00:00:00"/>
    <x v="1"/>
    <s v="LS-16945"/>
    <s v="Linda Southworth"/>
    <x v="1"/>
    <s v="United States"/>
    <x v="22"/>
    <x v="12"/>
    <x v="1"/>
    <s v="FUR-CH-10002331"/>
    <x v="0"/>
    <x v="1"/>
    <s v="Hon 4700 Series Mobuis Mid-Back Task Chairs with Adjustable Arms"/>
    <n v="854.35199999999998"/>
    <n v="3"/>
    <s v="0.2"/>
    <n v="10.679399999999999"/>
    <x v="6"/>
    <s v="Jul"/>
    <x v="0"/>
  </r>
  <r>
    <n v="1212"/>
    <s v="CA-2016-137050"/>
    <x v="197"/>
    <d v="2016-07-18T00:00:00"/>
    <x v="0"/>
    <s v="SW-20755"/>
    <s v="Steven Ward"/>
    <x v="1"/>
    <s v="United States"/>
    <x v="13"/>
    <x v="7"/>
    <x v="2"/>
    <s v="FUR-BO-10004695"/>
    <x v="0"/>
    <x v="0"/>
    <s v="O'Sullivan 2-Door Barrister Bookcase in Odessa Pine"/>
    <n v="579.13599999999997"/>
    <n v="4"/>
    <s v="0.2"/>
    <n v="21.717600000000001"/>
    <x v="4"/>
    <s v="Jul"/>
    <x v="0"/>
  </r>
  <r>
    <n v="1213"/>
    <s v="US-2017-118087"/>
    <x v="198"/>
    <d v="2017-09-13T00:00:00"/>
    <x v="1"/>
    <s v="SP-20620"/>
    <s v="Stefania Perrino"/>
    <x v="1"/>
    <s v="United States"/>
    <x v="3"/>
    <x v="3"/>
    <x v="2"/>
    <s v="FUR-CH-10004860"/>
    <x v="0"/>
    <x v="1"/>
    <s v="Global Low Back Tilter Chair"/>
    <n v="141.37200000000001"/>
    <n v="2"/>
    <s v="0.3"/>
    <n v="-48.470399999999998"/>
    <x v="4"/>
    <s v="Sep"/>
    <x v="3"/>
  </r>
  <r>
    <n v="1218"/>
    <s v="US-2017-118087"/>
    <x v="198"/>
    <d v="2017-09-13T00:00:00"/>
    <x v="1"/>
    <s v="SP-20620"/>
    <s v="Stefania Perrino"/>
    <x v="1"/>
    <s v="United States"/>
    <x v="3"/>
    <x v="3"/>
    <x v="2"/>
    <s v="FUR-FU-10001867"/>
    <x v="0"/>
    <x v="3"/>
    <s v="Eldon Expressions Punched Metal &amp; Wood Desk Accessories, Pewter &amp; Cherry"/>
    <n v="17.024000000000001"/>
    <n v="2"/>
    <s v="0.2"/>
    <n v="1.7023999999999999"/>
    <x v="4"/>
    <s v="Sep"/>
    <x v="3"/>
  </r>
  <r>
    <n v="1223"/>
    <s v="CA-2016-126004"/>
    <x v="199"/>
    <d v="2016-12-05T00:00:00"/>
    <x v="2"/>
    <s v="BM-11140"/>
    <s v="Becky Martin"/>
    <x v="0"/>
    <s v="United States"/>
    <x v="13"/>
    <x v="7"/>
    <x v="2"/>
    <s v="FUR-FU-10001602"/>
    <x v="0"/>
    <x v="3"/>
    <s v="Eldon Delta Triangular Chair Mat, 52&quot; x 58&quot;, Clear"/>
    <n v="113.79"/>
    <n v="3"/>
    <s v="0"/>
    <n v="20.482199999999999"/>
    <x v="5"/>
    <s v="Dec"/>
    <x v="0"/>
  </r>
  <r>
    <n v="1230"/>
    <s v="CA-2017-100013"/>
    <x v="200"/>
    <d v="2017-11-11T00:00:00"/>
    <x v="1"/>
    <s v="ZC-21910"/>
    <s v="Zuschuss Carroll"/>
    <x v="0"/>
    <s v="United States"/>
    <x v="2"/>
    <x v="2"/>
    <x v="1"/>
    <s v="FUR-FU-10001424"/>
    <x v="0"/>
    <x v="3"/>
    <s v="Dax Clear Box Frame"/>
    <n v="8.73"/>
    <n v="1"/>
    <s v="0"/>
    <n v="2.9681999999999999"/>
    <x v="2"/>
    <s v="Nov"/>
    <x v="3"/>
  </r>
  <r>
    <n v="1235"/>
    <s v="CA-2016-144344"/>
    <x v="48"/>
    <d v="2016-10-28T00:00:00"/>
    <x v="3"/>
    <s v="PG-18820"/>
    <s v="Patrick Gardner"/>
    <x v="0"/>
    <s v="United States"/>
    <x v="98"/>
    <x v="1"/>
    <x v="0"/>
    <s v="FUR-FU-10000076"/>
    <x v="0"/>
    <x v="3"/>
    <s v="24-Hour Round Wall Clock"/>
    <n v="47.951999999999998"/>
    <n v="3"/>
    <s v="0.2"/>
    <n v="13.786199999999999"/>
    <x v="7"/>
    <s v="Oct"/>
    <x v="0"/>
  </r>
  <r>
    <n v="1237"/>
    <s v="CA-2016-144344"/>
    <x v="48"/>
    <d v="2016-10-28T00:00:00"/>
    <x v="3"/>
    <s v="PG-18820"/>
    <s v="Patrick Gardner"/>
    <x v="0"/>
    <s v="United States"/>
    <x v="98"/>
    <x v="1"/>
    <x v="0"/>
    <s v="FUR-FU-10003268"/>
    <x v="0"/>
    <x v="3"/>
    <s v="Eldon Radial Chair Mat for Low to Medium Pile Carpets"/>
    <n v="63.968000000000004"/>
    <n v="2"/>
    <s v="0.2"/>
    <n v="0"/>
    <x v="7"/>
    <s v="Oct"/>
    <x v="0"/>
  </r>
  <r>
    <n v="1238"/>
    <s v="CA-2016-144344"/>
    <x v="48"/>
    <d v="2016-10-28T00:00:00"/>
    <x v="3"/>
    <s v="PG-18820"/>
    <s v="Patrick Gardner"/>
    <x v="0"/>
    <s v="United States"/>
    <x v="98"/>
    <x v="1"/>
    <x v="0"/>
    <s v="FUR-FU-10003553"/>
    <x v="0"/>
    <x v="3"/>
    <s v="Howard Miller 13-1/2&quot; Diameter Rosebrook Wall Clock"/>
    <n v="165.048"/>
    <n v="3"/>
    <s v="0.2"/>
    <n v="41.262"/>
    <x v="7"/>
    <s v="Oct"/>
    <x v="0"/>
  </r>
  <r>
    <n v="1239"/>
    <s v="CA-2014-127012"/>
    <x v="201"/>
    <d v="2014-08-15T00:00:00"/>
    <x v="1"/>
    <s v="GM-14680"/>
    <s v="Greg Matthias"/>
    <x v="0"/>
    <s v="United States"/>
    <x v="15"/>
    <x v="13"/>
    <x v="1"/>
    <s v="FUR-FU-10003691"/>
    <x v="0"/>
    <x v="3"/>
    <s v="Eldon Image Series Desk Accessories, Ebony"/>
    <n v="12.35"/>
    <n v="1"/>
    <s v="0"/>
    <n v="5.4340000000000002"/>
    <x v="4"/>
    <s v="Aug"/>
    <x v="2"/>
  </r>
  <r>
    <n v="1246"/>
    <s v="CA-2014-168494"/>
    <x v="202"/>
    <d v="2014-12-14T00:00:00"/>
    <x v="0"/>
    <s v="NP-18700"/>
    <s v="Nora Preis"/>
    <x v="0"/>
    <s v="United States"/>
    <x v="99"/>
    <x v="2"/>
    <x v="1"/>
    <s v="FUR-TA-10004619"/>
    <x v="0"/>
    <x v="2"/>
    <s v="Hon Non-Folding Utility Tables"/>
    <n v="764.68799999999999"/>
    <n v="6"/>
    <s v="0.2"/>
    <n v="95.585999999999999"/>
    <x v="3"/>
    <s v="Dec"/>
    <x v="2"/>
  </r>
  <r>
    <n v="1247"/>
    <s v="CA-2014-168494"/>
    <x v="202"/>
    <d v="2014-12-14T00:00:00"/>
    <x v="0"/>
    <s v="NP-18700"/>
    <s v="Nora Preis"/>
    <x v="0"/>
    <s v="United States"/>
    <x v="99"/>
    <x v="2"/>
    <x v="1"/>
    <s v="FUR-TA-10003473"/>
    <x v="0"/>
    <x v="2"/>
    <s v="Bretford Rectangular Conference Table Tops"/>
    <n v="3610.848"/>
    <n v="12"/>
    <s v="0.2"/>
    <n v="135.4068"/>
    <x v="3"/>
    <s v="Dec"/>
    <x v="2"/>
  </r>
  <r>
    <n v="1248"/>
    <s v="CA-2014-168494"/>
    <x v="202"/>
    <d v="2014-12-14T00:00:00"/>
    <x v="0"/>
    <s v="NP-18700"/>
    <s v="Nora Preis"/>
    <x v="0"/>
    <s v="United States"/>
    <x v="99"/>
    <x v="2"/>
    <x v="1"/>
    <s v="FUR-BO-10004467"/>
    <x v="0"/>
    <x v="0"/>
    <s v="Bestar Classic Bookcase"/>
    <n v="254.97450000000001"/>
    <n v="3"/>
    <s v="0.15"/>
    <n v="11.998799999999999"/>
    <x v="3"/>
    <s v="Dec"/>
    <x v="2"/>
  </r>
  <r>
    <n v="1250"/>
    <s v="CA-2017-115602"/>
    <x v="186"/>
    <d v="2017-12-24T00:00:00"/>
    <x v="1"/>
    <s v="DJ-13630"/>
    <s v="Doug Jacobs"/>
    <x v="0"/>
    <s v="United States"/>
    <x v="13"/>
    <x v="7"/>
    <x v="2"/>
    <s v="FUR-CH-10001708"/>
    <x v="0"/>
    <x v="1"/>
    <s v="Office Star - Contemporary Swivel Chair with Padded Adjustable Arms and Flex Back"/>
    <n v="1141.9380000000001"/>
    <n v="9"/>
    <s v="0.1"/>
    <n v="139.5702"/>
    <x v="6"/>
    <s v="Dec"/>
    <x v="3"/>
  </r>
  <r>
    <n v="1256"/>
    <s v="CA-2017-144638"/>
    <x v="203"/>
    <d v="2017-03-14T00:00:00"/>
    <x v="1"/>
    <s v="MH-18115"/>
    <s v="Mick Hernandez"/>
    <x v="2"/>
    <s v="United States"/>
    <x v="100"/>
    <x v="3"/>
    <x v="2"/>
    <s v="FUR-FU-10003724"/>
    <x v="0"/>
    <x v="3"/>
    <s v="Westinghouse Clip-On Gooseneck Lamps"/>
    <n v="6.6959999999999997"/>
    <n v="1"/>
    <s v="0.2"/>
    <n v="0.50219999999999998"/>
    <x v="4"/>
    <s v="Mar"/>
    <x v="3"/>
  </r>
  <r>
    <n v="1257"/>
    <s v="CA-2017-144638"/>
    <x v="203"/>
    <d v="2017-03-14T00:00:00"/>
    <x v="1"/>
    <s v="MH-18115"/>
    <s v="Mick Hernandez"/>
    <x v="2"/>
    <s v="United States"/>
    <x v="100"/>
    <x v="3"/>
    <x v="2"/>
    <s v="FUR-FU-10003535"/>
    <x v="0"/>
    <x v="3"/>
    <s v="Howard Miller Distant Time Traveler Alarm Clock"/>
    <n v="43.872"/>
    <n v="2"/>
    <s v="0.2"/>
    <n v="11.516400000000001"/>
    <x v="4"/>
    <s v="Mar"/>
    <x v="3"/>
  </r>
  <r>
    <n v="1265"/>
    <s v="CA-2016-155992"/>
    <x v="180"/>
    <d v="2016-10-02T00:00:00"/>
    <x v="2"/>
    <s v="CC-12220"/>
    <s v="Chris Cortes"/>
    <x v="0"/>
    <s v="United States"/>
    <x v="101"/>
    <x v="6"/>
    <x v="3"/>
    <s v="FUR-FU-10003724"/>
    <x v="0"/>
    <x v="3"/>
    <s v="Westinghouse Clip-On Gooseneck Lamps"/>
    <n v="41.85"/>
    <n v="5"/>
    <s v="0"/>
    <n v="10.881"/>
    <x v="5"/>
    <s v="Oct"/>
    <x v="0"/>
  </r>
  <r>
    <n v="1268"/>
    <s v="US-2014-167738"/>
    <x v="109"/>
    <d v="2014-12-29T00:00:00"/>
    <x v="1"/>
    <s v="JC-16105"/>
    <s v="Julie Creighton"/>
    <x v="1"/>
    <s v="United States"/>
    <x v="2"/>
    <x v="2"/>
    <x v="1"/>
    <s v="FUR-CH-10001146"/>
    <x v="0"/>
    <x v="1"/>
    <s v="Global Value Mid-Back Manager's Chair, Gray"/>
    <n v="292.27199999999999"/>
    <n v="6"/>
    <s v="0.2"/>
    <n v="18.266999999999999"/>
    <x v="2"/>
    <s v="Dec"/>
    <x v="2"/>
  </r>
  <r>
    <n v="1269"/>
    <s v="CA-2017-121412"/>
    <x v="204"/>
    <d v="2017-09-27T00:00:00"/>
    <x v="1"/>
    <s v="BG-11695"/>
    <s v="Brooke Gillingham"/>
    <x v="1"/>
    <s v="United States"/>
    <x v="74"/>
    <x v="12"/>
    <x v="1"/>
    <s v="FUR-FU-10000246"/>
    <x v="0"/>
    <x v="3"/>
    <s v="Aluminum Document Frame"/>
    <n v="29.327999999999999"/>
    <n v="3"/>
    <s v="0.2"/>
    <n v="3.6659999999999999"/>
    <x v="4"/>
    <s v="Sep"/>
    <x v="3"/>
  </r>
  <r>
    <n v="1275"/>
    <s v="CA-2016-119186"/>
    <x v="205"/>
    <d v="2016-05-26T00:00:00"/>
    <x v="3"/>
    <s v="MS-17710"/>
    <s v="Maurice Satty"/>
    <x v="0"/>
    <s v="United States"/>
    <x v="50"/>
    <x v="5"/>
    <x v="3"/>
    <s v="FUR-CH-10001973"/>
    <x v="0"/>
    <x v="1"/>
    <s v="Office Star Flex Back Scooter Chair with White Frame"/>
    <n v="388.43"/>
    <n v="5"/>
    <s v="0.3"/>
    <n v="-88.784000000000006"/>
    <x v="7"/>
    <s v="May"/>
    <x v="0"/>
  </r>
  <r>
    <n v="1288"/>
    <s v="CA-2016-154711"/>
    <x v="206"/>
    <d v="2016-11-26T00:00:00"/>
    <x v="1"/>
    <s v="TB-21355"/>
    <s v="Todd Boyes"/>
    <x v="1"/>
    <s v="United States"/>
    <x v="13"/>
    <x v="7"/>
    <x v="2"/>
    <s v="FUR-FU-10000397"/>
    <x v="0"/>
    <x v="3"/>
    <s v="Luxo Economy Swing Arm Lamp"/>
    <n v="39.880000000000003"/>
    <n v="2"/>
    <s v="0"/>
    <n v="11.166399999999999"/>
    <x v="4"/>
    <s v="Nov"/>
    <x v="0"/>
  </r>
  <r>
    <n v="1301"/>
    <s v="CA-2016-137043"/>
    <x v="207"/>
    <d v="2016-12-25T00:00:00"/>
    <x v="0"/>
    <s v="LC-17140"/>
    <s v="Logan Currie"/>
    <x v="0"/>
    <s v="United States"/>
    <x v="76"/>
    <x v="25"/>
    <x v="0"/>
    <s v="FUR-FU-10003664"/>
    <x v="0"/>
    <x v="3"/>
    <s v="Electrix Architect's Clamp-On Swing Arm Lamp, Black"/>
    <n v="572.76"/>
    <n v="6"/>
    <s v="0"/>
    <n v="166.10040000000001"/>
    <x v="3"/>
    <s v="Dec"/>
    <x v="0"/>
  </r>
  <r>
    <n v="1302"/>
    <s v="CA-2016-137043"/>
    <x v="207"/>
    <d v="2016-12-25T00:00:00"/>
    <x v="0"/>
    <s v="LC-17140"/>
    <s v="Logan Currie"/>
    <x v="0"/>
    <s v="United States"/>
    <x v="76"/>
    <x v="25"/>
    <x v="0"/>
    <s v="FUR-FU-10003664"/>
    <x v="0"/>
    <x v="3"/>
    <s v="Electrix Architect's Clamp-On Swing Arm Lamp, Black"/>
    <n v="286.38"/>
    <n v="3"/>
    <s v="0"/>
    <n v="83.050200000000004"/>
    <x v="3"/>
    <s v="Dec"/>
    <x v="0"/>
  </r>
  <r>
    <n v="1303"/>
    <s v="CA-2015-115847"/>
    <x v="208"/>
    <d v="2015-09-24T00:00:00"/>
    <x v="0"/>
    <s v="TC-21535"/>
    <s v="Tracy Collins"/>
    <x v="2"/>
    <s v="United States"/>
    <x v="58"/>
    <x v="25"/>
    <x v="0"/>
    <s v="FUR-BO-10003433"/>
    <x v="0"/>
    <x v="0"/>
    <s v="Sauder Cornerstone Collection Library"/>
    <n v="61.96"/>
    <n v="2"/>
    <s v="0"/>
    <n v="4.3372000000000002"/>
    <x v="2"/>
    <s v="Sep"/>
    <x v="1"/>
  </r>
  <r>
    <n v="1304"/>
    <s v="US-2017-126179"/>
    <x v="209"/>
    <d v="2017-07-07T00:00:00"/>
    <x v="1"/>
    <s v="CS-12460"/>
    <s v="Chuck Sachs"/>
    <x v="0"/>
    <s v="United States"/>
    <x v="29"/>
    <x v="24"/>
    <x v="0"/>
    <s v="FUR-FU-10002554"/>
    <x v="0"/>
    <x v="3"/>
    <s v="Westinghouse Floor Lamp with Metal Mesh Shade, Black"/>
    <n v="23.99"/>
    <n v="1"/>
    <s v="0"/>
    <n v="5.5176999999999996"/>
    <x v="4"/>
    <s v="Jul"/>
    <x v="3"/>
  </r>
  <r>
    <n v="1311"/>
    <s v="CA-2016-141397"/>
    <x v="210"/>
    <d v="2016-06-21T00:00:00"/>
    <x v="2"/>
    <s v="RC-19825"/>
    <s v="Roy Collins"/>
    <x v="0"/>
    <s v="United States"/>
    <x v="102"/>
    <x v="2"/>
    <x v="1"/>
    <s v="FUR-CH-10003846"/>
    <x v="0"/>
    <x v="1"/>
    <s v="Hon Valutask Swivel Chairs"/>
    <n v="161.56800000000001"/>
    <n v="2"/>
    <s v="0.2"/>
    <n v="-8.0784000000000002"/>
    <x v="5"/>
    <s v="Jun"/>
    <x v="0"/>
  </r>
  <r>
    <n v="1314"/>
    <s v="US-2016-134488"/>
    <x v="211"/>
    <d v="2016-10-01T00:00:00"/>
    <x v="1"/>
    <s v="PK-19075"/>
    <s v="Pete Kriz"/>
    <x v="0"/>
    <s v="United States"/>
    <x v="29"/>
    <x v="15"/>
    <x v="2"/>
    <s v="FUR-CH-10003199"/>
    <x v="0"/>
    <x v="1"/>
    <s v="Office Star - Contemporary Task Swivel Chair"/>
    <n v="155.37200000000001"/>
    <n v="2"/>
    <s v="0.3"/>
    <n v="-13.317600000000001"/>
    <x v="1"/>
    <s v="Sep"/>
    <x v="0"/>
  </r>
  <r>
    <n v="1316"/>
    <s v="CA-2016-145919"/>
    <x v="105"/>
    <d v="2016-12-23T00:00:00"/>
    <x v="1"/>
    <s v="HG-14965"/>
    <s v="Henry Goldwyn"/>
    <x v="1"/>
    <s v="United States"/>
    <x v="2"/>
    <x v="2"/>
    <x v="1"/>
    <s v="FUR-FU-10004960"/>
    <x v="0"/>
    <x v="3"/>
    <s v="Seth Thomas 12&quot; Clock w/ Goldtone Case"/>
    <n v="183.84"/>
    <n v="8"/>
    <s v="0"/>
    <n v="62.505600000000001"/>
    <x v="2"/>
    <s v="Dec"/>
    <x v="0"/>
  </r>
  <r>
    <n v="1327"/>
    <s v="CA-2015-120439"/>
    <x v="212"/>
    <d v="2015-06-18T00:00:00"/>
    <x v="1"/>
    <s v="AD-10180"/>
    <s v="Alan Dominguez"/>
    <x v="2"/>
    <s v="United States"/>
    <x v="3"/>
    <x v="3"/>
    <x v="2"/>
    <s v="FUR-FU-10001867"/>
    <x v="0"/>
    <x v="3"/>
    <s v="Eldon Expressions Punched Metal &amp; Wood Desk Accessories, Pewter &amp; Cherry"/>
    <n v="51.072000000000003"/>
    <n v="6"/>
    <s v="0.2"/>
    <n v="5.1071999999999997"/>
    <x v="4"/>
    <s v="Jun"/>
    <x v="1"/>
  </r>
  <r>
    <n v="1330"/>
    <s v="CA-2016-142762"/>
    <x v="213"/>
    <d v="2016-05-27T00:00:00"/>
    <x v="1"/>
    <s v="LD-17005"/>
    <s v="Lisa DeCherney"/>
    <x v="0"/>
    <s v="United States"/>
    <x v="28"/>
    <x v="2"/>
    <x v="1"/>
    <s v="FUR-FU-10003691"/>
    <x v="0"/>
    <x v="3"/>
    <s v="Eldon Image Series Desk Accessories, Ebony"/>
    <n v="37.049999999999997"/>
    <n v="3"/>
    <s v="0"/>
    <n v="16.302"/>
    <x v="4"/>
    <s v="May"/>
    <x v="0"/>
  </r>
  <r>
    <n v="1337"/>
    <s v="US-2017-123281"/>
    <x v="214"/>
    <d v="2017-04-07T00:00:00"/>
    <x v="1"/>
    <s v="JF-15190"/>
    <s v="Jamie Frazer"/>
    <x v="0"/>
    <s v="United States"/>
    <x v="2"/>
    <x v="2"/>
    <x v="1"/>
    <s v="FUR-FU-10003724"/>
    <x v="0"/>
    <x v="3"/>
    <s v="Westinghouse Clip-On Gooseneck Lamps"/>
    <n v="25.11"/>
    <n v="3"/>
    <s v="0"/>
    <n v="6.5286"/>
    <x v="2"/>
    <s v="Apr"/>
    <x v="3"/>
  </r>
  <r>
    <n v="1338"/>
    <s v="CA-2017-100524"/>
    <x v="76"/>
    <d v="2017-04-02T00:00:00"/>
    <x v="0"/>
    <s v="CM-12115"/>
    <s v="Chad McGuire"/>
    <x v="0"/>
    <s v="United States"/>
    <x v="13"/>
    <x v="7"/>
    <x v="2"/>
    <s v="FUR-FU-10004018"/>
    <x v="0"/>
    <x v="3"/>
    <s v="Tensor Computer Mounted Lamp"/>
    <n v="29.78"/>
    <n v="2"/>
    <s v="0"/>
    <n v="8.0405999999999995"/>
    <x v="3"/>
    <s v="Mar"/>
    <x v="3"/>
  </r>
  <r>
    <n v="1351"/>
    <s v="CA-2014-153976"/>
    <x v="215"/>
    <d v="2014-10-08T00:00:00"/>
    <x v="0"/>
    <s v="BP-11290"/>
    <s v="Beth Paige"/>
    <x v="0"/>
    <s v="United States"/>
    <x v="103"/>
    <x v="8"/>
    <x v="3"/>
    <s v="FUR-CH-10002880"/>
    <x v="0"/>
    <x v="1"/>
    <s v="Global High-Back Leather Tilter, Burgundy"/>
    <n v="258.279"/>
    <n v="3"/>
    <s v="0.3"/>
    <n v="-70.104299999999995"/>
    <x v="2"/>
    <s v="Oct"/>
    <x v="2"/>
  </r>
  <r>
    <n v="1355"/>
    <s v="CA-2017-162978"/>
    <x v="216"/>
    <d v="2017-05-09T00:00:00"/>
    <x v="1"/>
    <s v="LW-16990"/>
    <s v="Lindsay Williams"/>
    <x v="1"/>
    <s v="United States"/>
    <x v="28"/>
    <x v="2"/>
    <x v="1"/>
    <s v="FUR-TA-10003473"/>
    <x v="0"/>
    <x v="2"/>
    <s v="Bretford Rectangular Conference Table Tops"/>
    <n v="300.904"/>
    <n v="1"/>
    <s v="0.2"/>
    <n v="11.283899999999999"/>
    <x v="2"/>
    <s v="May"/>
    <x v="3"/>
  </r>
  <r>
    <n v="1359"/>
    <s v="CA-2017-160045"/>
    <x v="217"/>
    <d v="2017-04-27T00:00:00"/>
    <x v="2"/>
    <s v="LB-16735"/>
    <s v="Larry Blacks"/>
    <x v="0"/>
    <s v="United States"/>
    <x v="50"/>
    <x v="5"/>
    <x v="3"/>
    <s v="FUR-FU-10000010"/>
    <x v="0"/>
    <x v="3"/>
    <s v="DAX Value U-Channel Document Frames, Easel Back"/>
    <n v="1.988"/>
    <n v="1"/>
    <s v="0.6"/>
    <n v="-1.4413"/>
    <x v="5"/>
    <s v="Apr"/>
    <x v="3"/>
  </r>
  <r>
    <n v="1360"/>
    <s v="US-2014-151925"/>
    <x v="218"/>
    <d v="2014-10-01T00:00:00"/>
    <x v="0"/>
    <s v="KT-16465"/>
    <s v="Kean Takahito"/>
    <x v="0"/>
    <s v="United States"/>
    <x v="2"/>
    <x v="2"/>
    <x v="1"/>
    <s v="FUR-CH-10002961"/>
    <x v="0"/>
    <x v="1"/>
    <s v="Leather Task Chair, Black"/>
    <n v="145.56800000000001"/>
    <n v="2"/>
    <s v="0.2"/>
    <n v="0"/>
    <x v="2"/>
    <s v="Sep"/>
    <x v="2"/>
  </r>
  <r>
    <n v="1368"/>
    <s v="US-2017-155425"/>
    <x v="219"/>
    <d v="2017-11-11T00:00:00"/>
    <x v="2"/>
    <s v="AB-10600"/>
    <s v="Ann Blume"/>
    <x v="1"/>
    <s v="United States"/>
    <x v="104"/>
    <x v="22"/>
    <x v="1"/>
    <s v="FUR-CH-10003312"/>
    <x v="0"/>
    <x v="1"/>
    <s v="Hon 2090 ÒPillow SoftÓ Series Mid Back Swivel/Tilt Chairs"/>
    <n v="899.13599999999997"/>
    <n v="4"/>
    <s v="0.2"/>
    <n v="-146.1096"/>
    <x v="5"/>
    <s v="Nov"/>
    <x v="3"/>
  </r>
  <r>
    <n v="1369"/>
    <s v="CA-2017-133249"/>
    <x v="220"/>
    <d v="2017-07-11T00:00:00"/>
    <x v="2"/>
    <s v="SZ-20035"/>
    <s v="Sam Zeldin"/>
    <x v="2"/>
    <s v="United States"/>
    <x v="105"/>
    <x v="2"/>
    <x v="1"/>
    <s v="FUR-FU-10001588"/>
    <x v="0"/>
    <x v="3"/>
    <s v="Deflect-o SuperTray Unbreakable Stackable Tray, Letter, Black"/>
    <n v="145.9"/>
    <n v="5"/>
    <s v="0"/>
    <n v="62.737000000000002"/>
    <x v="0"/>
    <s v="Jul"/>
    <x v="3"/>
  </r>
  <r>
    <n v="1370"/>
    <s v="US-2015-103471"/>
    <x v="37"/>
    <d v="2015-12-28T00:00:00"/>
    <x v="1"/>
    <s v="JR-15670"/>
    <s v="Jim Radford"/>
    <x v="0"/>
    <s v="United States"/>
    <x v="30"/>
    <x v="12"/>
    <x v="1"/>
    <s v="FUR-BO-10002613"/>
    <x v="0"/>
    <x v="0"/>
    <s v="Atlantic Metals Mobile 4-Shelf Bookcases, Custom Colors"/>
    <n v="590.05799999999999"/>
    <n v="7"/>
    <s v="0.7"/>
    <n v="-786.74400000000003"/>
    <x v="4"/>
    <s v="Dec"/>
    <x v="1"/>
  </r>
  <r>
    <n v="1375"/>
    <s v="CA-2015-120362"/>
    <x v="221"/>
    <d v="2015-09-19T00:00:00"/>
    <x v="1"/>
    <s v="CA-12265"/>
    <s v="Christina Anderson"/>
    <x v="0"/>
    <s v="United States"/>
    <x v="106"/>
    <x v="4"/>
    <x v="1"/>
    <s v="FUR-TA-10003008"/>
    <x v="0"/>
    <x v="2"/>
    <s v="Lesro Round Back Collection Coffee Table, End Table"/>
    <n v="912.75"/>
    <n v="5"/>
    <s v="0"/>
    <n v="118.6575"/>
    <x v="2"/>
    <s v="Sep"/>
    <x v="1"/>
  </r>
  <r>
    <n v="1382"/>
    <s v="US-2016-100566"/>
    <x v="222"/>
    <d v="2016-09-09T00:00:00"/>
    <x v="1"/>
    <s v="JK-16120"/>
    <s v="Julie Kriz"/>
    <x v="2"/>
    <s v="United States"/>
    <x v="14"/>
    <x v="8"/>
    <x v="3"/>
    <s v="FUR-FU-10003394"/>
    <x v="0"/>
    <x v="3"/>
    <s v="Tenex &quot;The Solids&quot; Textured Chair Mats"/>
    <n v="83.951999999999998"/>
    <n v="3"/>
    <s v="0.6"/>
    <n v="-90.248400000000004"/>
    <x v="6"/>
    <s v="Sep"/>
    <x v="0"/>
  </r>
  <r>
    <n v="1386"/>
    <s v="US-2016-108504"/>
    <x v="223"/>
    <d v="2016-02-05T00:00:00"/>
    <x v="3"/>
    <s v="PP-18955"/>
    <s v="Paul Prost"/>
    <x v="2"/>
    <s v="United States"/>
    <x v="107"/>
    <x v="24"/>
    <x v="0"/>
    <s v="FUR-FU-10004091"/>
    <x v="0"/>
    <x v="3"/>
    <s v="Eldon 200 Class Desk Accessories, Black"/>
    <n v="18.84"/>
    <n v="3"/>
    <s v="0"/>
    <n v="7.1592000000000002"/>
    <x v="7"/>
    <s v="Feb"/>
    <x v="0"/>
  </r>
  <r>
    <n v="1387"/>
    <s v="US-2016-108504"/>
    <x v="223"/>
    <d v="2016-02-05T00:00:00"/>
    <x v="3"/>
    <s v="PP-18955"/>
    <s v="Paul Prost"/>
    <x v="2"/>
    <s v="United States"/>
    <x v="107"/>
    <x v="24"/>
    <x v="0"/>
    <s v="FUR-BO-10004015"/>
    <x v="0"/>
    <x v="0"/>
    <s v="Bush Andora Bookcase, Maple/Graphite Gray Finish"/>
    <n v="239.98"/>
    <n v="2"/>
    <s v="0"/>
    <n v="52.7956"/>
    <x v="7"/>
    <s v="Feb"/>
    <x v="0"/>
  </r>
  <r>
    <n v="1395"/>
    <s v="US-2017-117247"/>
    <x v="224"/>
    <d v="2017-10-14T00:00:00"/>
    <x v="1"/>
    <s v="CK-12760"/>
    <s v="Cyma Kinney"/>
    <x v="1"/>
    <s v="United States"/>
    <x v="14"/>
    <x v="8"/>
    <x v="3"/>
    <s v="FUR-TA-10002958"/>
    <x v="0"/>
    <x v="2"/>
    <s v="Bevis Oval Conference Table, Walnut"/>
    <n v="652.45000000000005"/>
    <n v="5"/>
    <s v="0.5"/>
    <n v="-430.61700000000002"/>
    <x v="2"/>
    <s v="Oct"/>
    <x v="3"/>
  </r>
  <r>
    <n v="1396"/>
    <s v="US-2017-117247"/>
    <x v="224"/>
    <d v="2017-10-14T00:00:00"/>
    <x v="1"/>
    <s v="CK-12760"/>
    <s v="Cyma Kinney"/>
    <x v="1"/>
    <s v="United States"/>
    <x v="14"/>
    <x v="8"/>
    <x v="3"/>
    <s v="FUR-TA-10001676"/>
    <x v="0"/>
    <x v="2"/>
    <s v="Hon 61000 Series Interactive Training Tables"/>
    <n v="66.644999999999996"/>
    <n v="3"/>
    <s v="0.5"/>
    <n v="-42.652799999999999"/>
    <x v="2"/>
    <s v="Oct"/>
    <x v="3"/>
  </r>
  <r>
    <n v="1403"/>
    <s v="US-2016-161396"/>
    <x v="225"/>
    <d v="2016-04-25T00:00:00"/>
    <x v="1"/>
    <s v="GM-14455"/>
    <s v="Gary Mitchum"/>
    <x v="2"/>
    <s v="United States"/>
    <x v="29"/>
    <x v="15"/>
    <x v="2"/>
    <s v="FUR-TA-10002622"/>
    <x v="0"/>
    <x v="2"/>
    <s v="Bush Andora Conference Table, Maple/Graphite Gray Finish"/>
    <n v="205.17599999999999"/>
    <n v="2"/>
    <s v="0.4"/>
    <n v="-58.133200000000002"/>
    <x v="6"/>
    <s v="Apr"/>
    <x v="0"/>
  </r>
  <r>
    <n v="1406"/>
    <s v="US-2014-118486"/>
    <x v="226"/>
    <d v="2014-04-08T00:00:00"/>
    <x v="2"/>
    <s v="SD-20485"/>
    <s v="Shirley Daniels"/>
    <x v="2"/>
    <s v="United States"/>
    <x v="3"/>
    <x v="3"/>
    <x v="2"/>
    <s v="FUR-TA-10001039"/>
    <x v="0"/>
    <x v="2"/>
    <s v="KI Adjustable-Height Table"/>
    <n v="154.76400000000001"/>
    <n v="3"/>
    <s v="0.4"/>
    <n v="-36.111600000000003"/>
    <x v="3"/>
    <s v="Apr"/>
    <x v="2"/>
  </r>
  <r>
    <n v="1409"/>
    <s v="CA-2016-130407"/>
    <x v="227"/>
    <d v="2016-09-06T00:00:00"/>
    <x v="1"/>
    <s v="KD-16270"/>
    <s v="Karen Daniels"/>
    <x v="0"/>
    <s v="United States"/>
    <x v="13"/>
    <x v="7"/>
    <x v="2"/>
    <s v="FUR-FU-10001967"/>
    <x v="0"/>
    <x v="3"/>
    <s v="Telescoping Adjustable Floor Lamp"/>
    <n v="39.979999999999997"/>
    <n v="2"/>
    <s v="0"/>
    <n v="9.9949999999999992"/>
    <x v="4"/>
    <s v="Sep"/>
    <x v="0"/>
  </r>
  <r>
    <n v="1410"/>
    <s v="US-2016-122245"/>
    <x v="228"/>
    <d v="2016-09-30T00:00:00"/>
    <x v="1"/>
    <s v="AB-10105"/>
    <s v="Adrian Barton"/>
    <x v="0"/>
    <s v="United States"/>
    <x v="43"/>
    <x v="22"/>
    <x v="1"/>
    <s v="FUR-TA-10002356"/>
    <x v="0"/>
    <x v="2"/>
    <s v="Bevis Boat-Shaped Conference Table"/>
    <n v="393.16500000000002"/>
    <n v="3"/>
    <s v="0.5"/>
    <n v="-204.44579999999999"/>
    <x v="2"/>
    <s v="Sep"/>
    <x v="0"/>
  </r>
  <r>
    <n v="1412"/>
    <s v="CA-2016-136329"/>
    <x v="229"/>
    <d v="2016-07-13T00:00:00"/>
    <x v="1"/>
    <s v="JD-15895"/>
    <s v="Jonathan Doherty"/>
    <x v="1"/>
    <s v="United States"/>
    <x v="13"/>
    <x v="7"/>
    <x v="2"/>
    <s v="FUR-CH-10002335"/>
    <x v="0"/>
    <x v="1"/>
    <s v="Hon GuestStacker Chair"/>
    <n v="408.00599999999997"/>
    <n v="2"/>
    <s v="0.1"/>
    <n v="72.534400000000005"/>
    <x v="4"/>
    <s v="Jul"/>
    <x v="0"/>
  </r>
  <r>
    <n v="1413"/>
    <s v="CA-2016-136329"/>
    <x v="229"/>
    <d v="2016-07-13T00:00:00"/>
    <x v="1"/>
    <s v="JD-15895"/>
    <s v="Jonathan Doherty"/>
    <x v="1"/>
    <s v="United States"/>
    <x v="13"/>
    <x v="7"/>
    <x v="2"/>
    <s v="FUR-FU-10000723"/>
    <x v="0"/>
    <x v="3"/>
    <s v="Deflect-o EconoMat Studded, No Bevel Mat for Low Pile Carpeting"/>
    <n v="165.28"/>
    <n v="4"/>
    <s v="0"/>
    <n v="14.8752"/>
    <x v="4"/>
    <s v="Jul"/>
    <x v="0"/>
  </r>
  <r>
    <n v="1416"/>
    <s v="CA-2017-115994"/>
    <x v="230"/>
    <d v="2017-01-31T00:00:00"/>
    <x v="0"/>
    <s v="BT-11305"/>
    <s v="Beth Thompson"/>
    <x v="2"/>
    <s v="United States"/>
    <x v="46"/>
    <x v="2"/>
    <x v="1"/>
    <s v="FUR-FU-10003976"/>
    <x v="0"/>
    <x v="3"/>
    <s v="DAX Executive Solid Wood Document Frame, Desktop or Hang, Mahogany, 5 x 7"/>
    <n v="37.74"/>
    <n v="3"/>
    <s v="0"/>
    <n v="12.8316"/>
    <x v="0"/>
    <s v="Jan"/>
    <x v="3"/>
  </r>
  <r>
    <n v="1419"/>
    <s v="CA-2015-126697"/>
    <x v="231"/>
    <d v="2015-09-24T00:00:00"/>
    <x v="2"/>
    <s v="SV-20815"/>
    <s v="Stuart Van"/>
    <x v="1"/>
    <s v="United States"/>
    <x v="6"/>
    <x v="5"/>
    <x v="3"/>
    <s v="FUR-FU-10001706"/>
    <x v="0"/>
    <x v="3"/>
    <s v="Longer-Life Soft White Bulbs"/>
    <n v="4.9279999999999999"/>
    <n v="4"/>
    <s v="0.6"/>
    <n v="-1.4783999999999999"/>
    <x v="0"/>
    <s v="Sep"/>
    <x v="1"/>
  </r>
  <r>
    <n v="1434"/>
    <s v="CA-2014-120768"/>
    <x v="232"/>
    <d v="2014-12-21T00:00:00"/>
    <x v="0"/>
    <s v="IM-15070"/>
    <s v="Irene Maddox"/>
    <x v="0"/>
    <s v="United States"/>
    <x v="73"/>
    <x v="33"/>
    <x v="0"/>
    <s v="FUR-CH-10000513"/>
    <x v="0"/>
    <x v="1"/>
    <s v="High-Back Leather Manager's Chair"/>
    <n v="1819.86"/>
    <n v="14"/>
    <s v="0"/>
    <n v="163.78739999999999"/>
    <x v="3"/>
    <s v="Dec"/>
    <x v="2"/>
  </r>
  <r>
    <n v="1439"/>
    <s v="CA-2015-139731"/>
    <x v="233"/>
    <d v="2015-10-15T00:00:00"/>
    <x v="3"/>
    <s v="JE-15745"/>
    <s v="Joel Eaton"/>
    <x v="0"/>
    <s v="United States"/>
    <x v="45"/>
    <x v="5"/>
    <x v="3"/>
    <s v="FUR-CH-10002024"/>
    <x v="0"/>
    <x v="1"/>
    <s v="HON 5400 Series Task Chairs for Big and Tall"/>
    <n v="2453.4299999999998"/>
    <n v="5"/>
    <s v="0.3"/>
    <n v="-350.49"/>
    <x v="7"/>
    <s v="Oct"/>
    <x v="1"/>
  </r>
  <r>
    <n v="1447"/>
    <s v="CA-2017-102337"/>
    <x v="234"/>
    <d v="2017-06-16T00:00:00"/>
    <x v="2"/>
    <s v="SD-20485"/>
    <s v="Shirley Daniels"/>
    <x v="2"/>
    <s v="United States"/>
    <x v="9"/>
    <x v="8"/>
    <x v="3"/>
    <s v="FUR-CH-10004289"/>
    <x v="0"/>
    <x v="1"/>
    <s v="Global Super Steno Chair"/>
    <n v="470.30200000000002"/>
    <n v="7"/>
    <s v="0.3"/>
    <n v="-87.341800000000006"/>
    <x v="0"/>
    <s v="Jun"/>
    <x v="3"/>
  </r>
  <r>
    <n v="1457"/>
    <s v="CA-2017-148474"/>
    <x v="235"/>
    <d v="2017-06-19T00:00:00"/>
    <x v="1"/>
    <s v="ME-17320"/>
    <s v="Maria Etezadi"/>
    <x v="2"/>
    <s v="United States"/>
    <x v="29"/>
    <x v="24"/>
    <x v="0"/>
    <s v="FUR-TA-10002530"/>
    <x v="0"/>
    <x v="2"/>
    <s v="Iceberg OfficeWorks 42&quot; Round Tables"/>
    <n v="452.94"/>
    <n v="3"/>
    <s v="0"/>
    <n v="67.941000000000003"/>
    <x v="1"/>
    <s v="Jun"/>
    <x v="3"/>
  </r>
  <r>
    <n v="1460"/>
    <s v="CA-2014-155271"/>
    <x v="236"/>
    <d v="2014-05-04T00:00:00"/>
    <x v="3"/>
    <s v="AA-10480"/>
    <s v="Andrew Allen"/>
    <x v="0"/>
    <s v="United States"/>
    <x v="108"/>
    <x v="19"/>
    <x v="2"/>
    <s v="FUR-FU-10001473"/>
    <x v="0"/>
    <x v="3"/>
    <s v="DAX Wood Document Frame"/>
    <n v="27.46"/>
    <n v="2"/>
    <s v="0"/>
    <n v="9.8856000000000002"/>
    <x v="7"/>
    <s v="May"/>
    <x v="2"/>
  </r>
  <r>
    <n v="1462"/>
    <s v="US-2016-128902"/>
    <x v="237"/>
    <d v="2016-03-15T00:00:00"/>
    <x v="1"/>
    <s v="MB-18085"/>
    <s v="Mick Brown"/>
    <x v="0"/>
    <s v="United States"/>
    <x v="109"/>
    <x v="18"/>
    <x v="2"/>
    <s v="FUR-TA-10001095"/>
    <x v="0"/>
    <x v="2"/>
    <s v="Chromcraft Round Conference Tables"/>
    <n v="244.006"/>
    <n v="2"/>
    <s v="0.3"/>
    <n v="-31.372199999999999"/>
    <x v="4"/>
    <s v="Mar"/>
    <x v="0"/>
  </r>
  <r>
    <n v="1464"/>
    <s v="CA-2016-152289"/>
    <x v="238"/>
    <d v="2016-08-28T00:00:00"/>
    <x v="2"/>
    <s v="LC-16930"/>
    <s v="Linda Cazamias"/>
    <x v="1"/>
    <s v="United States"/>
    <x v="102"/>
    <x v="5"/>
    <x v="3"/>
    <s v="FUR-CH-10002126"/>
    <x v="0"/>
    <x v="1"/>
    <s v="Hon Deluxe Fabric Upholstered Stacking Chairs"/>
    <n v="1024.7159999999999"/>
    <n v="6"/>
    <s v="0.3"/>
    <n v="-29.2776"/>
    <x v="3"/>
    <s v="Aug"/>
    <x v="0"/>
  </r>
  <r>
    <n v="1466"/>
    <s v="CA-2014-151708"/>
    <x v="98"/>
    <d v="2014-08-14T00:00:00"/>
    <x v="1"/>
    <s v="MB-17305"/>
    <s v="Maria Bertelson"/>
    <x v="0"/>
    <s v="United States"/>
    <x v="110"/>
    <x v="22"/>
    <x v="1"/>
    <s v="FUR-FU-10001602"/>
    <x v="0"/>
    <x v="3"/>
    <s v="Eldon Delta Triangular Chair Mat, 52&quot; x 58&quot;, Clear"/>
    <n v="121.376"/>
    <n v="4"/>
    <s v="0.2"/>
    <n v="-3.0344000000000002"/>
    <x v="6"/>
    <s v="Aug"/>
    <x v="2"/>
  </r>
  <r>
    <n v="1469"/>
    <s v="CA-2017-139199"/>
    <x v="13"/>
    <d v="2017-12-13T00:00:00"/>
    <x v="1"/>
    <s v="DK-12835"/>
    <s v="Damala Kotsonis"/>
    <x v="1"/>
    <s v="United States"/>
    <x v="25"/>
    <x v="17"/>
    <x v="3"/>
    <s v="FUR-CH-10000847"/>
    <x v="0"/>
    <x v="1"/>
    <s v="Global Executive Mid-Back Manager's Chair"/>
    <n v="872.94"/>
    <n v="3"/>
    <s v="0"/>
    <n v="226.96440000000001"/>
    <x v="4"/>
    <s v="Dec"/>
    <x v="3"/>
  </r>
  <r>
    <n v="1474"/>
    <s v="US-2015-105676"/>
    <x v="239"/>
    <d v="2015-12-02T00:00:00"/>
    <x v="3"/>
    <s v="NM-18520"/>
    <s v="Neoma Murray"/>
    <x v="0"/>
    <s v="United States"/>
    <x v="6"/>
    <x v="5"/>
    <x v="3"/>
    <s v="FUR-FU-10004270"/>
    <x v="0"/>
    <x v="3"/>
    <s v="Eldon Image Series Desk Accessories, Burgundy"/>
    <n v="6.6879999999999997"/>
    <n v="4"/>
    <s v="0.6"/>
    <n v="-4.0128000000000004"/>
    <x v="5"/>
    <s v="Dec"/>
    <x v="1"/>
  </r>
  <r>
    <n v="1489"/>
    <s v="CA-2015-140410"/>
    <x v="240"/>
    <d v="2015-11-07T00:00:00"/>
    <x v="1"/>
    <s v="CM-12655"/>
    <s v="Corinna Mitchell"/>
    <x v="2"/>
    <s v="United States"/>
    <x v="2"/>
    <x v="2"/>
    <x v="1"/>
    <s v="FUR-FU-10003347"/>
    <x v="0"/>
    <x v="3"/>
    <s v="Coloredge Poster Frame"/>
    <n v="42.6"/>
    <n v="3"/>
    <s v="0"/>
    <n v="16.614000000000001"/>
    <x v="4"/>
    <s v="Nov"/>
    <x v="1"/>
  </r>
  <r>
    <n v="1493"/>
    <s v="CA-2017-166436"/>
    <x v="241"/>
    <d v="2017-11-28T00:00:00"/>
    <x v="1"/>
    <s v="TS-21370"/>
    <s v="Todd Sumrall"/>
    <x v="1"/>
    <s v="United States"/>
    <x v="13"/>
    <x v="7"/>
    <x v="2"/>
    <s v="FUR-CH-10000785"/>
    <x v="0"/>
    <x v="1"/>
    <s v="Global Ergonomic Managers Chair"/>
    <n v="977.29200000000003"/>
    <n v="6"/>
    <s v="0.1"/>
    <n v="173.74080000000001"/>
    <x v="4"/>
    <s v="Nov"/>
    <x v="3"/>
  </r>
  <r>
    <n v="1494"/>
    <s v="CA-2017-139661"/>
    <x v="242"/>
    <d v="2017-11-03T00:00:00"/>
    <x v="1"/>
    <s v="JW-15220"/>
    <s v="Jane Waco"/>
    <x v="1"/>
    <s v="United States"/>
    <x v="57"/>
    <x v="13"/>
    <x v="1"/>
    <s v="FUR-FU-10002885"/>
    <x v="0"/>
    <x v="3"/>
    <s v="Magna Visual Magnetic Picture Hangers"/>
    <n v="9.64"/>
    <n v="2"/>
    <s v="0"/>
    <n v="3.6631999999999998"/>
    <x v="4"/>
    <s v="Oct"/>
    <x v="3"/>
  </r>
  <r>
    <n v="1504"/>
    <s v="CA-2016-100468"/>
    <x v="243"/>
    <d v="2016-12-01T00:00:00"/>
    <x v="1"/>
    <s v="AT-10435"/>
    <s v="Alyssa Tate"/>
    <x v="2"/>
    <s v="United States"/>
    <x v="2"/>
    <x v="2"/>
    <x v="1"/>
    <s v="FUR-FU-10000010"/>
    <x v="0"/>
    <x v="3"/>
    <s v="DAX Value U-Channel Document Frames, Easel Back"/>
    <n v="9.94"/>
    <n v="2"/>
    <s v="0"/>
    <n v="3.0813999999999999"/>
    <x v="1"/>
    <s v="Nov"/>
    <x v="0"/>
  </r>
  <r>
    <n v="1506"/>
    <s v="CA-2015-153388"/>
    <x v="244"/>
    <d v="2015-08-07T00:00:00"/>
    <x v="1"/>
    <s v="PC-19000"/>
    <s v="Pauline Chand"/>
    <x v="2"/>
    <s v="United States"/>
    <x v="2"/>
    <x v="2"/>
    <x v="1"/>
    <s v="FUR-TA-10003715"/>
    <x v="0"/>
    <x v="2"/>
    <s v="Hon 2111 Invitation Series Corner Table"/>
    <n v="1004.976"/>
    <n v="6"/>
    <s v="0.2"/>
    <n v="-175.8708"/>
    <x v="6"/>
    <s v="Aug"/>
    <x v="1"/>
  </r>
  <r>
    <n v="1510"/>
    <s v="CA-2017-103611"/>
    <x v="245"/>
    <d v="2017-09-15T00:00:00"/>
    <x v="2"/>
    <s v="JM-15535"/>
    <s v="Jessica Myrick"/>
    <x v="0"/>
    <s v="United States"/>
    <x v="2"/>
    <x v="2"/>
    <x v="1"/>
    <s v="FUR-FU-10004270"/>
    <x v="0"/>
    <x v="3"/>
    <s v="Eldon Image Series Desk Accessories, Burgundy"/>
    <n v="8.36"/>
    <n v="2"/>
    <s v="0"/>
    <n v="3.0095999999999998"/>
    <x v="0"/>
    <s v="Sep"/>
    <x v="3"/>
  </r>
  <r>
    <n v="1516"/>
    <s v="US-2017-160759"/>
    <x v="246"/>
    <d v="2017-12-17T00:00:00"/>
    <x v="1"/>
    <s v="AI-10855"/>
    <s v="Arianne Irving"/>
    <x v="0"/>
    <s v="United States"/>
    <x v="3"/>
    <x v="3"/>
    <x v="2"/>
    <s v="FUR-CH-10002961"/>
    <x v="0"/>
    <x v="1"/>
    <s v="Leather Task Chair, Black"/>
    <n v="63.686"/>
    <n v="1"/>
    <s v="0.3"/>
    <n v="-9.0980000000000008"/>
    <x v="6"/>
    <s v="Dec"/>
    <x v="3"/>
  </r>
  <r>
    <n v="1517"/>
    <s v="CA-2017-148446"/>
    <x v="247"/>
    <d v="2017-12-14T00:00:00"/>
    <x v="0"/>
    <s v="MC-17845"/>
    <s v="Michael Chen"/>
    <x v="0"/>
    <s v="United States"/>
    <x v="111"/>
    <x v="34"/>
    <x v="1"/>
    <s v="FUR-TA-10004256"/>
    <x v="0"/>
    <x v="2"/>
    <s v="Bretford ÒJust In TimeÓ Height-Adjustable Multi-Task Work Tables"/>
    <n v="1669.6"/>
    <n v="4"/>
    <s v="0"/>
    <n v="116.872"/>
    <x v="4"/>
    <s v="Dec"/>
    <x v="3"/>
  </r>
  <r>
    <n v="1522"/>
    <s v="CA-2015-144806"/>
    <x v="248"/>
    <d v="2015-12-11T00:00:00"/>
    <x v="1"/>
    <s v="GH-14425"/>
    <s v="Gary Hwang"/>
    <x v="0"/>
    <s v="United States"/>
    <x v="104"/>
    <x v="22"/>
    <x v="1"/>
    <s v="FUR-FU-10002253"/>
    <x v="0"/>
    <x v="3"/>
    <s v="Howard Miller 13&quot; Diameter Pewter Finish Round Wall Clock"/>
    <n v="206.11199999999999"/>
    <n v="6"/>
    <s v="0.2"/>
    <n v="48.951599999999999"/>
    <x v="2"/>
    <s v="Dec"/>
    <x v="1"/>
  </r>
  <r>
    <n v="1528"/>
    <s v="CA-2016-122392"/>
    <x v="249"/>
    <d v="2016-07-27T00:00:00"/>
    <x v="1"/>
    <s v="CJ-12010"/>
    <s v="Caroline Jumper"/>
    <x v="0"/>
    <s v="United States"/>
    <x v="112"/>
    <x v="3"/>
    <x v="2"/>
    <s v="FUR-FU-10002456"/>
    <x v="0"/>
    <x v="3"/>
    <s v="Master Caster Door Stop, Large Neon Orange"/>
    <n v="11.648"/>
    <n v="2"/>
    <s v="0.2"/>
    <n v="3.3488000000000002"/>
    <x v="2"/>
    <s v="Jul"/>
    <x v="0"/>
  </r>
  <r>
    <n v="1535"/>
    <s v="CA-2017-124086"/>
    <x v="250"/>
    <d v="2017-02-14T00:00:00"/>
    <x v="1"/>
    <s v="MP-18175"/>
    <s v="Mike Pelletier"/>
    <x v="2"/>
    <s v="United States"/>
    <x v="113"/>
    <x v="2"/>
    <x v="1"/>
    <s v="FUR-BO-10004015"/>
    <x v="0"/>
    <x v="0"/>
    <s v="Bush Andora Bookcase, Maple/Graphite Gray Finish"/>
    <n v="203.983"/>
    <n v="2"/>
    <s v="0.15"/>
    <n v="16.7986"/>
    <x v="4"/>
    <s v="Feb"/>
    <x v="3"/>
  </r>
  <r>
    <n v="1540"/>
    <s v="CA-2017-121888"/>
    <x v="102"/>
    <d v="2017-09-17T00:00:00"/>
    <x v="0"/>
    <s v="CL-11890"/>
    <s v="Carl Ludwig"/>
    <x v="0"/>
    <s v="United States"/>
    <x v="114"/>
    <x v="20"/>
    <x v="2"/>
    <s v="FUR-BO-10002545"/>
    <x v="0"/>
    <x v="0"/>
    <s v="Atlantic Metals Mobile 3-Shelf Bookcases, Custom Colors"/>
    <n v="782.94"/>
    <n v="3"/>
    <s v="0"/>
    <n v="203.56440000000001"/>
    <x v="3"/>
    <s v="Sep"/>
    <x v="3"/>
  </r>
  <r>
    <n v="1542"/>
    <s v="CA-2014-166884"/>
    <x v="251"/>
    <d v="2014-03-16T00:00:00"/>
    <x v="0"/>
    <s v="CK-12205"/>
    <s v="Chloris Kastensmidt"/>
    <x v="0"/>
    <s v="United States"/>
    <x v="29"/>
    <x v="15"/>
    <x v="2"/>
    <s v="FUR-FU-10003981"/>
    <x v="0"/>
    <x v="3"/>
    <s v="Eldon Wave Desk Accessories"/>
    <n v="8.32"/>
    <n v="5"/>
    <s v="0.2"/>
    <n v="2.2879999999999998"/>
    <x v="2"/>
    <s v="Mar"/>
    <x v="2"/>
  </r>
  <r>
    <n v="1546"/>
    <s v="CA-2014-150245"/>
    <x v="252"/>
    <d v="2015-01-04T00:00:00"/>
    <x v="0"/>
    <s v="PC-18745"/>
    <s v="Pamela Coakley"/>
    <x v="1"/>
    <s v="United States"/>
    <x v="115"/>
    <x v="7"/>
    <x v="2"/>
    <s v="FUR-BO-10002613"/>
    <x v="0"/>
    <x v="0"/>
    <s v="Atlantic Metals Mobile 4-Shelf Bookcases, Custom Colors"/>
    <n v="1573.4880000000001"/>
    <n v="7"/>
    <s v="0.2"/>
    <n v="196.68600000000001"/>
    <x v="4"/>
    <s v="Dec"/>
    <x v="2"/>
  </r>
  <r>
    <n v="1559"/>
    <s v="CA-2015-112116"/>
    <x v="253"/>
    <d v="2015-03-18T00:00:00"/>
    <x v="0"/>
    <s v="JE-15475"/>
    <s v="Jeremy Ellison"/>
    <x v="0"/>
    <s v="United States"/>
    <x v="15"/>
    <x v="13"/>
    <x v="1"/>
    <s v="FUR-TA-10001039"/>
    <x v="0"/>
    <x v="2"/>
    <s v="KI Adjustable-Height Table"/>
    <n v="171.96"/>
    <n v="2"/>
    <s v="0"/>
    <n v="44.709600000000002"/>
    <x v="3"/>
    <s v="Mar"/>
    <x v="1"/>
  </r>
  <r>
    <n v="1563"/>
    <s v="US-2017-102890"/>
    <x v="254"/>
    <d v="2017-06-30T00:00:00"/>
    <x v="3"/>
    <s v="SG-20470"/>
    <s v="Sheri Gordon"/>
    <x v="0"/>
    <s v="United States"/>
    <x v="13"/>
    <x v="7"/>
    <x v="2"/>
    <s v="FUR-TA-10000577"/>
    <x v="0"/>
    <x v="2"/>
    <s v="Bretford CR4500 Series Slim Rectangular Table"/>
    <n v="1044.6300000000001"/>
    <n v="5"/>
    <s v="0.4"/>
    <n v="-295.9785"/>
    <x v="7"/>
    <s v="Jun"/>
    <x v="3"/>
  </r>
  <r>
    <n v="1571"/>
    <s v="US-2014-157385"/>
    <x v="255"/>
    <d v="2014-11-25T00:00:00"/>
    <x v="2"/>
    <s v="SC-20095"/>
    <s v="Sanjit Chand"/>
    <x v="0"/>
    <s v="United States"/>
    <x v="2"/>
    <x v="2"/>
    <x v="1"/>
    <s v="FUR-CH-10000863"/>
    <x v="0"/>
    <x v="1"/>
    <s v="Novimex Swivel Fabric Task Chair"/>
    <n v="603.91999999999996"/>
    <n v="5"/>
    <s v="0.2"/>
    <n v="-67.941000000000003"/>
    <x v="3"/>
    <s v="Nov"/>
    <x v="2"/>
  </r>
  <r>
    <n v="1574"/>
    <s v="US-2014-157385"/>
    <x v="255"/>
    <d v="2014-11-25T00:00:00"/>
    <x v="2"/>
    <s v="SC-20095"/>
    <s v="Sanjit Chand"/>
    <x v="0"/>
    <s v="United States"/>
    <x v="2"/>
    <x v="2"/>
    <x v="1"/>
    <s v="FUR-CH-10000595"/>
    <x v="0"/>
    <x v="1"/>
    <s v="Safco Contoured Stacking Chairs"/>
    <n v="381.44"/>
    <n v="2"/>
    <s v="0.2"/>
    <n v="23.84"/>
    <x v="3"/>
    <s v="Nov"/>
    <x v="2"/>
  </r>
  <r>
    <n v="1576"/>
    <s v="CA-2014-101602"/>
    <x v="256"/>
    <d v="2014-12-18T00:00:00"/>
    <x v="2"/>
    <s v="MC-18100"/>
    <s v="Mick Crebagga"/>
    <x v="0"/>
    <s v="United States"/>
    <x v="116"/>
    <x v="5"/>
    <x v="3"/>
    <s v="FUR-CH-10004675"/>
    <x v="0"/>
    <x v="1"/>
    <s v="Lifetime Advantage Folding Chairs, 4/Carton"/>
    <n v="763.28"/>
    <n v="5"/>
    <s v="0.3"/>
    <n v="-21.808"/>
    <x v="0"/>
    <s v="Dec"/>
    <x v="2"/>
  </r>
  <r>
    <n v="1581"/>
    <s v="CA-2015-131338"/>
    <x v="38"/>
    <d v="2015-08-12T00:00:00"/>
    <x v="2"/>
    <s v="NP-18325"/>
    <s v="Naresj Patel"/>
    <x v="0"/>
    <s v="United States"/>
    <x v="13"/>
    <x v="7"/>
    <x v="2"/>
    <s v="FUR-TA-10002607"/>
    <x v="0"/>
    <x v="2"/>
    <s v="KI Conference Tables"/>
    <n v="382.80599999999998"/>
    <n v="9"/>
    <s v="0.4"/>
    <n v="-153.1224"/>
    <x v="0"/>
    <s v="Aug"/>
    <x v="1"/>
  </r>
  <r>
    <n v="1584"/>
    <s v="CA-2015-131338"/>
    <x v="38"/>
    <d v="2015-08-12T00:00:00"/>
    <x v="2"/>
    <s v="NP-18325"/>
    <s v="Naresj Patel"/>
    <x v="0"/>
    <s v="United States"/>
    <x v="13"/>
    <x v="7"/>
    <x v="2"/>
    <s v="FUR-FU-10002157"/>
    <x v="0"/>
    <x v="3"/>
    <s v="Artistic Insta-Plaque"/>
    <n v="47.04"/>
    <n v="3"/>
    <s v="0"/>
    <n v="18.345600000000001"/>
    <x v="0"/>
    <s v="Aug"/>
    <x v="1"/>
  </r>
  <r>
    <n v="1585"/>
    <s v="CA-2015-131338"/>
    <x v="38"/>
    <d v="2015-08-12T00:00:00"/>
    <x v="2"/>
    <s v="NP-18325"/>
    <s v="Naresj Patel"/>
    <x v="0"/>
    <s v="United States"/>
    <x v="13"/>
    <x v="7"/>
    <x v="2"/>
    <s v="FUR-FU-10001706"/>
    <x v="0"/>
    <x v="3"/>
    <s v="Longer-Life Soft White Bulbs"/>
    <n v="6.16"/>
    <n v="2"/>
    <s v="0"/>
    <n v="2.9567999999999999"/>
    <x v="0"/>
    <s v="Aug"/>
    <x v="1"/>
  </r>
  <r>
    <n v="1595"/>
    <s v="CA-2015-118423"/>
    <x v="257"/>
    <d v="2015-03-27T00:00:00"/>
    <x v="2"/>
    <s v="DP-13390"/>
    <s v="Dennis Pardue"/>
    <x v="2"/>
    <s v="United States"/>
    <x v="117"/>
    <x v="8"/>
    <x v="3"/>
    <s v="FUR-BO-10000362"/>
    <x v="0"/>
    <x v="0"/>
    <s v="Sauder Inglewood Library Bookcases"/>
    <n v="359.05799999999999"/>
    <n v="3"/>
    <s v="0.3"/>
    <n v="-35.905799999999999"/>
    <x v="0"/>
    <s v="Mar"/>
    <x v="1"/>
  </r>
  <r>
    <n v="1596"/>
    <s v="CA-2017-149181"/>
    <x v="258"/>
    <d v="2017-05-12T00:00:00"/>
    <x v="1"/>
    <s v="MD-17350"/>
    <s v="Maribeth Dona"/>
    <x v="0"/>
    <s v="United States"/>
    <x v="29"/>
    <x v="15"/>
    <x v="2"/>
    <s v="FUR-CH-10004540"/>
    <x v="0"/>
    <x v="1"/>
    <s v="Global Chrome Stack Chair"/>
    <n v="47.991999999999997"/>
    <n v="2"/>
    <s v="0.3"/>
    <n v="-2.0568"/>
    <x v="4"/>
    <s v="May"/>
    <x v="3"/>
  </r>
  <r>
    <n v="1597"/>
    <s v="CA-2017-132234"/>
    <x v="259"/>
    <d v="2017-10-18T00:00:00"/>
    <x v="2"/>
    <s v="MY-17380"/>
    <s v="Maribeth Yedwab"/>
    <x v="1"/>
    <s v="United States"/>
    <x v="13"/>
    <x v="7"/>
    <x v="2"/>
    <s v="FUR-FU-10001290"/>
    <x v="0"/>
    <x v="3"/>
    <s v="Executive Impressions Supervisor Wall Clock"/>
    <n v="547.29999999999995"/>
    <n v="13"/>
    <s v="0"/>
    <n v="175.136"/>
    <x v="3"/>
    <s v="Oct"/>
    <x v="3"/>
  </r>
  <r>
    <n v="1601"/>
    <s v="CA-2017-158876"/>
    <x v="49"/>
    <d v="2017-11-21T00:00:00"/>
    <x v="0"/>
    <s v="AB-10150"/>
    <s v="Aimee Bixby"/>
    <x v="0"/>
    <s v="United States"/>
    <x v="118"/>
    <x v="5"/>
    <x v="3"/>
    <s v="FUR-FU-10001967"/>
    <x v="0"/>
    <x v="3"/>
    <s v="Telescoping Adjustable Floor Lamp"/>
    <n v="15.992000000000001"/>
    <n v="2"/>
    <s v="0.6"/>
    <n v="-13.993"/>
    <x v="3"/>
    <s v="Nov"/>
    <x v="3"/>
  </r>
  <r>
    <n v="1602"/>
    <s v="CA-2016-164672"/>
    <x v="260"/>
    <d v="2016-05-13T00:00:00"/>
    <x v="0"/>
    <s v="GB-14530"/>
    <s v="George Bell"/>
    <x v="1"/>
    <s v="United States"/>
    <x v="63"/>
    <x v="14"/>
    <x v="2"/>
    <s v="FUR-FU-10001488"/>
    <x v="0"/>
    <x v="3"/>
    <s v="Tenex 46&quot; x 60&quot; Computer Anti-Static Chairmat, Rectangular Shaped"/>
    <n v="211.96"/>
    <n v="2"/>
    <s v="0"/>
    <n v="42.392000000000003"/>
    <x v="2"/>
    <s v="May"/>
    <x v="0"/>
  </r>
  <r>
    <n v="1611"/>
    <s v="CA-2014-156349"/>
    <x v="261"/>
    <d v="2014-05-30T00:00:00"/>
    <x v="1"/>
    <s v="ML-17395"/>
    <s v="Marina Lichtenstein"/>
    <x v="1"/>
    <s v="United States"/>
    <x v="2"/>
    <x v="2"/>
    <x v="1"/>
    <s v="FUR-BO-10000362"/>
    <x v="0"/>
    <x v="0"/>
    <s v="Sauder Inglewood Library Bookcases"/>
    <n v="290.666"/>
    <n v="2"/>
    <s v="0.15"/>
    <n v="27.3568"/>
    <x v="4"/>
    <s v="May"/>
    <x v="2"/>
  </r>
  <r>
    <n v="1621"/>
    <s v="CA-2017-108560"/>
    <x v="220"/>
    <d v="2017-07-15T00:00:00"/>
    <x v="1"/>
    <s v="JC-15385"/>
    <s v="Jenna Caffey"/>
    <x v="0"/>
    <s v="United States"/>
    <x v="119"/>
    <x v="13"/>
    <x v="1"/>
    <s v="FUR-FU-10002937"/>
    <x v="0"/>
    <x v="3"/>
    <s v="GE 48&quot; Fluorescent Tube, Cool White Energy Saver, 34 Watts, 30/Box"/>
    <n v="198.46"/>
    <n v="2"/>
    <s v="0"/>
    <n v="99.23"/>
    <x v="1"/>
    <s v="Jul"/>
    <x v="3"/>
  </r>
  <r>
    <n v="1628"/>
    <s v="CA-2015-143119"/>
    <x v="262"/>
    <d v="2015-09-30T00:00:00"/>
    <x v="1"/>
    <s v="MC-17275"/>
    <s v="Marc Crier"/>
    <x v="0"/>
    <s v="United States"/>
    <x v="120"/>
    <x v="35"/>
    <x v="0"/>
    <s v="FUR-CH-10001270"/>
    <x v="0"/>
    <x v="1"/>
    <s v="Harbour Creations Steel Folding Chair"/>
    <n v="517.5"/>
    <n v="6"/>
    <s v="0"/>
    <n v="155.25"/>
    <x v="6"/>
    <s v="Sep"/>
    <x v="1"/>
  </r>
  <r>
    <n v="1629"/>
    <s v="CA-2017-101049"/>
    <x v="263"/>
    <d v="2017-06-25T00:00:00"/>
    <x v="0"/>
    <s v="AS-10240"/>
    <s v="Alan Shonely"/>
    <x v="0"/>
    <s v="United States"/>
    <x v="59"/>
    <x v="15"/>
    <x v="2"/>
    <s v="FUR-FU-10004415"/>
    <x v="0"/>
    <x v="3"/>
    <s v="Stacking Tray, Side-Loading, Legal, Smoke"/>
    <n v="17.920000000000002"/>
    <n v="5"/>
    <s v="0.2"/>
    <n v="2.464"/>
    <x v="4"/>
    <s v="Jun"/>
    <x v="3"/>
  </r>
  <r>
    <n v="1642"/>
    <s v="CA-2016-157266"/>
    <x v="205"/>
    <d v="2016-06-01T00:00:00"/>
    <x v="1"/>
    <s v="TB-21280"/>
    <s v="Toby Braunhardt"/>
    <x v="0"/>
    <s v="United States"/>
    <x v="85"/>
    <x v="29"/>
    <x v="2"/>
    <s v="FUR-FU-10000629"/>
    <x v="0"/>
    <x v="3"/>
    <s v="9-3/4 Diameter Round Wall Clock"/>
    <n v="41.37"/>
    <n v="3"/>
    <s v="0"/>
    <n v="17.375399999999999"/>
    <x v="6"/>
    <s v="May"/>
    <x v="0"/>
  </r>
  <r>
    <n v="1658"/>
    <s v="CA-2014-127159"/>
    <x v="264"/>
    <d v="2014-05-15T00:00:00"/>
    <x v="2"/>
    <s v="HL-15040"/>
    <s v="Hunter Lopez"/>
    <x v="0"/>
    <s v="United States"/>
    <x v="79"/>
    <x v="16"/>
    <x v="3"/>
    <s v="FUR-FU-10000010"/>
    <x v="0"/>
    <x v="3"/>
    <s v="DAX Value U-Channel Document Frames, Easel Back"/>
    <n v="34.79"/>
    <n v="7"/>
    <s v="0"/>
    <n v="10.7849"/>
    <x v="0"/>
    <s v="May"/>
    <x v="2"/>
  </r>
  <r>
    <n v="1670"/>
    <s v="US-2015-157154"/>
    <x v="265"/>
    <d v="2015-01-15T00:00:00"/>
    <x v="1"/>
    <s v="MM-17920"/>
    <s v="Michael Moore"/>
    <x v="0"/>
    <s v="United States"/>
    <x v="13"/>
    <x v="7"/>
    <x v="2"/>
    <s v="FUR-TA-10001889"/>
    <x v="0"/>
    <x v="2"/>
    <s v="Bush Advantage Collection Racetrack Conference Table"/>
    <n v="1018.104"/>
    <n v="4"/>
    <s v="0.4"/>
    <n v="-373.3048"/>
    <x v="2"/>
    <s v="Jan"/>
    <x v="1"/>
  </r>
  <r>
    <n v="1675"/>
    <s v="CA-2015-143077"/>
    <x v="5"/>
    <d v="2015-09-21T00:00:00"/>
    <x v="1"/>
    <s v="SF-20965"/>
    <s v="Sylvia Foulston"/>
    <x v="1"/>
    <s v="United States"/>
    <x v="6"/>
    <x v="5"/>
    <x v="3"/>
    <s v="FUR-FU-10003535"/>
    <x v="0"/>
    <x v="3"/>
    <s v="Howard Miller Distant Time Traveler Alarm Clock"/>
    <n v="21.936"/>
    <n v="2"/>
    <s v="0.6"/>
    <n v="-10.419600000000001"/>
    <x v="4"/>
    <s v="Sep"/>
    <x v="1"/>
  </r>
  <r>
    <n v="1681"/>
    <s v="CA-2014-122882"/>
    <x v="266"/>
    <d v="2014-09-13T00:00:00"/>
    <x v="1"/>
    <s v="SB-20290"/>
    <s v="Sean Braxton"/>
    <x v="1"/>
    <s v="United States"/>
    <x v="3"/>
    <x v="3"/>
    <x v="2"/>
    <s v="FUR-FU-10000758"/>
    <x v="0"/>
    <x v="3"/>
    <s v="DAX Natural Wood-Tone Poster Frame"/>
    <n v="42.368000000000002"/>
    <n v="2"/>
    <s v="0.2"/>
    <n v="8.4735999999999994"/>
    <x v="6"/>
    <s v="Sep"/>
    <x v="2"/>
  </r>
  <r>
    <n v="1684"/>
    <s v="CA-2016-147585"/>
    <x v="267"/>
    <d v="2016-11-12T00:00:00"/>
    <x v="1"/>
    <s v="CB-12535"/>
    <s v="Claudia Bergmann"/>
    <x v="1"/>
    <s v="United States"/>
    <x v="28"/>
    <x v="2"/>
    <x v="1"/>
    <s v="FUR-FU-10002597"/>
    <x v="0"/>
    <x v="3"/>
    <s v="C-Line Magnetic Cubicle Keepers, Clear Polypropylene"/>
    <n v="14.82"/>
    <n v="3"/>
    <s v="0"/>
    <n v="6.2244000000000002"/>
    <x v="2"/>
    <s v="Nov"/>
    <x v="0"/>
  </r>
  <r>
    <n v="1689"/>
    <s v="CA-2017-143798"/>
    <x v="247"/>
    <d v="2017-12-12T00:00:00"/>
    <x v="2"/>
    <s v="AW-10840"/>
    <s v="Anthony Witt"/>
    <x v="0"/>
    <s v="United States"/>
    <x v="3"/>
    <x v="3"/>
    <x v="2"/>
    <s v="FUR-FU-10004306"/>
    <x v="0"/>
    <x v="3"/>
    <s v="Electrix Halogen Magnifier Lamp"/>
    <n v="310.88"/>
    <n v="2"/>
    <s v="0.2"/>
    <n v="23.315999999999999"/>
    <x v="3"/>
    <s v="Dec"/>
    <x v="3"/>
  </r>
  <r>
    <n v="1690"/>
    <s v="CA-2014-142839"/>
    <x v="268"/>
    <d v="2014-08-20T00:00:00"/>
    <x v="1"/>
    <s v="TS-21610"/>
    <s v="Troy Staebel"/>
    <x v="0"/>
    <s v="United States"/>
    <x v="3"/>
    <x v="3"/>
    <x v="2"/>
    <s v="FUR-TA-10001539"/>
    <x v="0"/>
    <x v="2"/>
    <s v="Chromcraft Rectangular Conference Tables"/>
    <n v="853.09199999999998"/>
    <n v="6"/>
    <s v="0.4"/>
    <n v="-227.49119999999999"/>
    <x v="4"/>
    <s v="Aug"/>
    <x v="2"/>
  </r>
  <r>
    <n v="1693"/>
    <s v="US-2016-154361"/>
    <x v="269"/>
    <d v="2016-03-19T00:00:00"/>
    <x v="1"/>
    <s v="HZ-14950"/>
    <s v="Henia Zydlo"/>
    <x v="0"/>
    <s v="United States"/>
    <x v="29"/>
    <x v="15"/>
    <x v="2"/>
    <s v="FUR-FU-10004020"/>
    <x v="0"/>
    <x v="3"/>
    <s v="Advantus Panel Wall Acrylic Frame"/>
    <n v="21.88"/>
    <n v="5"/>
    <s v="0.2"/>
    <n v="6.2904999999999998"/>
    <x v="2"/>
    <s v="Mar"/>
    <x v="0"/>
  </r>
  <r>
    <n v="1700"/>
    <s v="CA-2014-135657"/>
    <x v="270"/>
    <d v="2014-06-07T00:00:00"/>
    <x v="0"/>
    <s v="SC-20725"/>
    <s v="Steven Cartwright"/>
    <x v="0"/>
    <s v="United States"/>
    <x v="15"/>
    <x v="13"/>
    <x v="1"/>
    <s v="FUR-TA-10004086"/>
    <x v="0"/>
    <x v="2"/>
    <s v="KI Adjustable-Height Table"/>
    <n v="515.88"/>
    <n v="6"/>
    <s v="0"/>
    <n v="113.4936"/>
    <x v="4"/>
    <s v="Jun"/>
    <x v="2"/>
  </r>
  <r>
    <n v="1702"/>
    <s v="CA-2015-114069"/>
    <x v="271"/>
    <d v="2015-07-15T00:00:00"/>
    <x v="0"/>
    <s v="ND-18370"/>
    <s v="Natalie DeCherney"/>
    <x v="0"/>
    <s v="United States"/>
    <x v="13"/>
    <x v="7"/>
    <x v="2"/>
    <s v="FUR-CH-10000595"/>
    <x v="0"/>
    <x v="1"/>
    <s v="Safco Contoured Stacking Chairs"/>
    <n v="1931.04"/>
    <n v="9"/>
    <s v="0.1"/>
    <n v="321.83999999999997"/>
    <x v="3"/>
    <s v="Jul"/>
    <x v="1"/>
  </r>
  <r>
    <n v="1710"/>
    <s v="CA-2017-123491"/>
    <x v="242"/>
    <d v="2017-11-05T00:00:00"/>
    <x v="1"/>
    <s v="JK-15205"/>
    <s v="Jamie Kunitz"/>
    <x v="0"/>
    <s v="United States"/>
    <x v="28"/>
    <x v="2"/>
    <x v="1"/>
    <s v="FUR-CH-10003061"/>
    <x v="0"/>
    <x v="1"/>
    <s v="Global Leather Task Chair, Black"/>
    <n v="71.992000000000004"/>
    <n v="1"/>
    <s v="0.2"/>
    <n v="-0.89990000000000003"/>
    <x v="6"/>
    <s v="Oct"/>
    <x v="3"/>
  </r>
  <r>
    <n v="1714"/>
    <s v="US-2017-124968"/>
    <x v="272"/>
    <d v="2017-09-13T00:00:00"/>
    <x v="0"/>
    <s v="MM-18055"/>
    <s v="Michelle Moray"/>
    <x v="0"/>
    <s v="United States"/>
    <x v="9"/>
    <x v="8"/>
    <x v="3"/>
    <s v="FUR-TA-10004289"/>
    <x v="0"/>
    <x v="2"/>
    <s v="BoxOffice By Design Rectangular and Half-Moon Meeting Room Tables"/>
    <n v="765.625"/>
    <n v="7"/>
    <s v="0.5"/>
    <n v="-566.5625"/>
    <x v="2"/>
    <s v="Sep"/>
    <x v="3"/>
  </r>
  <r>
    <n v="1715"/>
    <s v="CA-2017-104003"/>
    <x v="273"/>
    <d v="2017-10-13T00:00:00"/>
    <x v="1"/>
    <s v="DC-13285"/>
    <s v="Debra Catini"/>
    <x v="0"/>
    <s v="United States"/>
    <x v="28"/>
    <x v="2"/>
    <x v="1"/>
    <s v="FUR-BO-10003965"/>
    <x v="0"/>
    <x v="0"/>
    <s v="O'Sullivan Manor Hill 2-Door Library in Brianna Oak"/>
    <n v="307.666"/>
    <n v="2"/>
    <s v="0.15"/>
    <n v="-14.478400000000001"/>
    <x v="6"/>
    <s v="Oct"/>
    <x v="3"/>
  </r>
  <r>
    <n v="1719"/>
    <s v="CA-2016-169943"/>
    <x v="128"/>
    <d v="2016-05-24T00:00:00"/>
    <x v="1"/>
    <s v="BN-11515"/>
    <s v="Bradley Nguyen"/>
    <x v="0"/>
    <s v="United States"/>
    <x v="13"/>
    <x v="7"/>
    <x v="2"/>
    <s v="FUR-FU-10002088"/>
    <x v="0"/>
    <x v="3"/>
    <s v="Nu-Dell Float Frame 11 x 14 1/2"/>
    <n v="35.92"/>
    <n v="4"/>
    <s v="0"/>
    <n v="15.086399999999999"/>
    <x v="2"/>
    <s v="May"/>
    <x v="0"/>
  </r>
  <r>
    <n v="1720"/>
    <s v="CA-2016-169943"/>
    <x v="128"/>
    <d v="2016-05-24T00:00:00"/>
    <x v="1"/>
    <s v="BN-11515"/>
    <s v="Bradley Nguyen"/>
    <x v="0"/>
    <s v="United States"/>
    <x v="13"/>
    <x v="7"/>
    <x v="2"/>
    <s v="FUR-FU-10000010"/>
    <x v="0"/>
    <x v="3"/>
    <s v="DAX Value U-Channel Document Frames, Easel Back"/>
    <n v="39.76"/>
    <n v="8"/>
    <s v="0"/>
    <n v="12.3256"/>
    <x v="2"/>
    <s v="May"/>
    <x v="0"/>
  </r>
  <r>
    <n v="1724"/>
    <s v="US-2015-123218"/>
    <x v="274"/>
    <d v="2015-12-25T00:00:00"/>
    <x v="1"/>
    <s v="KD-16345"/>
    <s v="Katherine Ducich"/>
    <x v="0"/>
    <s v="United States"/>
    <x v="9"/>
    <x v="8"/>
    <x v="3"/>
    <s v="FUR-BO-10003966"/>
    <x v="0"/>
    <x v="0"/>
    <s v="Sauder Facets Collection Library, Sky Alder Finish"/>
    <n v="359.05799999999999"/>
    <n v="3"/>
    <s v="0.3"/>
    <n v="-71.811599999999999"/>
    <x v="2"/>
    <s v="Dec"/>
    <x v="1"/>
  </r>
  <r>
    <n v="1728"/>
    <s v="US-2017-164056"/>
    <x v="275"/>
    <d v="2017-05-04T00:00:00"/>
    <x v="0"/>
    <s v="FM-14215"/>
    <s v="Filia McAdams"/>
    <x v="1"/>
    <s v="United States"/>
    <x v="24"/>
    <x v="15"/>
    <x v="2"/>
    <s v="FUR-TA-10001307"/>
    <x v="0"/>
    <x v="2"/>
    <s v="SAFCO PlanMaster Heigh-Adjustable Drafting Table Base, 43w x 30d x 30-37h, Black"/>
    <n v="1048.3499999999999"/>
    <n v="5"/>
    <s v="0.4"/>
    <n v="-69.89"/>
    <x v="2"/>
    <s v="Apr"/>
    <x v="3"/>
  </r>
  <r>
    <n v="1743"/>
    <s v="CA-2017-152807"/>
    <x v="242"/>
    <d v="2017-11-03T00:00:00"/>
    <x v="1"/>
    <s v="MC-18100"/>
    <s v="Mick Crebagga"/>
    <x v="0"/>
    <s v="United States"/>
    <x v="3"/>
    <x v="3"/>
    <x v="2"/>
    <s v="FUR-FU-10004415"/>
    <x v="0"/>
    <x v="3"/>
    <s v="Stacking Tray, Side-Loading, Legal, Smoke"/>
    <n v="7.1680000000000001"/>
    <n v="2"/>
    <s v="0.2"/>
    <n v="0.98560000000000003"/>
    <x v="4"/>
    <s v="Oct"/>
    <x v="3"/>
  </r>
  <r>
    <n v="1751"/>
    <s v="CA-2015-139094"/>
    <x v="276"/>
    <d v="2015-11-27T00:00:00"/>
    <x v="1"/>
    <s v="MO-17800"/>
    <s v="Meg O'Connel"/>
    <x v="2"/>
    <s v="United States"/>
    <x v="21"/>
    <x v="5"/>
    <x v="3"/>
    <s v="FUR-TA-10004607"/>
    <x v="0"/>
    <x v="2"/>
    <s v="Hon 2111 Invitation Series Straight Table"/>
    <n v="206.96199999999999"/>
    <n v="2"/>
    <s v="0.3"/>
    <n v="-32.522599999999997"/>
    <x v="2"/>
    <s v="Nov"/>
    <x v="1"/>
  </r>
  <r>
    <n v="1752"/>
    <s v="CA-2017-168837"/>
    <x v="277"/>
    <d v="2017-10-17T00:00:00"/>
    <x v="2"/>
    <s v="JW-15955"/>
    <s v="Joni Wasserman"/>
    <x v="0"/>
    <s v="United States"/>
    <x v="121"/>
    <x v="2"/>
    <x v="1"/>
    <s v="FUR-FU-10001918"/>
    <x v="0"/>
    <x v="3"/>
    <s v="C-Line Cubicle Keepers Polyproplyene Holder With Velcro Backings"/>
    <n v="9.4600000000000009"/>
    <n v="2"/>
    <s v="0"/>
    <n v="3.6894"/>
    <x v="0"/>
    <s v="Oct"/>
    <x v="3"/>
  </r>
  <r>
    <n v="1761"/>
    <s v="CA-2015-130785"/>
    <x v="278"/>
    <d v="2015-09-09T00:00:00"/>
    <x v="1"/>
    <s v="AG-10900"/>
    <s v="Arthur Gainer"/>
    <x v="0"/>
    <s v="United States"/>
    <x v="53"/>
    <x v="2"/>
    <x v="1"/>
    <s v="FUR-BO-10000330"/>
    <x v="0"/>
    <x v="0"/>
    <s v="Sauder Camden County Barrister Bookcase, Planked Cherry Finish"/>
    <n v="411.33199999999999"/>
    <n v="4"/>
    <s v="0.15"/>
    <n v="-4.8391999999999999"/>
    <x v="4"/>
    <s v="Sep"/>
    <x v="1"/>
  </r>
  <r>
    <n v="1763"/>
    <s v="CA-2015-130785"/>
    <x v="278"/>
    <d v="2015-09-09T00:00:00"/>
    <x v="1"/>
    <s v="AG-10900"/>
    <s v="Arthur Gainer"/>
    <x v="0"/>
    <s v="United States"/>
    <x v="53"/>
    <x v="2"/>
    <x v="1"/>
    <s v="FUR-BO-10003159"/>
    <x v="0"/>
    <x v="0"/>
    <s v="Sauder Camden County Collection Libraries, Planked Cherry Finish"/>
    <n v="293.19900000000001"/>
    <n v="3"/>
    <s v="0.15"/>
    <n v="-20.696400000000001"/>
    <x v="4"/>
    <s v="Sep"/>
    <x v="1"/>
  </r>
  <r>
    <n v="1766"/>
    <s v="CA-2016-110254"/>
    <x v="279"/>
    <d v="2016-08-08T00:00:00"/>
    <x v="1"/>
    <s v="ML-17755"/>
    <s v="Max Ludwig"/>
    <x v="2"/>
    <s v="United States"/>
    <x v="122"/>
    <x v="25"/>
    <x v="0"/>
    <s v="FUR-FU-10001591"/>
    <x v="0"/>
    <x v="3"/>
    <s v="Advantus Panel Wall Certificate Holder - 8.5x11"/>
    <n v="109.8"/>
    <n v="9"/>
    <s v="0"/>
    <n v="46.116"/>
    <x v="4"/>
    <s v="Aug"/>
    <x v="0"/>
  </r>
  <r>
    <n v="1792"/>
    <s v="CA-2014-120474"/>
    <x v="280"/>
    <d v="2014-12-03T00:00:00"/>
    <x v="2"/>
    <s v="RP-19390"/>
    <s v="Resi Pšlking"/>
    <x v="0"/>
    <s v="United States"/>
    <x v="123"/>
    <x v="16"/>
    <x v="3"/>
    <s v="FUR-CH-10001854"/>
    <x v="0"/>
    <x v="1"/>
    <s v="Office Star - Professional Matrix Back Chair with 2-to-1 Synchro Tilt and Mesh Fabric Seat"/>
    <n v="2807.84"/>
    <n v="8"/>
    <s v="0"/>
    <n v="673.88160000000005"/>
    <x v="3"/>
    <s v="Dec"/>
    <x v="2"/>
  </r>
  <r>
    <n v="1799"/>
    <s v="CA-2016-100965"/>
    <x v="281"/>
    <d v="2016-07-11T00:00:00"/>
    <x v="1"/>
    <s v="RM-19375"/>
    <s v="Raymond Messe"/>
    <x v="0"/>
    <s v="United States"/>
    <x v="124"/>
    <x v="2"/>
    <x v="1"/>
    <s v="FUR-FU-10003039"/>
    <x v="0"/>
    <x v="3"/>
    <s v="Howard Miller 11-1/2&quot; Diameter Grantwood Wall Clock"/>
    <n v="215.65"/>
    <n v="5"/>
    <s v="0"/>
    <n v="73.320999999999998"/>
    <x v="4"/>
    <s v="Jul"/>
    <x v="0"/>
  </r>
  <r>
    <n v="1802"/>
    <s v="CA-2016-149461"/>
    <x v="282"/>
    <d v="2016-11-19T00:00:00"/>
    <x v="1"/>
    <s v="AS-10135"/>
    <s v="Adrian Shami"/>
    <x v="2"/>
    <s v="United States"/>
    <x v="83"/>
    <x v="13"/>
    <x v="1"/>
    <s v="FUR-FU-10004270"/>
    <x v="0"/>
    <x v="3"/>
    <s v="Eldon Image Series Desk Accessories, Burgundy"/>
    <n v="4.18"/>
    <n v="1"/>
    <s v="0"/>
    <n v="1.5047999999999999"/>
    <x v="6"/>
    <s v="Nov"/>
    <x v="0"/>
  </r>
  <r>
    <n v="1810"/>
    <s v="CA-2016-165484"/>
    <x v="283"/>
    <d v="2016-10-29T00:00:00"/>
    <x v="1"/>
    <s v="HK-14890"/>
    <s v="Heather Kirkland"/>
    <x v="1"/>
    <s v="United States"/>
    <x v="9"/>
    <x v="8"/>
    <x v="3"/>
    <s v="FUR-FU-10001196"/>
    <x v="0"/>
    <x v="3"/>
    <s v="DAX Cubicle Frames - 8x10"/>
    <n v="16.155999999999999"/>
    <n v="7"/>
    <s v="0.6"/>
    <n v="-12.117000000000001"/>
    <x v="6"/>
    <s v="Oct"/>
    <x v="0"/>
  </r>
  <r>
    <n v="1812"/>
    <s v="CA-2014-132612"/>
    <x v="2"/>
    <d v="2014-06-11T00:00:00"/>
    <x v="0"/>
    <s v="FO-14305"/>
    <s v="Frank Olsen"/>
    <x v="0"/>
    <s v="United States"/>
    <x v="95"/>
    <x v="25"/>
    <x v="0"/>
    <s v="FUR-TA-10004534"/>
    <x v="0"/>
    <x v="2"/>
    <s v="Bevis 44 x 96 Conference Tables"/>
    <n v="1441.3"/>
    <n v="7"/>
    <s v="0"/>
    <n v="245.02099999999999"/>
    <x v="3"/>
    <s v="Jun"/>
    <x v="2"/>
  </r>
  <r>
    <n v="1813"/>
    <s v="US-2017-161193"/>
    <x v="93"/>
    <d v="2017-11-26T00:00:00"/>
    <x v="1"/>
    <s v="BT-11680"/>
    <s v="Brian Thompson"/>
    <x v="0"/>
    <s v="United States"/>
    <x v="19"/>
    <x v="15"/>
    <x v="2"/>
    <s v="FUR-FU-10001861"/>
    <x v="0"/>
    <x v="3"/>
    <s v="Floodlight Indoor Halogen Bulbs, 1 Bulb per Pack, 60 Watts"/>
    <n v="77.599999999999994"/>
    <n v="5"/>
    <s v="0.2"/>
    <n v="28.13"/>
    <x v="6"/>
    <s v="Nov"/>
    <x v="3"/>
  </r>
  <r>
    <n v="1814"/>
    <s v="US-2017-161193"/>
    <x v="93"/>
    <d v="2017-11-26T00:00:00"/>
    <x v="1"/>
    <s v="BT-11680"/>
    <s v="Brian Thompson"/>
    <x v="0"/>
    <s v="United States"/>
    <x v="19"/>
    <x v="15"/>
    <x v="2"/>
    <s v="FUR-FU-10000206"/>
    <x v="0"/>
    <x v="3"/>
    <s v="GE General Purpose, Extra Long Life, Showcase &amp; Floodlight Incandescent Bulbs"/>
    <n v="4.6559999999999997"/>
    <n v="2"/>
    <s v="0.2"/>
    <n v="1.5713999999999999"/>
    <x v="6"/>
    <s v="Nov"/>
    <x v="3"/>
  </r>
  <r>
    <n v="1815"/>
    <s v="CA-2015-131597"/>
    <x v="221"/>
    <d v="2015-09-18T00:00:00"/>
    <x v="1"/>
    <s v="SP-20620"/>
    <s v="Stefania Perrino"/>
    <x v="1"/>
    <s v="United States"/>
    <x v="2"/>
    <x v="2"/>
    <x v="1"/>
    <s v="FUR-TA-10002607"/>
    <x v="0"/>
    <x v="2"/>
    <s v="KI Conference Tables"/>
    <n v="170.136"/>
    <n v="3"/>
    <s v="0.2"/>
    <n v="-8.5068000000000001"/>
    <x v="4"/>
    <s v="Sep"/>
    <x v="1"/>
  </r>
  <r>
    <n v="1820"/>
    <s v="US-2014-130379"/>
    <x v="284"/>
    <d v="2014-05-29T00:00:00"/>
    <x v="1"/>
    <s v="JL-15235"/>
    <s v="Janet Lee"/>
    <x v="0"/>
    <s v="United States"/>
    <x v="9"/>
    <x v="8"/>
    <x v="3"/>
    <s v="FUR-FU-10002553"/>
    <x v="0"/>
    <x v="3"/>
    <s v="Electrix Incandescent Magnifying Lamp, Black"/>
    <n v="29.32"/>
    <n v="2"/>
    <s v="0.6"/>
    <n v="-24.189"/>
    <x v="4"/>
    <s v="May"/>
    <x v="2"/>
  </r>
  <r>
    <n v="1823"/>
    <s v="CA-2016-168956"/>
    <x v="285"/>
    <d v="2016-02-20T00:00:00"/>
    <x v="1"/>
    <s v="EA-14035"/>
    <s v="Erin Ashbrook"/>
    <x v="1"/>
    <s v="United States"/>
    <x v="9"/>
    <x v="8"/>
    <x v="3"/>
    <s v="FUR-CH-10004754"/>
    <x v="0"/>
    <x v="1"/>
    <s v="Global Stack Chair with Arms, Black"/>
    <n v="62.957999999999998"/>
    <n v="3"/>
    <s v="0.3"/>
    <n v="-2.6981999999999999"/>
    <x v="4"/>
    <s v="Feb"/>
    <x v="0"/>
  </r>
  <r>
    <n v="1826"/>
    <s v="CA-2016-167507"/>
    <x v="286"/>
    <d v="2016-12-28T00:00:00"/>
    <x v="1"/>
    <s v="SA-20830"/>
    <s v="Sue Ann Reed"/>
    <x v="0"/>
    <s v="United States"/>
    <x v="125"/>
    <x v="36"/>
    <x v="1"/>
    <s v="FUR-FU-10001935"/>
    <x v="0"/>
    <x v="3"/>
    <s v="3M Hangers With Command Adhesive"/>
    <n v="11.84"/>
    <n v="4"/>
    <s v="0.2"/>
    <n v="3.1080000000000001"/>
    <x v="6"/>
    <s v="Dec"/>
    <x v="0"/>
  </r>
  <r>
    <n v="1827"/>
    <s v="CA-2016-167507"/>
    <x v="286"/>
    <d v="2016-12-28T00:00:00"/>
    <x v="1"/>
    <s v="SA-20830"/>
    <s v="Sue Ann Reed"/>
    <x v="0"/>
    <s v="United States"/>
    <x v="125"/>
    <x v="36"/>
    <x v="1"/>
    <s v="FUR-FU-10002878"/>
    <x v="0"/>
    <x v="3"/>
    <s v="Seth Thomas 14&quot; Day/Date Wall Clock"/>
    <n v="22.783999999999999"/>
    <n v="1"/>
    <s v="0.2"/>
    <n v="4.8415999999999997"/>
    <x v="6"/>
    <s v="Dec"/>
    <x v="0"/>
  </r>
  <r>
    <n v="1832"/>
    <s v="CA-2017-145884"/>
    <x v="85"/>
    <d v="2017-10-21T00:00:00"/>
    <x v="3"/>
    <s v="SL-20155"/>
    <s v="Sara Luxemburg"/>
    <x v="2"/>
    <s v="United States"/>
    <x v="126"/>
    <x v="37"/>
    <x v="3"/>
    <s v="FUR-TA-10002356"/>
    <x v="0"/>
    <x v="2"/>
    <s v="Bevis Boat-Shaped Conference Table"/>
    <n v="262.11"/>
    <n v="1"/>
    <s v="0"/>
    <n v="62.906399999999998"/>
    <x v="7"/>
    <s v="Oct"/>
    <x v="3"/>
  </r>
  <r>
    <n v="1833"/>
    <s v="CA-2015-131422"/>
    <x v="287"/>
    <d v="2015-11-09T00:00:00"/>
    <x v="1"/>
    <s v="GB-14530"/>
    <s v="George Bell"/>
    <x v="1"/>
    <s v="United States"/>
    <x v="91"/>
    <x v="30"/>
    <x v="0"/>
    <s v="FUR-CH-10001270"/>
    <x v="0"/>
    <x v="1"/>
    <s v="Harbour Creations Steel Folding Chair"/>
    <n v="207"/>
    <n v="3"/>
    <s v="0.2"/>
    <n v="25.875"/>
    <x v="4"/>
    <s v="Nov"/>
    <x v="1"/>
  </r>
  <r>
    <n v="1839"/>
    <s v="CA-2014-117345"/>
    <x v="288"/>
    <d v="2014-08-05T00:00:00"/>
    <x v="1"/>
    <s v="BF-10975"/>
    <s v="Barbara Fisher"/>
    <x v="1"/>
    <s v="United States"/>
    <x v="127"/>
    <x v="30"/>
    <x v="0"/>
    <s v="FUR-FU-10000629"/>
    <x v="0"/>
    <x v="3"/>
    <s v="9-3/4 Diameter Round Wall Clock"/>
    <n v="44.128"/>
    <n v="4"/>
    <s v="0.2"/>
    <n v="12.135199999999999"/>
    <x v="4"/>
    <s v="Aug"/>
    <x v="2"/>
  </r>
  <r>
    <n v="1842"/>
    <s v="CA-2016-157763"/>
    <x v="196"/>
    <d v="2016-07-23T00:00:00"/>
    <x v="1"/>
    <s v="KH-16330"/>
    <s v="Katharine Harms"/>
    <x v="1"/>
    <s v="United States"/>
    <x v="128"/>
    <x v="0"/>
    <x v="0"/>
    <s v="FUR-CH-10000988"/>
    <x v="0"/>
    <x v="1"/>
    <s v="Hon Olson Stacker Stools"/>
    <n v="140.81"/>
    <n v="1"/>
    <s v="0"/>
    <n v="39.4268"/>
    <x v="2"/>
    <s v="Jul"/>
    <x v="0"/>
  </r>
  <r>
    <n v="1844"/>
    <s v="CA-2015-135391"/>
    <x v="289"/>
    <d v="2015-02-11T00:00:00"/>
    <x v="0"/>
    <s v="FA-14230"/>
    <s v="Frank Atkinson"/>
    <x v="1"/>
    <s v="United States"/>
    <x v="21"/>
    <x v="5"/>
    <x v="3"/>
    <s v="FUR-FU-10001986"/>
    <x v="0"/>
    <x v="3"/>
    <s v="Dana Fluorescent Magnifying Lamp, White, 36&quot;"/>
    <n v="40.783999999999999"/>
    <n v="2"/>
    <s v="0.6"/>
    <n v="-30.588000000000001"/>
    <x v="3"/>
    <s v="Feb"/>
    <x v="1"/>
  </r>
  <r>
    <n v="1847"/>
    <s v="US-2017-158512"/>
    <x v="290"/>
    <d v="2017-01-17T00:00:00"/>
    <x v="0"/>
    <s v="DA-13450"/>
    <s v="Dianna Arnett"/>
    <x v="2"/>
    <s v="United States"/>
    <x v="85"/>
    <x v="29"/>
    <x v="2"/>
    <s v="FUR-FU-10004973"/>
    <x v="0"/>
    <x v="3"/>
    <s v="Flat Face Poster Frame"/>
    <n v="37.68"/>
    <n v="2"/>
    <s v="0"/>
    <n v="15.8256"/>
    <x v="2"/>
    <s v="Jan"/>
    <x v="3"/>
  </r>
  <r>
    <n v="1848"/>
    <s v="CA-2017-128370"/>
    <x v="291"/>
    <d v="2017-09-10T00:00:00"/>
    <x v="3"/>
    <s v="FH-14275"/>
    <s v="Frank Hawley"/>
    <x v="1"/>
    <s v="United States"/>
    <x v="2"/>
    <x v="2"/>
    <x v="1"/>
    <s v="FUR-CH-10002602"/>
    <x v="0"/>
    <x v="1"/>
    <s v="DMI Arturo Collection Mission-style Design Wood Chair"/>
    <n v="362.35199999999998"/>
    <n v="3"/>
    <s v="0.2"/>
    <n v="27.176400000000001"/>
    <x v="7"/>
    <s v="Sep"/>
    <x v="3"/>
  </r>
  <r>
    <n v="1861"/>
    <s v="US-2017-121251"/>
    <x v="292"/>
    <d v="2017-03-27T00:00:00"/>
    <x v="2"/>
    <s v="GM-14440"/>
    <s v="Gary McGarr"/>
    <x v="0"/>
    <s v="United States"/>
    <x v="13"/>
    <x v="7"/>
    <x v="2"/>
    <s v="FUR-BO-10001918"/>
    <x v="0"/>
    <x v="0"/>
    <s v="Sauder Forest Hills Library with Doors, Woodland Oak Finish"/>
    <n v="257.56799999999998"/>
    <n v="2"/>
    <s v="0.2"/>
    <n v="-28.976400000000002"/>
    <x v="5"/>
    <s v="Mar"/>
    <x v="3"/>
  </r>
  <r>
    <n v="1864"/>
    <s v="US-2016-100839"/>
    <x v="25"/>
    <d v="2016-10-17T00:00:00"/>
    <x v="1"/>
    <s v="NC-18625"/>
    <s v="Noah Childs"/>
    <x v="1"/>
    <s v="United States"/>
    <x v="14"/>
    <x v="12"/>
    <x v="1"/>
    <s v="FUR-TA-10004575"/>
    <x v="0"/>
    <x v="2"/>
    <s v="Hon 5100 Series Wood Tables"/>
    <n v="727.45"/>
    <n v="5"/>
    <s v="0.5"/>
    <n v="-465.56799999999998"/>
    <x v="4"/>
    <s v="Oct"/>
    <x v="0"/>
  </r>
  <r>
    <n v="1865"/>
    <s v="US-2016-100839"/>
    <x v="25"/>
    <d v="2016-10-17T00:00:00"/>
    <x v="1"/>
    <s v="NC-18625"/>
    <s v="Noah Childs"/>
    <x v="1"/>
    <s v="United States"/>
    <x v="14"/>
    <x v="12"/>
    <x v="1"/>
    <s v="FUR-FU-10001617"/>
    <x v="0"/>
    <x v="3"/>
    <s v="Executive Impressions 8-1/2&quot; Career Panel/Partition Cubicle Clock"/>
    <n v="24.96"/>
    <n v="3"/>
    <s v="0.2"/>
    <n v="4.3680000000000003"/>
    <x v="4"/>
    <s v="Oct"/>
    <x v="0"/>
  </r>
  <r>
    <n v="1867"/>
    <s v="CA-2017-118857"/>
    <x v="293"/>
    <d v="2017-04-18T00:00:00"/>
    <x v="2"/>
    <s v="AH-10075"/>
    <s v="Adam Hart"/>
    <x v="1"/>
    <s v="United States"/>
    <x v="0"/>
    <x v="34"/>
    <x v="1"/>
    <s v="FUR-FU-10004460"/>
    <x v="0"/>
    <x v="3"/>
    <s v="Howard Miller 12&quot; Round Wall Clock"/>
    <n v="196.45"/>
    <n v="5"/>
    <s v="0"/>
    <n v="70.721999999999994"/>
    <x v="0"/>
    <s v="Apr"/>
    <x v="3"/>
  </r>
  <r>
    <n v="1872"/>
    <s v="CA-2014-116932"/>
    <x v="294"/>
    <d v="2014-07-25T00:00:00"/>
    <x v="1"/>
    <s v="ME-18010"/>
    <s v="Michelle Ellison"/>
    <x v="1"/>
    <s v="United States"/>
    <x v="28"/>
    <x v="2"/>
    <x v="1"/>
    <s v="FUR-CH-10001215"/>
    <x v="0"/>
    <x v="1"/>
    <s v="Global Troy Executive Leather Low-Back Tilter"/>
    <n v="801.56799999999998"/>
    <n v="2"/>
    <s v="0.2"/>
    <n v="50.097999999999999"/>
    <x v="4"/>
    <s v="Jul"/>
    <x v="2"/>
  </r>
  <r>
    <n v="1873"/>
    <s v="CA-2014-116932"/>
    <x v="294"/>
    <d v="2014-07-25T00:00:00"/>
    <x v="1"/>
    <s v="ME-18010"/>
    <s v="Michelle Ellison"/>
    <x v="1"/>
    <s v="United States"/>
    <x v="28"/>
    <x v="2"/>
    <x v="1"/>
    <s v="FUR-TA-10004175"/>
    <x v="0"/>
    <x v="2"/>
    <s v="Hon 30&quot; x 60&quot; Table with Locking Drawer"/>
    <n v="272.84800000000001"/>
    <n v="1"/>
    <s v="0.2"/>
    <n v="27.284800000000001"/>
    <x v="4"/>
    <s v="Jul"/>
    <x v="2"/>
  </r>
  <r>
    <n v="1874"/>
    <s v="CA-2017-142888"/>
    <x v="295"/>
    <d v="2017-11-25T00:00:00"/>
    <x v="1"/>
    <s v="BP-11230"/>
    <s v="Benjamin Patterson"/>
    <x v="0"/>
    <s v="United States"/>
    <x v="129"/>
    <x v="13"/>
    <x v="1"/>
    <s v="FUR-TA-10004767"/>
    <x v="0"/>
    <x v="2"/>
    <s v="Safco Drafting Table"/>
    <n v="70.98"/>
    <n v="1"/>
    <s v="0"/>
    <n v="20.584199999999999"/>
    <x v="4"/>
    <s v="Nov"/>
    <x v="3"/>
  </r>
  <r>
    <n v="1876"/>
    <s v="US-2016-112977"/>
    <x v="296"/>
    <d v="2016-03-16T00:00:00"/>
    <x v="1"/>
    <s v="CJ-12010"/>
    <s v="Caroline Jumper"/>
    <x v="0"/>
    <s v="United States"/>
    <x v="62"/>
    <x v="7"/>
    <x v="2"/>
    <s v="FUR-BO-10003272"/>
    <x v="0"/>
    <x v="0"/>
    <s v="O'Sullivan Living Dimensions 5-Shelf Bookcases"/>
    <n v="176.78399999999999"/>
    <n v="1"/>
    <s v="0.2"/>
    <n v="-22.097999999999999"/>
    <x v="6"/>
    <s v="Mar"/>
    <x v="0"/>
  </r>
  <r>
    <n v="1878"/>
    <s v="CA-2017-118885"/>
    <x v="297"/>
    <d v="2018-01-02T00:00:00"/>
    <x v="1"/>
    <s v="JG-15160"/>
    <s v="James Galang"/>
    <x v="0"/>
    <s v="United States"/>
    <x v="2"/>
    <x v="2"/>
    <x v="1"/>
    <s v="FUR-CH-10002880"/>
    <x v="0"/>
    <x v="1"/>
    <s v="Global High-Back Leather Tilter, Burgundy"/>
    <n v="393.56799999999998"/>
    <n v="4"/>
    <s v="0.2"/>
    <n v="-44.276400000000002"/>
    <x v="4"/>
    <s v="Dec"/>
    <x v="3"/>
  </r>
  <r>
    <n v="1882"/>
    <s v="CA-2015-109512"/>
    <x v="298"/>
    <d v="2015-03-05T00:00:00"/>
    <x v="3"/>
    <s v="LF-17185"/>
    <s v="Luke Foster"/>
    <x v="0"/>
    <s v="United States"/>
    <x v="13"/>
    <x v="7"/>
    <x v="2"/>
    <s v="FUR-CH-10001146"/>
    <x v="0"/>
    <x v="1"/>
    <s v="Global Value Mid-Back Manager's Chair, Gray"/>
    <n v="383.60700000000003"/>
    <n v="7"/>
    <s v="0.1"/>
    <n v="63.9345"/>
    <x v="7"/>
    <s v="Mar"/>
    <x v="1"/>
  </r>
  <r>
    <n v="1886"/>
    <s v="CA-2016-147578"/>
    <x v="74"/>
    <d v="2016-04-26T00:00:00"/>
    <x v="0"/>
    <s v="PG-18895"/>
    <s v="Paul Gonzalez"/>
    <x v="0"/>
    <s v="United States"/>
    <x v="28"/>
    <x v="2"/>
    <x v="1"/>
    <s v="FUR-FU-10001889"/>
    <x v="0"/>
    <x v="3"/>
    <s v="Ultra Door Pull Handle"/>
    <n v="31.56"/>
    <n v="3"/>
    <s v="0"/>
    <n v="10.4148"/>
    <x v="4"/>
    <s v="Apr"/>
    <x v="0"/>
  </r>
  <r>
    <n v="1890"/>
    <s v="CA-2014-142587"/>
    <x v="299"/>
    <d v="2014-10-22T00:00:00"/>
    <x v="2"/>
    <s v="TB-21520"/>
    <s v="Tracy Blumstein"/>
    <x v="0"/>
    <s v="United States"/>
    <x v="130"/>
    <x v="15"/>
    <x v="2"/>
    <s v="FUR-TA-10000617"/>
    <x v="0"/>
    <x v="2"/>
    <s v="Hon Practical Foundations 30 x 60 Training Table, Light Gray/Charcoal"/>
    <n v="409.59"/>
    <n v="3"/>
    <s v="0.4"/>
    <n v="-122.877"/>
    <x v="5"/>
    <s v="Oct"/>
    <x v="2"/>
  </r>
  <r>
    <n v="1900"/>
    <s v="CA-2014-169775"/>
    <x v="300"/>
    <d v="2014-09-02T00:00:00"/>
    <x v="0"/>
    <s v="RA-19945"/>
    <s v="Ryan Akin"/>
    <x v="0"/>
    <s v="United States"/>
    <x v="89"/>
    <x v="1"/>
    <x v="0"/>
    <s v="FUR-TA-10001857"/>
    <x v="0"/>
    <x v="2"/>
    <s v="Balt Solid Wood Rectangular Table"/>
    <n v="174.05850000000001"/>
    <n v="3"/>
    <s v="0.45"/>
    <n v="-110.7645"/>
    <x v="4"/>
    <s v="Aug"/>
    <x v="2"/>
  </r>
  <r>
    <n v="1904"/>
    <s v="CA-2017-167094"/>
    <x v="85"/>
    <d v="2017-10-22T00:00:00"/>
    <x v="2"/>
    <s v="DK-12835"/>
    <s v="Damala Kotsonis"/>
    <x v="1"/>
    <s v="United States"/>
    <x v="76"/>
    <x v="36"/>
    <x v="1"/>
    <s v="FUR-CH-10000155"/>
    <x v="0"/>
    <x v="1"/>
    <s v="Global Comet Stacking Armless Chair"/>
    <n v="478.48"/>
    <n v="2"/>
    <s v="0.2"/>
    <n v="47.847999999999999"/>
    <x v="5"/>
    <s v="Oct"/>
    <x v="3"/>
  </r>
  <r>
    <n v="1909"/>
    <s v="CA-2015-157959"/>
    <x v="136"/>
    <d v="2015-02-04T00:00:00"/>
    <x v="2"/>
    <s v="RW-19540"/>
    <s v="Rick Wilson"/>
    <x v="1"/>
    <s v="United States"/>
    <x v="2"/>
    <x v="2"/>
    <x v="1"/>
    <s v="FUR-FU-10004093"/>
    <x v="0"/>
    <x v="3"/>
    <s v="Hand-Finished Solid Wood Document Frame"/>
    <n v="136.91999999999999"/>
    <n v="4"/>
    <s v="0"/>
    <n v="41.076000000000001"/>
    <x v="5"/>
    <s v="Feb"/>
    <x v="1"/>
  </r>
  <r>
    <n v="1910"/>
    <s v="CA-2017-105886"/>
    <x v="186"/>
    <d v="2017-12-23T00:00:00"/>
    <x v="1"/>
    <s v="DB-13660"/>
    <s v="Duane Benoit"/>
    <x v="0"/>
    <s v="United States"/>
    <x v="64"/>
    <x v="7"/>
    <x v="2"/>
    <s v="FUR-FU-10001037"/>
    <x v="0"/>
    <x v="3"/>
    <s v="DAX Charcoal/Nickel-Tone Document Frame, 5 x 7"/>
    <n v="18.96"/>
    <n v="2"/>
    <s v="0"/>
    <n v="8.532"/>
    <x v="2"/>
    <s v="Dec"/>
    <x v="3"/>
  </r>
  <r>
    <n v="1921"/>
    <s v="US-2017-111423"/>
    <x v="301"/>
    <d v="2017-08-19T00:00:00"/>
    <x v="2"/>
    <s v="EH-13765"/>
    <s v="Edward Hooks"/>
    <x v="1"/>
    <s v="United States"/>
    <x v="115"/>
    <x v="7"/>
    <x v="2"/>
    <s v="FUR-CH-10003981"/>
    <x v="0"/>
    <x v="1"/>
    <s v="Global Commerce Series Low-Back Swivel/Tilt Chairs"/>
    <n v="462.56400000000002"/>
    <n v="2"/>
    <s v="0.1"/>
    <n v="97.6524"/>
    <x v="3"/>
    <s v="Aug"/>
    <x v="3"/>
  </r>
  <r>
    <n v="1933"/>
    <s v="CA-2017-161200"/>
    <x v="302"/>
    <d v="2017-08-10T00:00:00"/>
    <x v="0"/>
    <s v="SV-20365"/>
    <s v="Seth Vernon"/>
    <x v="0"/>
    <s v="United States"/>
    <x v="120"/>
    <x v="35"/>
    <x v="0"/>
    <s v="FUR-BO-10000468"/>
    <x v="0"/>
    <x v="0"/>
    <s v="O'Sullivan 2-Shelf Heavy-Duty Bookcases"/>
    <n v="145.74"/>
    <n v="3"/>
    <s v="0"/>
    <n v="23.3184"/>
    <x v="4"/>
    <s v="Aug"/>
    <x v="3"/>
  </r>
  <r>
    <n v="1934"/>
    <s v="CA-2017-161200"/>
    <x v="302"/>
    <d v="2017-08-10T00:00:00"/>
    <x v="0"/>
    <s v="SV-20365"/>
    <s v="Seth Vernon"/>
    <x v="0"/>
    <s v="United States"/>
    <x v="120"/>
    <x v="35"/>
    <x v="0"/>
    <s v="FUR-FU-10001706"/>
    <x v="0"/>
    <x v="3"/>
    <s v="Longer-Life Soft White Bulbs"/>
    <n v="15.4"/>
    <n v="5"/>
    <s v="0"/>
    <n v="7.3920000000000003"/>
    <x v="4"/>
    <s v="Aug"/>
    <x v="3"/>
  </r>
  <r>
    <n v="1937"/>
    <s v="CA-2015-141768"/>
    <x v="303"/>
    <d v="2015-05-27T00:00:00"/>
    <x v="0"/>
    <s v="NP-18685"/>
    <s v="Nora Pelletier"/>
    <x v="2"/>
    <s v="United States"/>
    <x v="28"/>
    <x v="2"/>
    <x v="1"/>
    <s v="FUR-FU-10002268"/>
    <x v="0"/>
    <x v="3"/>
    <s v="Ultra Door Push Plate"/>
    <n v="14.73"/>
    <n v="3"/>
    <s v="0"/>
    <n v="4.8609"/>
    <x v="3"/>
    <s v="May"/>
    <x v="1"/>
  </r>
  <r>
    <n v="1941"/>
    <s v="CA-2016-112109"/>
    <x v="304"/>
    <d v="2016-07-12T00:00:00"/>
    <x v="1"/>
    <s v="JE-15715"/>
    <s v="Joe Elijah"/>
    <x v="0"/>
    <s v="United States"/>
    <x v="131"/>
    <x v="12"/>
    <x v="1"/>
    <s v="FUR-CH-10004287"/>
    <x v="0"/>
    <x v="1"/>
    <s v="SAFCO Arco Folding Chair"/>
    <n v="662.88"/>
    <n v="3"/>
    <s v="0.2"/>
    <n v="74.573999999999998"/>
    <x v="4"/>
    <s v="Jul"/>
    <x v="0"/>
  </r>
  <r>
    <n v="1948"/>
    <s v="CA-2017-157987"/>
    <x v="113"/>
    <d v="2017-09-06T00:00:00"/>
    <x v="1"/>
    <s v="AC-10615"/>
    <s v="Ann Chong"/>
    <x v="1"/>
    <s v="United States"/>
    <x v="13"/>
    <x v="7"/>
    <x v="2"/>
    <s v="FUR-FU-10001196"/>
    <x v="0"/>
    <x v="3"/>
    <s v="DAX Cubicle Frames - 8x10"/>
    <n v="11.54"/>
    <n v="2"/>
    <s v="0"/>
    <n v="3.4620000000000002"/>
    <x v="4"/>
    <s v="Sep"/>
    <x v="3"/>
  </r>
  <r>
    <n v="1949"/>
    <s v="CA-2017-157987"/>
    <x v="113"/>
    <d v="2017-09-06T00:00:00"/>
    <x v="1"/>
    <s v="AC-10615"/>
    <s v="Ann Chong"/>
    <x v="1"/>
    <s v="United States"/>
    <x v="13"/>
    <x v="7"/>
    <x v="2"/>
    <s v="FUR-TA-10001889"/>
    <x v="0"/>
    <x v="2"/>
    <s v="Bush Advantage Collection Racetrack Conference Table"/>
    <n v="254.52600000000001"/>
    <n v="1"/>
    <s v="0.4"/>
    <n v="-93.3262"/>
    <x v="4"/>
    <s v="Sep"/>
    <x v="3"/>
  </r>
  <r>
    <n v="1954"/>
    <s v="CA-2017-157987"/>
    <x v="113"/>
    <d v="2017-09-06T00:00:00"/>
    <x v="1"/>
    <s v="AC-10615"/>
    <s v="Ann Chong"/>
    <x v="1"/>
    <s v="United States"/>
    <x v="13"/>
    <x v="7"/>
    <x v="2"/>
    <s v="FUR-CH-10003379"/>
    <x v="0"/>
    <x v="1"/>
    <s v="Global Commerce Series High-Back Swivel/Tilt Chairs"/>
    <n v="1282.4100000000001"/>
    <n v="5"/>
    <s v="0.1"/>
    <n v="213.73500000000001"/>
    <x v="4"/>
    <s v="Sep"/>
    <x v="3"/>
  </r>
  <r>
    <n v="1978"/>
    <s v="CA-2014-110408"/>
    <x v="305"/>
    <d v="2014-10-20T00:00:00"/>
    <x v="0"/>
    <s v="AS-10225"/>
    <s v="Alan Schoenberger"/>
    <x v="1"/>
    <s v="United States"/>
    <x v="132"/>
    <x v="33"/>
    <x v="0"/>
    <s v="FUR-CH-10003774"/>
    <x v="0"/>
    <x v="1"/>
    <s v="Global Wood Trimmed Manager's Task Chair, Khaki"/>
    <n v="545.88"/>
    <n v="6"/>
    <s v="0"/>
    <n v="70.964399999999998"/>
    <x v="3"/>
    <s v="Oct"/>
    <x v="2"/>
  </r>
  <r>
    <n v="1980"/>
    <s v="CA-2016-112669"/>
    <x v="65"/>
    <d v="2016-04-14T00:00:00"/>
    <x v="3"/>
    <s v="KT-16465"/>
    <s v="Kean Takahito"/>
    <x v="0"/>
    <s v="United States"/>
    <x v="110"/>
    <x v="22"/>
    <x v="1"/>
    <s v="FUR-CH-10004086"/>
    <x v="0"/>
    <x v="1"/>
    <s v="Hon 4070 Series Pagoda Armless Upholstered Stacking Chairs"/>
    <n v="933.53599999999994"/>
    <n v="4"/>
    <s v="0.2"/>
    <n v="105.0228"/>
    <x v="7"/>
    <s v="Apr"/>
    <x v="0"/>
  </r>
  <r>
    <n v="1985"/>
    <s v="CA-2014-164721"/>
    <x v="306"/>
    <d v="2014-11-27T00:00:00"/>
    <x v="0"/>
    <s v="LW-16825"/>
    <s v="Laurel Workman"/>
    <x v="1"/>
    <s v="United States"/>
    <x v="133"/>
    <x v="2"/>
    <x v="1"/>
    <s v="FUR-FU-10001940"/>
    <x v="0"/>
    <x v="3"/>
    <s v="Staple-based wall hangings"/>
    <n v="23.88"/>
    <n v="3"/>
    <s v="0"/>
    <n v="10.507199999999999"/>
    <x v="3"/>
    <s v="Nov"/>
    <x v="2"/>
  </r>
  <r>
    <n v="1989"/>
    <s v="CA-2015-127509"/>
    <x v="307"/>
    <d v="2015-11-13T00:00:00"/>
    <x v="1"/>
    <s v="AS-10090"/>
    <s v="Adam Shillingsburg"/>
    <x v="0"/>
    <s v="United States"/>
    <x v="76"/>
    <x v="23"/>
    <x v="3"/>
    <s v="FUR-TA-10002855"/>
    <x v="0"/>
    <x v="2"/>
    <s v="Bevis Round Conference Table Top &amp; Single Column Base"/>
    <n v="1024.3800000000001"/>
    <n v="7"/>
    <s v="0"/>
    <n v="215.1198"/>
    <x v="4"/>
    <s v="Nov"/>
    <x v="1"/>
  </r>
  <r>
    <n v="1997"/>
    <s v="US-2017-147221"/>
    <x v="308"/>
    <d v="2017-12-04T00:00:00"/>
    <x v="0"/>
    <s v="JS-16030"/>
    <s v="Joy Smith"/>
    <x v="0"/>
    <s v="United States"/>
    <x v="6"/>
    <x v="5"/>
    <x v="3"/>
    <s v="FUR-FU-10004020"/>
    <x v="0"/>
    <x v="3"/>
    <s v="Advantus Panel Wall Acrylic Frame"/>
    <n v="8.7520000000000007"/>
    <n v="4"/>
    <s v="0.6"/>
    <n v="-3.7195999999999998"/>
    <x v="3"/>
    <s v="Dec"/>
    <x v="3"/>
  </r>
  <r>
    <n v="2004"/>
    <s v="CA-2017-163510"/>
    <x v="19"/>
    <d v="2017-12-28T00:00:00"/>
    <x v="0"/>
    <s v="JW-15955"/>
    <s v="Joni Wasserman"/>
    <x v="0"/>
    <s v="United States"/>
    <x v="74"/>
    <x v="0"/>
    <x v="0"/>
    <s v="FUR-CH-10001146"/>
    <x v="0"/>
    <x v="1"/>
    <s v="Global Value Mid-Back Manager's Chair, Gray"/>
    <n v="304.45"/>
    <n v="5"/>
    <s v="0"/>
    <n v="76.112499999999997"/>
    <x v="0"/>
    <s v="Dec"/>
    <x v="3"/>
  </r>
  <r>
    <n v="2008"/>
    <s v="CA-2017-165386"/>
    <x v="309"/>
    <d v="2017-08-04T00:00:00"/>
    <x v="2"/>
    <s v="CM-12190"/>
    <s v="Charlotte Melton"/>
    <x v="0"/>
    <s v="United States"/>
    <x v="9"/>
    <x v="8"/>
    <x v="3"/>
    <s v="FUR-BO-10003034"/>
    <x v="0"/>
    <x v="0"/>
    <s v="O'Sullivan Elevations Bookcase, Cherry Finish"/>
    <n v="183.37200000000001"/>
    <n v="2"/>
    <s v="0.3"/>
    <n v="-36.674399999999999"/>
    <x v="5"/>
    <s v="Aug"/>
    <x v="3"/>
  </r>
  <r>
    <n v="2014"/>
    <s v="CA-2016-145905"/>
    <x v="126"/>
    <d v="2016-09-23T00:00:00"/>
    <x v="1"/>
    <s v="AM-10705"/>
    <s v="Anne McFarland"/>
    <x v="0"/>
    <s v="United States"/>
    <x v="83"/>
    <x v="33"/>
    <x v="0"/>
    <s v="FUR-CH-10001854"/>
    <x v="0"/>
    <x v="1"/>
    <s v="Office Star - Professional Matrix Back Chair with 2-to-1 Synchro Tilt and Mesh Fabric Seat"/>
    <n v="350.98"/>
    <n v="1"/>
    <s v="0"/>
    <n v="84.235200000000006"/>
    <x v="2"/>
    <s v="Sep"/>
    <x v="0"/>
  </r>
  <r>
    <n v="2024"/>
    <s v="CA-2016-168354"/>
    <x v="107"/>
    <d v="2016-09-21T00:00:00"/>
    <x v="2"/>
    <s v="RH-19510"/>
    <s v="Rick Huthwaite"/>
    <x v="2"/>
    <s v="United States"/>
    <x v="134"/>
    <x v="38"/>
    <x v="2"/>
    <s v="FUR-CH-10004675"/>
    <x v="0"/>
    <x v="1"/>
    <s v="Lifetime Advantage Folding Chairs, 4/Carton"/>
    <n v="872.32"/>
    <n v="4"/>
    <s v="0"/>
    <n v="244.24959999999999"/>
    <x v="3"/>
    <s v="Sep"/>
    <x v="0"/>
  </r>
  <r>
    <n v="2026"/>
    <s v="CA-2015-114237"/>
    <x v="310"/>
    <d v="2015-03-15T00:00:00"/>
    <x v="2"/>
    <s v="MC-17275"/>
    <s v="Marc Crier"/>
    <x v="0"/>
    <s v="United States"/>
    <x v="15"/>
    <x v="13"/>
    <x v="1"/>
    <s v="FUR-BO-10004409"/>
    <x v="0"/>
    <x v="0"/>
    <s v="Safco Value Mate Series Steel Bookcases, Baked Enamel Finish on Steel, Gray"/>
    <n v="141.96"/>
    <n v="2"/>
    <s v="0"/>
    <n v="39.748800000000003"/>
    <x v="3"/>
    <s v="Mar"/>
    <x v="1"/>
  </r>
  <r>
    <n v="2036"/>
    <s v="CA-2017-162481"/>
    <x v="58"/>
    <d v="2017-09-29T00:00:00"/>
    <x v="1"/>
    <s v="CT-11995"/>
    <s v="Carol Triggs"/>
    <x v="0"/>
    <s v="United States"/>
    <x v="77"/>
    <x v="11"/>
    <x v="3"/>
    <s v="FUR-CH-10003061"/>
    <x v="0"/>
    <x v="1"/>
    <s v="Global Leather Task Chair, Black"/>
    <n v="269.97000000000003"/>
    <n v="3"/>
    <s v="0"/>
    <n v="51.2943"/>
    <x v="4"/>
    <s v="Sep"/>
    <x v="3"/>
  </r>
  <r>
    <n v="2042"/>
    <s v="CA-2015-122287"/>
    <x v="311"/>
    <d v="2015-06-23T00:00:00"/>
    <x v="1"/>
    <s v="SN-20560"/>
    <s v="Skye Norling"/>
    <x v="2"/>
    <s v="United States"/>
    <x v="117"/>
    <x v="22"/>
    <x v="1"/>
    <s v="FUR-FU-10004973"/>
    <x v="0"/>
    <x v="3"/>
    <s v="Flat Face Poster Frame"/>
    <n v="75.36"/>
    <n v="5"/>
    <s v="0.2"/>
    <n v="20.724"/>
    <x v="2"/>
    <s v="Jun"/>
    <x v="1"/>
  </r>
  <r>
    <n v="2049"/>
    <s v="CA-2015-142237"/>
    <x v="312"/>
    <d v="2015-07-13T00:00:00"/>
    <x v="2"/>
    <s v="CK-12595"/>
    <s v="Clytie Kelty"/>
    <x v="0"/>
    <s v="United States"/>
    <x v="3"/>
    <x v="3"/>
    <x v="2"/>
    <s v="FUR-FU-10004848"/>
    <x v="0"/>
    <x v="3"/>
    <s v="Howard Miller 13-3/4&quot; Diameter Brushed Chrome Round Wall Clock"/>
    <n v="289.8"/>
    <n v="7"/>
    <s v="0.2"/>
    <n v="36.225000000000001"/>
    <x v="3"/>
    <s v="Jul"/>
    <x v="1"/>
  </r>
  <r>
    <n v="2052"/>
    <s v="CA-2015-142237"/>
    <x v="312"/>
    <d v="2015-07-13T00:00:00"/>
    <x v="2"/>
    <s v="CK-12595"/>
    <s v="Clytie Kelty"/>
    <x v="0"/>
    <s v="United States"/>
    <x v="3"/>
    <x v="3"/>
    <x v="2"/>
    <s v="FUR-CH-10003833"/>
    <x v="0"/>
    <x v="1"/>
    <s v="Novimex Fabric Task Chair"/>
    <n v="341.488"/>
    <n v="8"/>
    <s v="0.3"/>
    <n v="-73.176000000000002"/>
    <x v="3"/>
    <s v="Jul"/>
    <x v="1"/>
  </r>
  <r>
    <n v="2054"/>
    <s v="CA-2015-142237"/>
    <x v="312"/>
    <d v="2015-07-13T00:00:00"/>
    <x v="2"/>
    <s v="CK-12595"/>
    <s v="Clytie Kelty"/>
    <x v="0"/>
    <s v="United States"/>
    <x v="3"/>
    <x v="3"/>
    <x v="2"/>
    <s v="FUR-FU-10003142"/>
    <x v="0"/>
    <x v="3"/>
    <s v="Master Big Foot Doorstop, Beige"/>
    <n v="25.344000000000001"/>
    <n v="6"/>
    <s v="0.2"/>
    <n v="3.4847999999999999"/>
    <x v="3"/>
    <s v="Jul"/>
    <x v="1"/>
  </r>
  <r>
    <n v="2055"/>
    <s v="CA-2016-136434"/>
    <x v="193"/>
    <d v="2016-12-07T00:00:00"/>
    <x v="1"/>
    <s v="RD-19480"/>
    <s v="Rick Duston"/>
    <x v="0"/>
    <s v="United States"/>
    <x v="52"/>
    <x v="6"/>
    <x v="3"/>
    <s v="FUR-FU-10001196"/>
    <x v="0"/>
    <x v="3"/>
    <s v="DAX Cubicle Frames - 8x10"/>
    <n v="17.309999999999999"/>
    <n v="3"/>
    <s v="0"/>
    <n v="5.1929999999999996"/>
    <x v="6"/>
    <s v="Dec"/>
    <x v="0"/>
  </r>
  <r>
    <n v="2057"/>
    <s v="CA-2017-120376"/>
    <x v="313"/>
    <d v="2017-12-25T00:00:00"/>
    <x v="2"/>
    <s v="TP-21130"/>
    <s v="Theone Pippenger"/>
    <x v="0"/>
    <s v="United States"/>
    <x v="25"/>
    <x v="17"/>
    <x v="3"/>
    <s v="FUR-CH-10002335"/>
    <x v="0"/>
    <x v="1"/>
    <s v="Hon GuestStacker Chair"/>
    <n v="1586.69"/>
    <n v="7"/>
    <s v="0"/>
    <n v="412.5394"/>
    <x v="0"/>
    <s v="Dec"/>
    <x v="3"/>
  </r>
  <r>
    <n v="2059"/>
    <s v="CA-2017-120376"/>
    <x v="313"/>
    <d v="2017-12-25T00:00:00"/>
    <x v="2"/>
    <s v="TP-21130"/>
    <s v="Theone Pippenger"/>
    <x v="0"/>
    <s v="United States"/>
    <x v="25"/>
    <x v="17"/>
    <x v="3"/>
    <s v="FUR-TA-10004534"/>
    <x v="0"/>
    <x v="2"/>
    <s v="Bevis 44 x 96 Conference Tables"/>
    <n v="411.8"/>
    <n v="2"/>
    <s v="0"/>
    <n v="70.006"/>
    <x v="0"/>
    <s v="Dec"/>
    <x v="3"/>
  </r>
  <r>
    <n v="2066"/>
    <s v="CA-2014-106439"/>
    <x v="314"/>
    <d v="2014-11-04T00:00:00"/>
    <x v="1"/>
    <s v="GG-14650"/>
    <s v="Greg Guthrie"/>
    <x v="1"/>
    <s v="United States"/>
    <x v="2"/>
    <x v="2"/>
    <x v="1"/>
    <s v="FUR-CH-10003833"/>
    <x v="0"/>
    <x v="1"/>
    <s v="Novimex Fabric Task Chair"/>
    <n v="146.352"/>
    <n v="3"/>
    <s v="0.2"/>
    <n v="-9.1470000000000002"/>
    <x v="4"/>
    <s v="Oct"/>
    <x v="2"/>
  </r>
  <r>
    <n v="2070"/>
    <s v="CA-2015-133452"/>
    <x v="315"/>
    <d v="2015-04-19T00:00:00"/>
    <x v="1"/>
    <s v="ZC-21910"/>
    <s v="Zuschuss Carroll"/>
    <x v="0"/>
    <s v="United States"/>
    <x v="135"/>
    <x v="2"/>
    <x v="1"/>
    <s v="FUR-TA-10003954"/>
    <x v="0"/>
    <x v="2"/>
    <s v="Hon 94000 Series Round Tables"/>
    <n v="710.83199999999999"/>
    <n v="3"/>
    <s v="0.2"/>
    <n v="-97.739400000000003"/>
    <x v="6"/>
    <s v="Apr"/>
    <x v="1"/>
  </r>
  <r>
    <n v="2072"/>
    <s v="US-2017-110996"/>
    <x v="93"/>
    <d v="2017-11-25T00:00:00"/>
    <x v="1"/>
    <s v="KA-16525"/>
    <s v="Kelly Andreada"/>
    <x v="0"/>
    <s v="United States"/>
    <x v="136"/>
    <x v="2"/>
    <x v="1"/>
    <s v="FUR-CH-10003956"/>
    <x v="0"/>
    <x v="1"/>
    <s v="Novimex High-Tech Fabric Mesh Task Chair"/>
    <n v="283.92"/>
    <n v="5"/>
    <s v="0.2"/>
    <n v="-46.137"/>
    <x v="2"/>
    <s v="Nov"/>
    <x v="3"/>
  </r>
  <r>
    <n v="2076"/>
    <s v="CA-2014-131051"/>
    <x v="280"/>
    <d v="2014-12-05T00:00:00"/>
    <x v="1"/>
    <s v="TR-21325"/>
    <s v="Toby Ritter"/>
    <x v="0"/>
    <s v="United States"/>
    <x v="28"/>
    <x v="2"/>
    <x v="1"/>
    <s v="FUR-FU-10001861"/>
    <x v="0"/>
    <x v="3"/>
    <s v="Floodlight Indoor Halogen Bulbs, 1 Bulb per Pack, 60 Watts"/>
    <n v="58.2"/>
    <n v="3"/>
    <s v="0"/>
    <n v="28.518000000000001"/>
    <x v="4"/>
    <s v="Dec"/>
    <x v="2"/>
  </r>
  <r>
    <n v="2082"/>
    <s v="CA-2015-120103"/>
    <x v="37"/>
    <d v="2015-12-29T00:00:00"/>
    <x v="1"/>
    <s v="MS-17365"/>
    <s v="Maribeth Schnelling"/>
    <x v="0"/>
    <s v="United States"/>
    <x v="43"/>
    <x v="22"/>
    <x v="1"/>
    <s v="FUR-FU-10002885"/>
    <x v="0"/>
    <x v="3"/>
    <s v="Magna Visual Magnetic Picture Hangers"/>
    <n v="7.7119999999999997"/>
    <n v="2"/>
    <s v="0.2"/>
    <n v="1.7352000000000001"/>
    <x v="2"/>
    <s v="Dec"/>
    <x v="1"/>
  </r>
  <r>
    <n v="2092"/>
    <s v="CA-2017-166142"/>
    <x v="316"/>
    <d v="2017-07-19T00:00:00"/>
    <x v="1"/>
    <s v="MM-17260"/>
    <s v="Magdelene Morse"/>
    <x v="0"/>
    <s v="United States"/>
    <x v="16"/>
    <x v="14"/>
    <x v="2"/>
    <s v="FUR-TA-10004607"/>
    <x v="0"/>
    <x v="2"/>
    <s v="Hon 2111 Invitation Series Straight Table"/>
    <n v="310.44299999999998"/>
    <n v="3"/>
    <s v="0.3"/>
    <n v="-48.783900000000003"/>
    <x v="4"/>
    <s v="Jul"/>
    <x v="3"/>
  </r>
  <r>
    <n v="2093"/>
    <s v="CA-2014-145926"/>
    <x v="317"/>
    <d v="2014-11-21T00:00:00"/>
    <x v="1"/>
    <s v="MP-17470"/>
    <s v="Mark Packer"/>
    <x v="2"/>
    <s v="United States"/>
    <x v="137"/>
    <x v="11"/>
    <x v="3"/>
    <s v="FUR-CH-10004289"/>
    <x v="0"/>
    <x v="1"/>
    <s v="Global Super Steno Chair"/>
    <n v="479.9"/>
    <n v="5"/>
    <s v="0"/>
    <n v="81.582999999999998"/>
    <x v="4"/>
    <s v="Nov"/>
    <x v="2"/>
  </r>
  <r>
    <n v="2103"/>
    <s v="CA-2014-123295"/>
    <x v="318"/>
    <d v="2014-07-18T00:00:00"/>
    <x v="3"/>
    <s v="AH-10120"/>
    <s v="Adrian Hane"/>
    <x v="2"/>
    <s v="United States"/>
    <x v="104"/>
    <x v="22"/>
    <x v="1"/>
    <s v="FUR-CH-10002372"/>
    <x v="0"/>
    <x v="1"/>
    <s v="Office Star - Ergonomically Designed Knee Chair"/>
    <n v="259.13600000000002"/>
    <n v="4"/>
    <s v="0.2"/>
    <n v="-25.913599999999999"/>
    <x v="7"/>
    <s v="Jul"/>
    <x v="2"/>
  </r>
  <r>
    <n v="2112"/>
    <s v="CA-2015-164882"/>
    <x v="319"/>
    <d v="2015-10-31T00:00:00"/>
    <x v="3"/>
    <s v="SG-20080"/>
    <s v="Sandra Glassco"/>
    <x v="0"/>
    <s v="United States"/>
    <x v="138"/>
    <x v="2"/>
    <x v="1"/>
    <s v="FUR-CH-10004218"/>
    <x v="0"/>
    <x v="1"/>
    <s v="Global Fabric Manager's Chair, Dark Gray"/>
    <n v="323.13600000000002"/>
    <n v="4"/>
    <s v="0.2"/>
    <n v="20.196000000000002"/>
    <x v="7"/>
    <s v="Oct"/>
    <x v="1"/>
  </r>
  <r>
    <n v="2116"/>
    <s v="CA-2015-164882"/>
    <x v="319"/>
    <d v="2015-10-31T00:00:00"/>
    <x v="3"/>
    <s v="SG-20080"/>
    <s v="Sandra Glassco"/>
    <x v="0"/>
    <s v="United States"/>
    <x v="138"/>
    <x v="2"/>
    <x v="1"/>
    <s v="FUR-BO-10002213"/>
    <x v="0"/>
    <x v="0"/>
    <s v="DMI Eclipse Executive Suite Bookcases"/>
    <n v="425.83300000000003"/>
    <n v="1"/>
    <s v="0.15"/>
    <n v="20.039200000000001"/>
    <x v="7"/>
    <s v="Oct"/>
    <x v="1"/>
  </r>
  <r>
    <n v="2117"/>
    <s v="CA-2015-159786"/>
    <x v="33"/>
    <d v="2015-10-17T00:00:00"/>
    <x v="0"/>
    <s v="RK-19300"/>
    <s v="Ralph Kennedy"/>
    <x v="0"/>
    <s v="United States"/>
    <x v="77"/>
    <x v="7"/>
    <x v="2"/>
    <s v="FUR-TA-10001307"/>
    <x v="0"/>
    <x v="2"/>
    <s v="SAFCO PlanMaster Heigh-Adjustable Drafting Table Base, 43w x 30d x 30-37h, Black"/>
    <n v="209.67"/>
    <n v="1"/>
    <s v="0.4"/>
    <n v="-13.978"/>
    <x v="2"/>
    <s v="Oct"/>
    <x v="1"/>
  </r>
  <r>
    <n v="2122"/>
    <s v="CA-2017-158246"/>
    <x v="17"/>
    <d v="2017-11-11T00:00:00"/>
    <x v="2"/>
    <s v="JB-15400"/>
    <s v="Jennifer Braxton"/>
    <x v="1"/>
    <s v="United States"/>
    <x v="139"/>
    <x v="2"/>
    <x v="1"/>
    <s v="FUR-CH-10003061"/>
    <x v="0"/>
    <x v="1"/>
    <s v="Global Leather Task Chair, Black"/>
    <n v="215.976"/>
    <n v="3"/>
    <s v="0.2"/>
    <n v="-2.6997"/>
    <x v="3"/>
    <s v="Nov"/>
    <x v="3"/>
  </r>
  <r>
    <n v="2123"/>
    <s v="CA-2017-167381"/>
    <x v="320"/>
    <d v="2017-09-24T00:00:00"/>
    <x v="0"/>
    <s v="EH-14005"/>
    <s v="Erica Hernandez"/>
    <x v="2"/>
    <s v="United States"/>
    <x v="140"/>
    <x v="17"/>
    <x v="3"/>
    <s v="FUR-BO-10001972"/>
    <x v="0"/>
    <x v="0"/>
    <s v="O'Sullivan 4-Shelf Bookcase in Odessa Pine"/>
    <n v="241.96"/>
    <n v="2"/>
    <s v="0"/>
    <n v="41.133200000000002"/>
    <x v="3"/>
    <s v="Sep"/>
    <x v="3"/>
  </r>
  <r>
    <n v="2128"/>
    <s v="CA-2015-134859"/>
    <x v="103"/>
    <d v="2015-10-09T00:00:00"/>
    <x v="1"/>
    <s v="JK-16120"/>
    <s v="Julie Kriz"/>
    <x v="2"/>
    <s v="United States"/>
    <x v="3"/>
    <x v="3"/>
    <x v="2"/>
    <s v="FUR-FU-10003623"/>
    <x v="0"/>
    <x v="3"/>
    <s v="DataProducts Ampli Magnifier Task Lamp, Black,"/>
    <n v="64.944000000000003"/>
    <n v="3"/>
    <s v="0.2"/>
    <n v="6.4943999999999997"/>
    <x v="2"/>
    <s v="Oct"/>
    <x v="1"/>
  </r>
  <r>
    <n v="2132"/>
    <s v="US-2014-114188"/>
    <x v="321"/>
    <d v="2014-05-22T00:00:00"/>
    <x v="0"/>
    <s v="RF-19345"/>
    <s v="Randy Ferguson"/>
    <x v="1"/>
    <s v="United States"/>
    <x v="63"/>
    <x v="28"/>
    <x v="2"/>
    <s v="FUR-FU-10000076"/>
    <x v="0"/>
    <x v="3"/>
    <s v="24-Hour Round Wall Clock"/>
    <n v="139.86000000000001"/>
    <n v="7"/>
    <s v="0"/>
    <n v="60.139800000000001"/>
    <x v="3"/>
    <s v="May"/>
    <x v="2"/>
  </r>
  <r>
    <n v="2137"/>
    <s v="CA-2015-156377"/>
    <x v="322"/>
    <d v="2016-01-05T00:00:00"/>
    <x v="1"/>
    <s v="TB-21625"/>
    <s v="Trudy Brown"/>
    <x v="0"/>
    <s v="United States"/>
    <x v="141"/>
    <x v="5"/>
    <x v="3"/>
    <s v="FUR-FU-10002364"/>
    <x v="0"/>
    <x v="3"/>
    <s v="Eldon Expressions Wood Desk Accessories, Oak"/>
    <n v="14.76"/>
    <n v="5"/>
    <s v="0.6"/>
    <n v="-11.439"/>
    <x v="2"/>
    <s v="Dec"/>
    <x v="1"/>
  </r>
  <r>
    <n v="2142"/>
    <s v="CA-2014-159520"/>
    <x v="323"/>
    <d v="2014-06-11T00:00:00"/>
    <x v="1"/>
    <s v="GT-14635"/>
    <s v="Grant Thornton"/>
    <x v="1"/>
    <s v="United States"/>
    <x v="62"/>
    <x v="7"/>
    <x v="2"/>
    <s v="FUR-TA-10003238"/>
    <x v="0"/>
    <x v="2"/>
    <s v="Chromcraft Bull-Nose Wood 48&quot; x 96&quot; Rectangular Conference Tables"/>
    <n v="991.76400000000001"/>
    <n v="3"/>
    <s v="0.4"/>
    <n v="-347.11739999999998"/>
    <x v="2"/>
    <s v="Jun"/>
    <x v="2"/>
  </r>
  <r>
    <n v="2146"/>
    <s v="US-2016-152051"/>
    <x v="324"/>
    <d v="2016-06-29T00:00:00"/>
    <x v="1"/>
    <s v="TS-21160"/>
    <s v="Theresa Swint"/>
    <x v="1"/>
    <s v="United States"/>
    <x v="142"/>
    <x v="3"/>
    <x v="2"/>
    <s v="FUR-CH-10002965"/>
    <x v="0"/>
    <x v="1"/>
    <s v="Global Leather Highback Executive Chair with Pneumatic Height Adjustment, Black"/>
    <n v="422.05799999999999"/>
    <n v="3"/>
    <s v="0.3"/>
    <n v="-18.088200000000001"/>
    <x v="4"/>
    <s v="Jun"/>
    <x v="0"/>
  </r>
  <r>
    <n v="2149"/>
    <s v="CA-2014-141607"/>
    <x v="202"/>
    <d v="2014-12-17T00:00:00"/>
    <x v="1"/>
    <s v="WB-21850"/>
    <s v="William Brown"/>
    <x v="0"/>
    <s v="United States"/>
    <x v="41"/>
    <x v="2"/>
    <x v="1"/>
    <s v="FUR-FU-10003975"/>
    <x v="0"/>
    <x v="3"/>
    <s v="Eldon Advantage Chair Mats for Low to Medium Pile Carpets"/>
    <n v="43.31"/>
    <n v="1"/>
    <s v="0"/>
    <n v="4.3310000000000004"/>
    <x v="2"/>
    <s v="Dec"/>
    <x v="2"/>
  </r>
  <r>
    <n v="2151"/>
    <s v="US-2017-139969"/>
    <x v="49"/>
    <d v="2017-11-26T00:00:00"/>
    <x v="1"/>
    <s v="AF-10870"/>
    <s v="Art Ferguson"/>
    <x v="0"/>
    <s v="United States"/>
    <x v="143"/>
    <x v="5"/>
    <x v="3"/>
    <s v="FUR-CH-10001973"/>
    <x v="0"/>
    <x v="1"/>
    <s v="Office Star Flex Back Scooter Chair with White Frame"/>
    <n v="233.05799999999999"/>
    <n v="3"/>
    <s v="0.3"/>
    <n v="-53.270400000000002"/>
    <x v="1"/>
    <s v="Nov"/>
    <x v="3"/>
  </r>
  <r>
    <n v="2155"/>
    <s v="US-2016-120460"/>
    <x v="325"/>
    <d v="2016-05-05T00:00:00"/>
    <x v="1"/>
    <s v="BF-11170"/>
    <s v="Ben Ferrer"/>
    <x v="2"/>
    <s v="United States"/>
    <x v="144"/>
    <x v="5"/>
    <x v="3"/>
    <s v="FUR-FU-10004973"/>
    <x v="0"/>
    <x v="3"/>
    <s v="Flat Face Poster Frame"/>
    <n v="22.608000000000001"/>
    <n v="3"/>
    <s v="0.6"/>
    <n v="-10.1736"/>
    <x v="2"/>
    <s v="Apr"/>
    <x v="0"/>
  </r>
  <r>
    <n v="2161"/>
    <s v="CA-2016-141019"/>
    <x v="326"/>
    <d v="2016-05-14T00:00:00"/>
    <x v="3"/>
    <s v="LH-17155"/>
    <s v="Logan Haushalter"/>
    <x v="0"/>
    <s v="United States"/>
    <x v="145"/>
    <x v="15"/>
    <x v="2"/>
    <s v="FUR-FU-10002937"/>
    <x v="0"/>
    <x v="3"/>
    <s v="GE 48&quot; Fluorescent Tube, Cool White Energy Saver, 34 Watts, 30/Box"/>
    <n v="79.384"/>
    <n v="1"/>
    <s v="0.2"/>
    <n v="29.768999999999998"/>
    <x v="7"/>
    <s v="May"/>
    <x v="0"/>
  </r>
  <r>
    <n v="2166"/>
    <s v="CA-2016-154018"/>
    <x v="25"/>
    <d v="2016-10-19T00:00:00"/>
    <x v="1"/>
    <s v="HA-14920"/>
    <s v="Helen Andreada"/>
    <x v="0"/>
    <s v="United States"/>
    <x v="146"/>
    <x v="5"/>
    <x v="3"/>
    <s v="FUR-FU-10003394"/>
    <x v="0"/>
    <x v="3"/>
    <s v="Tenex &quot;The Solids&quot; Textured Chair Mats"/>
    <n v="139.91999999999999"/>
    <n v="5"/>
    <s v="0.6"/>
    <n v="-150.41399999999999"/>
    <x v="6"/>
    <s v="Oct"/>
    <x v="0"/>
  </r>
  <r>
    <n v="2172"/>
    <s v="US-2017-137491"/>
    <x v="49"/>
    <d v="2017-11-25T00:00:00"/>
    <x v="1"/>
    <s v="LC-16930"/>
    <s v="Linda Cazamias"/>
    <x v="1"/>
    <s v="United States"/>
    <x v="147"/>
    <x v="5"/>
    <x v="3"/>
    <s v="FUR-CH-10004675"/>
    <x v="0"/>
    <x v="1"/>
    <s v="Lifetime Advantage Folding Chairs, 4/Carton"/>
    <n v="305.31200000000001"/>
    <n v="2"/>
    <s v="0.3"/>
    <n v="-8.7232000000000003"/>
    <x v="6"/>
    <s v="Nov"/>
    <x v="3"/>
  </r>
  <r>
    <n v="2182"/>
    <s v="CA-2016-128818"/>
    <x v="327"/>
    <d v="2016-05-11T00:00:00"/>
    <x v="1"/>
    <s v="CJ-12010"/>
    <s v="Caroline Jumper"/>
    <x v="0"/>
    <s v="United States"/>
    <x v="13"/>
    <x v="7"/>
    <x v="2"/>
    <s v="FUR-CH-10002084"/>
    <x v="0"/>
    <x v="1"/>
    <s v="Hon Mobius Operator's Chair"/>
    <n v="442.76400000000001"/>
    <n v="4"/>
    <s v="0.1"/>
    <n v="59.035200000000003"/>
    <x v="4"/>
    <s v="May"/>
    <x v="0"/>
  </r>
  <r>
    <n v="2185"/>
    <s v="CA-2016-128818"/>
    <x v="327"/>
    <d v="2016-05-11T00:00:00"/>
    <x v="1"/>
    <s v="CJ-12010"/>
    <s v="Caroline Jumper"/>
    <x v="0"/>
    <s v="United States"/>
    <x v="13"/>
    <x v="7"/>
    <x v="2"/>
    <s v="FUR-FU-10001940"/>
    <x v="0"/>
    <x v="3"/>
    <s v="Staple-based wall hangings"/>
    <n v="63.68"/>
    <n v="8"/>
    <s v="0"/>
    <n v="28.019200000000001"/>
    <x v="4"/>
    <s v="May"/>
    <x v="0"/>
  </r>
  <r>
    <n v="2189"/>
    <s v="CA-2017-143063"/>
    <x v="328"/>
    <d v="2017-08-15T00:00:00"/>
    <x v="1"/>
    <s v="IL-15100"/>
    <s v="Ivan Liston"/>
    <x v="0"/>
    <s v="United States"/>
    <x v="29"/>
    <x v="6"/>
    <x v="3"/>
    <s v="FUR-FU-10003708"/>
    <x v="0"/>
    <x v="3"/>
    <s v="Tenex Traditional Chairmats for Medium Pile Carpet, Standard Lip, 36&quot; x 48&quot;"/>
    <n v="121.3"/>
    <n v="2"/>
    <s v="0"/>
    <n v="25.472999999999999"/>
    <x v="2"/>
    <s v="Aug"/>
    <x v="3"/>
  </r>
  <r>
    <n v="2201"/>
    <s v="US-2014-165659"/>
    <x v="42"/>
    <d v="2014-06-06T00:00:00"/>
    <x v="1"/>
    <s v="LT-17110"/>
    <s v="Liz Thompson"/>
    <x v="0"/>
    <s v="United States"/>
    <x v="148"/>
    <x v="31"/>
    <x v="0"/>
    <s v="FUR-FU-10001935"/>
    <x v="0"/>
    <x v="3"/>
    <s v="3M Hangers With Command Adhesive"/>
    <n v="22.2"/>
    <n v="6"/>
    <s v="0"/>
    <n v="9.1020000000000003"/>
    <x v="2"/>
    <s v="Jun"/>
    <x v="2"/>
  </r>
  <r>
    <n v="2204"/>
    <s v="CA-2015-138002"/>
    <x v="329"/>
    <d v="2015-09-12T00:00:00"/>
    <x v="1"/>
    <s v="BT-11305"/>
    <s v="Beth Thompson"/>
    <x v="2"/>
    <s v="United States"/>
    <x v="15"/>
    <x v="13"/>
    <x v="1"/>
    <s v="FUR-FU-10004748"/>
    <x v="0"/>
    <x v="3"/>
    <s v="Howard Miller 16&quot; Diameter Gallery Wall Clock"/>
    <n v="191.82"/>
    <n v="3"/>
    <s v="0"/>
    <n v="74.809799999999996"/>
    <x v="6"/>
    <s v="Sep"/>
    <x v="1"/>
  </r>
  <r>
    <n v="2205"/>
    <s v="CA-2015-128860"/>
    <x v="330"/>
    <d v="2015-07-05T00:00:00"/>
    <x v="1"/>
    <s v="SC-20725"/>
    <s v="Steven Cartwright"/>
    <x v="0"/>
    <s v="United States"/>
    <x v="68"/>
    <x v="3"/>
    <x v="2"/>
    <s v="FUR-FU-10001473"/>
    <x v="0"/>
    <x v="3"/>
    <s v="Eldon Executive Woodline II Desk Accessories, Mahogany"/>
    <n v="20.103999999999999"/>
    <n v="1"/>
    <s v="0.2"/>
    <n v="1.7591000000000001"/>
    <x v="6"/>
    <s v="Jun"/>
    <x v="1"/>
  </r>
  <r>
    <n v="2213"/>
    <s v="CA-2017-107874"/>
    <x v="295"/>
    <d v="2017-11-25T00:00:00"/>
    <x v="1"/>
    <s v="SW-20275"/>
    <s v="Scott Williamson"/>
    <x v="0"/>
    <s v="United States"/>
    <x v="13"/>
    <x v="7"/>
    <x v="2"/>
    <s v="FUR-FU-10003535"/>
    <x v="0"/>
    <x v="3"/>
    <s v="Howard Miller Distant Time Traveler Alarm Clock"/>
    <n v="27.42"/>
    <n v="1"/>
    <s v="0"/>
    <n v="11.2422"/>
    <x v="4"/>
    <s v="Nov"/>
    <x v="3"/>
  </r>
  <r>
    <n v="2217"/>
    <s v="CA-2017-129378"/>
    <x v="95"/>
    <d v="2017-10-02T00:00:00"/>
    <x v="2"/>
    <s v="NS-18505"/>
    <s v="Neola Schneider"/>
    <x v="0"/>
    <s v="United States"/>
    <x v="124"/>
    <x v="2"/>
    <x v="1"/>
    <s v="FUR-CH-10000553"/>
    <x v="0"/>
    <x v="1"/>
    <s v="Metal Folding Chairs, Beige, 4/Carton"/>
    <n v="108.608"/>
    <n v="4"/>
    <s v="0.2"/>
    <n v="9.5031999999999996"/>
    <x v="5"/>
    <s v="Oct"/>
    <x v="3"/>
  </r>
  <r>
    <n v="2224"/>
    <s v="CA-2015-131884"/>
    <x v="248"/>
    <d v="2015-12-06T00:00:00"/>
    <x v="3"/>
    <s v="DK-13375"/>
    <s v="Dennis Kane"/>
    <x v="0"/>
    <s v="United States"/>
    <x v="149"/>
    <x v="15"/>
    <x v="2"/>
    <s v="FUR-CH-10004860"/>
    <x v="0"/>
    <x v="1"/>
    <s v="Global Low Back Tilter Chair"/>
    <n v="70.686000000000007"/>
    <n v="1"/>
    <s v="0.3"/>
    <n v="-24.235199999999999"/>
    <x v="7"/>
    <s v="Dec"/>
    <x v="1"/>
  </r>
  <r>
    <n v="2226"/>
    <s v="CA-2016-106383"/>
    <x v="331"/>
    <d v="2016-03-21T00:00:00"/>
    <x v="0"/>
    <s v="BT-11440"/>
    <s v="Bobby Trafton"/>
    <x v="0"/>
    <s v="United States"/>
    <x v="150"/>
    <x v="12"/>
    <x v="1"/>
    <s v="FUR-BO-10002202"/>
    <x v="0"/>
    <x v="0"/>
    <s v="Atlantic Metals Mobile 2-Shelf Bookcases, Custom Colors"/>
    <n v="72.293999999999997"/>
    <n v="1"/>
    <s v="0.7"/>
    <n v="-98.8018"/>
    <x v="3"/>
    <s v="Mar"/>
    <x v="0"/>
  </r>
  <r>
    <n v="2229"/>
    <s v="CA-2016-139157"/>
    <x v="180"/>
    <d v="2016-10-05T00:00:00"/>
    <x v="1"/>
    <s v="GM-14680"/>
    <s v="Greg Matthias"/>
    <x v="0"/>
    <s v="United States"/>
    <x v="13"/>
    <x v="7"/>
    <x v="2"/>
    <s v="FUR-TA-10003238"/>
    <x v="0"/>
    <x v="2"/>
    <s v="Chromcraft Bull-Nose Wood 48&quot; x 96&quot; Rectangular Conference Tables"/>
    <n v="330.58800000000002"/>
    <n v="1"/>
    <s v="0.4"/>
    <n v="-115.7058"/>
    <x v="4"/>
    <s v="Oct"/>
    <x v="0"/>
  </r>
  <r>
    <n v="2232"/>
    <s v="CA-2017-157091"/>
    <x v="332"/>
    <d v="2017-07-01T00:00:00"/>
    <x v="1"/>
    <s v="DB-13405"/>
    <s v="Denny Blanton"/>
    <x v="0"/>
    <s v="United States"/>
    <x v="101"/>
    <x v="6"/>
    <x v="3"/>
    <s v="FUR-FU-10000293"/>
    <x v="0"/>
    <x v="3"/>
    <s v="Eldon Antistatic Chair Mats for Low to Medium Pile Carpets"/>
    <n v="526.45000000000005"/>
    <n v="5"/>
    <s v="0"/>
    <n v="31.587"/>
    <x v="2"/>
    <s v="Jun"/>
    <x v="3"/>
  </r>
  <r>
    <n v="2239"/>
    <s v="CA-2017-166849"/>
    <x v="333"/>
    <d v="2017-04-26T00:00:00"/>
    <x v="1"/>
    <s v="SJ-20125"/>
    <s v="Sanjit Jacobs"/>
    <x v="2"/>
    <s v="United States"/>
    <x v="9"/>
    <x v="8"/>
    <x v="3"/>
    <s v="FUR-FU-10004597"/>
    <x v="0"/>
    <x v="3"/>
    <s v="Eldon Cleatmat Chair Mats for Medium Pile Carpets"/>
    <n v="44.4"/>
    <n v="2"/>
    <s v="0.6"/>
    <n v="-52.17"/>
    <x v="6"/>
    <s v="Apr"/>
    <x v="3"/>
  </r>
  <r>
    <n v="2257"/>
    <s v="CA-2016-164091"/>
    <x v="334"/>
    <d v="2016-09-22T00:00:00"/>
    <x v="1"/>
    <s v="LA-16780"/>
    <s v="Laura Armstrong"/>
    <x v="1"/>
    <s v="United States"/>
    <x v="151"/>
    <x v="39"/>
    <x v="2"/>
    <s v="FUR-FU-10004952"/>
    <x v="0"/>
    <x v="3"/>
    <s v="C-Line Cubicle Keepers Polyproplyene Holder w/Velcro Back, 8-1/2x11, 25/Bx"/>
    <n v="109.48"/>
    <n v="2"/>
    <s v="0"/>
    <n v="33.938800000000001"/>
    <x v="2"/>
    <s v="Sep"/>
    <x v="0"/>
  </r>
  <r>
    <n v="2258"/>
    <s v="CA-2017-105214"/>
    <x v="140"/>
    <d v="2017-06-19T00:00:00"/>
    <x v="2"/>
    <s v="TS-21610"/>
    <s v="Troy Staebel"/>
    <x v="0"/>
    <s v="United States"/>
    <x v="28"/>
    <x v="2"/>
    <x v="1"/>
    <s v="FUR-CH-10000015"/>
    <x v="0"/>
    <x v="1"/>
    <s v="Hon Multipurpose Stacking Arm Chairs"/>
    <n v="1212.96"/>
    <n v="7"/>
    <s v="0.2"/>
    <n v="90.971999999999994"/>
    <x v="0"/>
    <s v="Jun"/>
    <x v="3"/>
  </r>
  <r>
    <n v="2263"/>
    <s v="CA-2017-122994"/>
    <x v="335"/>
    <d v="2017-02-09T00:00:00"/>
    <x v="2"/>
    <s v="MV-17485"/>
    <s v="Mark Van Huff"/>
    <x v="0"/>
    <s v="United States"/>
    <x v="58"/>
    <x v="25"/>
    <x v="0"/>
    <s v="FUR-BO-10004015"/>
    <x v="0"/>
    <x v="0"/>
    <s v="Bush Andora Bookcase, Maple/Graphite Gray Finish"/>
    <n v="359.97"/>
    <n v="3"/>
    <s v="0"/>
    <n v="79.193399999999997"/>
    <x v="0"/>
    <s v="Feb"/>
    <x v="3"/>
  </r>
  <r>
    <n v="2273"/>
    <s v="CA-2015-142944"/>
    <x v="336"/>
    <d v="2015-03-11T00:00:00"/>
    <x v="1"/>
    <s v="JL-15850"/>
    <s v="John Lucas"/>
    <x v="0"/>
    <s v="United States"/>
    <x v="28"/>
    <x v="2"/>
    <x v="1"/>
    <s v="FUR-FU-10000308"/>
    <x v="0"/>
    <x v="3"/>
    <s v="Deflect-o Glass Clear Studded Chair Mats"/>
    <n v="435.26"/>
    <n v="7"/>
    <s v="0"/>
    <n v="95.757199999999997"/>
    <x v="2"/>
    <s v="Mar"/>
    <x v="1"/>
  </r>
  <r>
    <n v="2275"/>
    <s v="CA-2014-157882"/>
    <x v="215"/>
    <d v="2014-10-08T00:00:00"/>
    <x v="0"/>
    <s v="AR-10405"/>
    <s v="Allen Rosenblatt"/>
    <x v="1"/>
    <s v="United States"/>
    <x v="2"/>
    <x v="2"/>
    <x v="1"/>
    <s v="FUR-TA-10001866"/>
    <x v="0"/>
    <x v="2"/>
    <s v="Bevis Round Conference Room Tables and Bases"/>
    <n v="143.43199999999999"/>
    <n v="1"/>
    <s v="0.2"/>
    <n v="3.5857999999999999"/>
    <x v="2"/>
    <s v="Oct"/>
    <x v="2"/>
  </r>
  <r>
    <n v="2276"/>
    <s v="CA-2014-157882"/>
    <x v="215"/>
    <d v="2014-10-08T00:00:00"/>
    <x v="0"/>
    <s v="AR-10405"/>
    <s v="Allen Rosenblatt"/>
    <x v="1"/>
    <s v="United States"/>
    <x v="2"/>
    <x v="2"/>
    <x v="1"/>
    <s v="FUR-CH-10002774"/>
    <x v="0"/>
    <x v="1"/>
    <s v="Global Deluxe Stacking Chair, Gray"/>
    <n v="122.352"/>
    <n v="3"/>
    <s v="0.2"/>
    <n v="13.7646"/>
    <x v="2"/>
    <s v="Oct"/>
    <x v="2"/>
  </r>
  <r>
    <n v="2278"/>
    <s v="CA-2014-104283"/>
    <x v="337"/>
    <d v="2014-07-01T00:00:00"/>
    <x v="1"/>
    <s v="LM-17065"/>
    <s v="Liz MacKendrick"/>
    <x v="0"/>
    <s v="United States"/>
    <x v="152"/>
    <x v="21"/>
    <x v="0"/>
    <s v="FUR-TA-10001039"/>
    <x v="0"/>
    <x v="2"/>
    <s v="KI Adjustable-Height Table"/>
    <n v="85.98"/>
    <n v="1"/>
    <s v="0"/>
    <n v="22.354800000000001"/>
    <x v="4"/>
    <s v="Jun"/>
    <x v="2"/>
  </r>
  <r>
    <n v="2280"/>
    <s v="CA-2017-142622"/>
    <x v="242"/>
    <d v="2017-11-02T00:00:00"/>
    <x v="2"/>
    <s v="JK-15625"/>
    <s v="Jim Karlsson"/>
    <x v="0"/>
    <s v="United States"/>
    <x v="15"/>
    <x v="13"/>
    <x v="1"/>
    <s v="FUR-CH-10003833"/>
    <x v="0"/>
    <x v="1"/>
    <s v="Novimex Fabric Task Chair"/>
    <n v="97.567999999999998"/>
    <n v="2"/>
    <s v="0.2"/>
    <n v="-6.0979999999999999"/>
    <x v="0"/>
    <s v="Oct"/>
    <x v="3"/>
  </r>
  <r>
    <n v="2281"/>
    <s v="CA-2017-142622"/>
    <x v="242"/>
    <d v="2017-11-02T00:00:00"/>
    <x v="2"/>
    <s v="JK-15625"/>
    <s v="Jim Karlsson"/>
    <x v="0"/>
    <s v="United States"/>
    <x v="15"/>
    <x v="13"/>
    <x v="1"/>
    <s v="FUR-CH-10004289"/>
    <x v="0"/>
    <x v="1"/>
    <s v="Global Super Steno Chair"/>
    <n v="614.27200000000005"/>
    <n v="8"/>
    <s v="0.2"/>
    <n v="-23.0352"/>
    <x v="0"/>
    <s v="Oct"/>
    <x v="3"/>
  </r>
  <r>
    <n v="2282"/>
    <s v="CA-2017-142622"/>
    <x v="242"/>
    <d v="2017-11-02T00:00:00"/>
    <x v="2"/>
    <s v="JK-15625"/>
    <s v="Jim Karlsson"/>
    <x v="0"/>
    <s v="United States"/>
    <x v="15"/>
    <x v="13"/>
    <x v="1"/>
    <s v="FUR-BO-10004467"/>
    <x v="0"/>
    <x v="0"/>
    <s v="Bestar Classic Bookcase"/>
    <n v="199.98"/>
    <n v="2"/>
    <s v="0"/>
    <n v="37.996200000000002"/>
    <x v="0"/>
    <s v="Oct"/>
    <x v="3"/>
  </r>
  <r>
    <n v="2290"/>
    <s v="CA-2017-115154"/>
    <x v="338"/>
    <d v="2017-01-11T00:00:00"/>
    <x v="2"/>
    <s v="RS-19420"/>
    <s v="Ricardo Sperren"/>
    <x v="1"/>
    <s v="United States"/>
    <x v="15"/>
    <x v="13"/>
    <x v="1"/>
    <s v="FUR-TA-10001950"/>
    <x v="0"/>
    <x v="2"/>
    <s v="Balt Solid Wood Round Tables"/>
    <n v="892.98"/>
    <n v="2"/>
    <s v="0"/>
    <n v="80.368200000000002"/>
    <x v="0"/>
    <s v="Jan"/>
    <x v="3"/>
  </r>
  <r>
    <n v="2292"/>
    <s v="CA-2015-149342"/>
    <x v="339"/>
    <d v="2015-04-25T00:00:00"/>
    <x v="1"/>
    <s v="TS-21160"/>
    <s v="Theresa Swint"/>
    <x v="1"/>
    <s v="United States"/>
    <x v="29"/>
    <x v="24"/>
    <x v="0"/>
    <s v="FUR-FU-10002937"/>
    <x v="0"/>
    <x v="3"/>
    <s v="GE 48&quot; Fluorescent Tube, Cool White Energy Saver, 34 Watts, 30/Box"/>
    <n v="595.38"/>
    <n v="6"/>
    <s v="0"/>
    <n v="297.69"/>
    <x v="2"/>
    <s v="Apr"/>
    <x v="1"/>
  </r>
  <r>
    <n v="2295"/>
    <s v="CA-2017-127929"/>
    <x v="340"/>
    <d v="2017-12-27T00:00:00"/>
    <x v="1"/>
    <s v="FM-14215"/>
    <s v="Filia McAdams"/>
    <x v="1"/>
    <s v="United States"/>
    <x v="108"/>
    <x v="19"/>
    <x v="2"/>
    <s v="FUR-FU-10003708"/>
    <x v="0"/>
    <x v="3"/>
    <s v="Tenex Traditional Chairmats for Medium Pile Carpet, Standard Lip, 36&quot; x 48&quot;"/>
    <n v="181.95"/>
    <n v="3"/>
    <s v="0"/>
    <n v="38.209499999999998"/>
    <x v="4"/>
    <s v="Dec"/>
    <x v="3"/>
  </r>
  <r>
    <n v="2297"/>
    <s v="CA-2015-113145"/>
    <x v="341"/>
    <d v="2015-11-05T00:00:00"/>
    <x v="1"/>
    <s v="VD-21670"/>
    <s v="Valerie Dominguez"/>
    <x v="0"/>
    <s v="United States"/>
    <x v="13"/>
    <x v="7"/>
    <x v="2"/>
    <s v="FUR-FU-10000965"/>
    <x v="0"/>
    <x v="3"/>
    <s v="Howard Miller 11-1/2&quot; Diameter Ridgewood Wall Clock"/>
    <n v="259.7"/>
    <n v="5"/>
    <s v="0"/>
    <n v="106.477"/>
    <x v="4"/>
    <s v="Nov"/>
    <x v="1"/>
  </r>
  <r>
    <n v="2304"/>
    <s v="CA-2017-157931"/>
    <x v="342"/>
    <d v="2017-09-22T00:00:00"/>
    <x v="0"/>
    <s v="MO-17800"/>
    <s v="Meg O'Connel"/>
    <x v="2"/>
    <s v="United States"/>
    <x v="153"/>
    <x v="24"/>
    <x v="0"/>
    <s v="FUR-CH-10000785"/>
    <x v="0"/>
    <x v="1"/>
    <s v="Global Ergonomic Managers Chair"/>
    <n v="723.92"/>
    <n v="4"/>
    <s v="0"/>
    <n v="188.2192"/>
    <x v="2"/>
    <s v="Sep"/>
    <x v="3"/>
  </r>
  <r>
    <n v="2306"/>
    <s v="CA-2016-115574"/>
    <x v="207"/>
    <d v="2016-12-24T00:00:00"/>
    <x v="2"/>
    <s v="BP-11185"/>
    <s v="Ben Peterman"/>
    <x v="1"/>
    <s v="United States"/>
    <x v="9"/>
    <x v="8"/>
    <x v="3"/>
    <s v="FUR-BO-10003441"/>
    <x v="0"/>
    <x v="0"/>
    <s v="Bush Westfield Collection Bookcases, Fully Assembled"/>
    <n v="141.37200000000001"/>
    <n v="2"/>
    <s v="0.3"/>
    <n v="-14.1372"/>
    <x v="5"/>
    <s v="Dec"/>
    <x v="0"/>
  </r>
  <r>
    <n v="2309"/>
    <s v="US-2017-120418"/>
    <x v="343"/>
    <d v="2017-06-12T00:00:00"/>
    <x v="2"/>
    <s v="BC-11125"/>
    <s v="Becky Castell"/>
    <x v="2"/>
    <s v="United States"/>
    <x v="117"/>
    <x v="22"/>
    <x v="1"/>
    <s v="FUR-CH-10001394"/>
    <x v="0"/>
    <x v="1"/>
    <s v="Global Leather Executive Chair"/>
    <n v="280.79199999999997"/>
    <n v="1"/>
    <s v="0.2"/>
    <n v="35.098999999999997"/>
    <x v="5"/>
    <s v="Jun"/>
    <x v="3"/>
  </r>
  <r>
    <n v="2317"/>
    <s v="CA-2017-122035"/>
    <x v="96"/>
    <d v="2017-07-25T00:00:00"/>
    <x v="1"/>
    <s v="EM-13825"/>
    <s v="Elizabeth Moffitt"/>
    <x v="1"/>
    <s v="United States"/>
    <x v="154"/>
    <x v="40"/>
    <x v="3"/>
    <s v="FUR-CH-10003833"/>
    <x v="0"/>
    <x v="1"/>
    <s v="Novimex Fabric Task Chair"/>
    <n v="182.94"/>
    <n v="3"/>
    <s v="0"/>
    <n v="27.440999999999999"/>
    <x v="2"/>
    <s v="Jul"/>
    <x v="3"/>
  </r>
  <r>
    <n v="2327"/>
    <s v="CA-2015-105102"/>
    <x v="195"/>
    <d v="2015-09-19T00:00:00"/>
    <x v="0"/>
    <s v="BM-11575"/>
    <s v="Brendan Murry"/>
    <x v="1"/>
    <s v="United States"/>
    <x v="13"/>
    <x v="7"/>
    <x v="2"/>
    <s v="FUR-BO-10004709"/>
    <x v="0"/>
    <x v="0"/>
    <s v="Bush Westfield Collection Bookcases, Medium Cherry Finish"/>
    <n v="46.384"/>
    <n v="1"/>
    <s v="0.2"/>
    <n v="1.1596"/>
    <x v="4"/>
    <s v="Sep"/>
    <x v="1"/>
  </r>
  <r>
    <n v="2330"/>
    <s v="US-2015-147739"/>
    <x v="344"/>
    <d v="2015-12-29T00:00:00"/>
    <x v="1"/>
    <s v="JD-16150"/>
    <s v="Justin Deggeller"/>
    <x v="1"/>
    <s v="United States"/>
    <x v="3"/>
    <x v="3"/>
    <x v="2"/>
    <s v="FUR-FU-10001468"/>
    <x v="0"/>
    <x v="3"/>
    <s v="Tenex Antistatic Computer Chair Mats"/>
    <n v="547.13599999999997"/>
    <n v="4"/>
    <s v="0.2"/>
    <n v="-68.391999999999996"/>
    <x v="4"/>
    <s v="Dec"/>
    <x v="1"/>
  </r>
  <r>
    <n v="2342"/>
    <s v="US-2014-143231"/>
    <x v="252"/>
    <d v="2015-01-03T00:00:00"/>
    <x v="2"/>
    <s v="GM-14455"/>
    <s v="Gary Mitchum"/>
    <x v="2"/>
    <s v="United States"/>
    <x v="20"/>
    <x v="20"/>
    <x v="2"/>
    <s v="FUR-FU-10002501"/>
    <x v="0"/>
    <x v="3"/>
    <s v="Nu-Dell Executive Frame"/>
    <n v="63.2"/>
    <n v="5"/>
    <s v="0"/>
    <n v="23.384"/>
    <x v="0"/>
    <s v="Dec"/>
    <x v="2"/>
  </r>
  <r>
    <n v="2348"/>
    <s v="CA-2016-159373"/>
    <x v="345"/>
    <d v="2016-03-18T00:00:00"/>
    <x v="1"/>
    <s v="LT-17110"/>
    <s v="Liz Thompson"/>
    <x v="0"/>
    <s v="United States"/>
    <x v="21"/>
    <x v="5"/>
    <x v="3"/>
    <s v="FUR-TA-10004619"/>
    <x v="0"/>
    <x v="2"/>
    <s v="Hon Non-Folding Utility Tables"/>
    <n v="557.58500000000004"/>
    <n v="5"/>
    <s v="0.3"/>
    <n v="0"/>
    <x v="2"/>
    <s v="Mar"/>
    <x v="0"/>
  </r>
  <r>
    <n v="2354"/>
    <s v="CA-2015-111514"/>
    <x v="346"/>
    <d v="2015-09-02T00:00:00"/>
    <x v="2"/>
    <s v="SC-20260"/>
    <s v="Scott Cohen"/>
    <x v="1"/>
    <s v="United States"/>
    <x v="28"/>
    <x v="2"/>
    <x v="1"/>
    <s v="FUR-BO-10002545"/>
    <x v="0"/>
    <x v="0"/>
    <s v="Atlantic Metals Mobile 3-Shelf Bookcases, Custom Colors"/>
    <n v="1552.8309999999999"/>
    <n v="7"/>
    <s v="0.15"/>
    <n v="200.9546"/>
    <x v="3"/>
    <s v="Aug"/>
    <x v="1"/>
  </r>
  <r>
    <n v="2358"/>
    <s v="US-2014-148838"/>
    <x v="347"/>
    <d v="2014-03-21T00:00:00"/>
    <x v="1"/>
    <s v="CP-12340"/>
    <s v="Christine Phan"/>
    <x v="1"/>
    <s v="United States"/>
    <x v="13"/>
    <x v="7"/>
    <x v="2"/>
    <s v="FUR-TA-10003473"/>
    <x v="0"/>
    <x v="2"/>
    <s v="Bretford Rectangular Conference Table Tops"/>
    <n v="1579.7460000000001"/>
    <n v="7"/>
    <s v="0.4"/>
    <n v="-447.59469999999999"/>
    <x v="4"/>
    <s v="Mar"/>
    <x v="2"/>
  </r>
  <r>
    <n v="2359"/>
    <s v="US-2014-148838"/>
    <x v="347"/>
    <d v="2014-03-21T00:00:00"/>
    <x v="1"/>
    <s v="CP-12340"/>
    <s v="Christine Phan"/>
    <x v="1"/>
    <s v="United States"/>
    <x v="13"/>
    <x v="7"/>
    <x v="2"/>
    <s v="FUR-TA-10001950"/>
    <x v="0"/>
    <x v="2"/>
    <s v="Balt Solid Wood Round Tables"/>
    <n v="1071.576"/>
    <n v="4"/>
    <s v="0.4"/>
    <n v="-553.64760000000001"/>
    <x v="4"/>
    <s v="Mar"/>
    <x v="2"/>
  </r>
  <r>
    <n v="2360"/>
    <s v="US-2014-148838"/>
    <x v="347"/>
    <d v="2014-03-21T00:00:00"/>
    <x v="1"/>
    <s v="CP-12340"/>
    <s v="Christine Phan"/>
    <x v="1"/>
    <s v="United States"/>
    <x v="13"/>
    <x v="7"/>
    <x v="2"/>
    <s v="FUR-TA-10004175"/>
    <x v="0"/>
    <x v="2"/>
    <s v="Hon 30&quot; x 60&quot; Table with Locking Drawer"/>
    <n v="613.90800000000002"/>
    <n v="3"/>
    <s v="0.4"/>
    <n v="-122.7816"/>
    <x v="4"/>
    <s v="Mar"/>
    <x v="2"/>
  </r>
  <r>
    <n v="2364"/>
    <s v="US-2016-108637"/>
    <x v="345"/>
    <d v="2016-03-18T00:00:00"/>
    <x v="1"/>
    <s v="AB-10060"/>
    <s v="Adam Bellavance"/>
    <x v="2"/>
    <s v="United States"/>
    <x v="61"/>
    <x v="25"/>
    <x v="0"/>
    <s v="FUR-FU-10004864"/>
    <x v="0"/>
    <x v="3"/>
    <s v="Howard Miller 14-1/2&quot; Diameter Chrome Round Wall Clock"/>
    <n v="127.88"/>
    <n v="2"/>
    <s v="0"/>
    <n v="40.921599999999998"/>
    <x v="2"/>
    <s v="Mar"/>
    <x v="0"/>
  </r>
  <r>
    <n v="2367"/>
    <s v="CA-2014-102295"/>
    <x v="168"/>
    <d v="2014-11-26T00:00:00"/>
    <x v="0"/>
    <s v="EH-13990"/>
    <s v="Erica Hackney"/>
    <x v="0"/>
    <s v="United States"/>
    <x v="155"/>
    <x v="2"/>
    <x v="1"/>
    <s v="FUR-CH-10001714"/>
    <x v="0"/>
    <x v="1"/>
    <s v="Global Leather &amp; Oak Executive Chair, Burgundy"/>
    <n v="120.712"/>
    <n v="1"/>
    <s v="0.2"/>
    <n v="-18.1068"/>
    <x v="3"/>
    <s v="Nov"/>
    <x v="2"/>
  </r>
  <r>
    <n v="2369"/>
    <s v="US-2016-129469"/>
    <x v="348"/>
    <d v="2016-09-27T00:00:00"/>
    <x v="1"/>
    <s v="KL-16555"/>
    <s v="Kelly Lampkin"/>
    <x v="1"/>
    <s v="United States"/>
    <x v="130"/>
    <x v="15"/>
    <x v="2"/>
    <s v="FUR-FU-10002298"/>
    <x v="0"/>
    <x v="3"/>
    <s v="Rubbermaid ClusterMat Chairmats, Mat Size- 66&quot; x 60&quot;, Lip 20&quot; x 11&quot; -90 Degree Angle"/>
    <n v="532.70399999999995"/>
    <n v="6"/>
    <s v="0.2"/>
    <n v="-26.635200000000001"/>
    <x v="4"/>
    <s v="Sep"/>
    <x v="0"/>
  </r>
  <r>
    <n v="2372"/>
    <s v="CA-2016-159940"/>
    <x v="281"/>
    <d v="2016-07-11T00:00:00"/>
    <x v="0"/>
    <s v="BF-11020"/>
    <s v="Barry Franzšsisch"/>
    <x v="1"/>
    <s v="United States"/>
    <x v="14"/>
    <x v="8"/>
    <x v="3"/>
    <s v="FUR-FU-10004973"/>
    <x v="0"/>
    <x v="3"/>
    <s v="Flat Face Poster Frame"/>
    <n v="60.287999999999997"/>
    <n v="8"/>
    <s v="0.6"/>
    <n v="-27.1296"/>
    <x v="4"/>
    <s v="Jul"/>
    <x v="0"/>
  </r>
  <r>
    <n v="2375"/>
    <s v="CA-2016-159940"/>
    <x v="281"/>
    <d v="2016-07-11T00:00:00"/>
    <x v="0"/>
    <s v="BF-11020"/>
    <s v="Barry Franzšsisch"/>
    <x v="1"/>
    <s v="United States"/>
    <x v="14"/>
    <x v="8"/>
    <x v="3"/>
    <s v="FUR-CH-10000785"/>
    <x v="0"/>
    <x v="1"/>
    <s v="Global Ergonomic Managers Chair"/>
    <n v="253.37200000000001"/>
    <n v="2"/>
    <s v="0.3"/>
    <n v="-14.478400000000001"/>
    <x v="4"/>
    <s v="Jul"/>
    <x v="0"/>
  </r>
  <r>
    <n v="2382"/>
    <s v="CA-2016-118052"/>
    <x v="349"/>
    <d v="2016-05-10T00:00:00"/>
    <x v="1"/>
    <s v="BE-11455"/>
    <s v="Brad Eason"/>
    <x v="2"/>
    <s v="United States"/>
    <x v="75"/>
    <x v="15"/>
    <x v="2"/>
    <s v="FUR-FU-10004848"/>
    <x v="0"/>
    <x v="3"/>
    <s v="DAX Solid Wood Frames"/>
    <n v="54.712000000000003"/>
    <n v="7"/>
    <s v="0.2"/>
    <n v="11.626300000000001"/>
    <x v="4"/>
    <s v="May"/>
    <x v="0"/>
  </r>
  <r>
    <n v="2393"/>
    <s v="US-2015-127040"/>
    <x v="248"/>
    <d v="2015-12-10T00:00:00"/>
    <x v="1"/>
    <s v="SG-20605"/>
    <s v="Speros Goranitis"/>
    <x v="0"/>
    <s v="United States"/>
    <x v="13"/>
    <x v="7"/>
    <x v="2"/>
    <s v="FUR-FU-10002878"/>
    <x v="0"/>
    <x v="3"/>
    <s v="Seth Thomas 14&quot; Day/Date Wall Clock"/>
    <n v="113.92"/>
    <n v="4"/>
    <s v="0"/>
    <n v="42.150399999999998"/>
    <x v="4"/>
    <s v="Dec"/>
    <x v="1"/>
  </r>
  <r>
    <n v="2404"/>
    <s v="US-2016-110170"/>
    <x v="350"/>
    <d v="2016-10-03T00:00:00"/>
    <x v="1"/>
    <s v="HM-14860"/>
    <s v="Harry Marie"/>
    <x v="1"/>
    <s v="United States"/>
    <x v="156"/>
    <x v="5"/>
    <x v="3"/>
    <s v="FUR-BO-10000780"/>
    <x v="0"/>
    <x v="0"/>
    <s v="O'Sullivan Plantations 2-Door Library in Landvery Oak"/>
    <n v="956.66480000000001"/>
    <n v="7"/>
    <s v="0.32"/>
    <n v="-225.0976"/>
    <x v="6"/>
    <s v="Sep"/>
    <x v="0"/>
  </r>
  <r>
    <n v="2410"/>
    <s v="CA-2017-155985"/>
    <x v="351"/>
    <d v="2017-03-25T00:00:00"/>
    <x v="2"/>
    <s v="BE-11335"/>
    <s v="Bill Eplett"/>
    <x v="2"/>
    <s v="United States"/>
    <x v="28"/>
    <x v="2"/>
    <x v="1"/>
    <s v="FUR-FU-10000758"/>
    <x v="0"/>
    <x v="3"/>
    <s v="DAX Natural Wood-Tone Poster Frame"/>
    <n v="211.84"/>
    <n v="8"/>
    <s v="0"/>
    <n v="76.2624"/>
    <x v="3"/>
    <s v="Mar"/>
    <x v="3"/>
  </r>
  <r>
    <n v="2414"/>
    <s v="CA-2014-151295"/>
    <x v="352"/>
    <d v="2014-11-16T00:00:00"/>
    <x v="1"/>
    <s v="JA-15970"/>
    <s v="Joseph Airdo"/>
    <x v="0"/>
    <s v="United States"/>
    <x v="2"/>
    <x v="2"/>
    <x v="1"/>
    <s v="FUR-TA-10002356"/>
    <x v="0"/>
    <x v="2"/>
    <s v="Bevis Boat-Shaped Conference Table"/>
    <n v="629.06399999999996"/>
    <n v="3"/>
    <s v="0.2"/>
    <n v="31.453199999999999"/>
    <x v="4"/>
    <s v="Nov"/>
    <x v="2"/>
  </r>
  <r>
    <n v="2415"/>
    <s v="CA-2016-156300"/>
    <x v="353"/>
    <d v="2017-01-02T00:00:00"/>
    <x v="1"/>
    <s v="TB-21595"/>
    <s v="Troy Blackwell"/>
    <x v="0"/>
    <s v="United States"/>
    <x v="79"/>
    <x v="16"/>
    <x v="3"/>
    <s v="FUR-CH-10001714"/>
    <x v="0"/>
    <x v="1"/>
    <s v="Global Leather &amp; Oak Executive Chair, Burgundy"/>
    <n v="754.45"/>
    <n v="5"/>
    <s v="0"/>
    <n v="60.356000000000002"/>
    <x v="4"/>
    <s v="Dec"/>
    <x v="0"/>
  </r>
  <r>
    <n v="2416"/>
    <s v="CA-2015-146087"/>
    <x v="171"/>
    <d v="2015-07-11T00:00:00"/>
    <x v="1"/>
    <s v="PP-18955"/>
    <s v="Paul Prost"/>
    <x v="2"/>
    <s v="United States"/>
    <x v="157"/>
    <x v="20"/>
    <x v="2"/>
    <s v="FUR-BO-10002824"/>
    <x v="0"/>
    <x v="0"/>
    <s v="Bush Mission Pointe Library"/>
    <n v="301.95999999999998"/>
    <n v="2"/>
    <s v="0"/>
    <n v="60.392000000000003"/>
    <x v="2"/>
    <s v="Jul"/>
    <x v="1"/>
  </r>
  <r>
    <n v="2426"/>
    <s v="US-2017-147669"/>
    <x v="19"/>
    <d v="2017-12-30T00:00:00"/>
    <x v="1"/>
    <s v="SV-20935"/>
    <s v="Susan Vittorini"/>
    <x v="0"/>
    <s v="United States"/>
    <x v="130"/>
    <x v="15"/>
    <x v="2"/>
    <s v="FUR-TA-10002645"/>
    <x v="0"/>
    <x v="2"/>
    <s v="Hon Rectangular Conference Tables"/>
    <n v="273.06"/>
    <n v="2"/>
    <s v="0.4"/>
    <n v="-104.673"/>
    <x v="2"/>
    <s v="Dec"/>
    <x v="3"/>
  </r>
  <r>
    <n v="2430"/>
    <s v="CA-2016-169922"/>
    <x v="354"/>
    <d v="2016-06-17T00:00:00"/>
    <x v="1"/>
    <s v="MZ-17515"/>
    <s v="Mary Zewe"/>
    <x v="1"/>
    <s v="United States"/>
    <x v="58"/>
    <x v="5"/>
    <x v="3"/>
    <s v="FUR-FU-10004415"/>
    <x v="0"/>
    <x v="3"/>
    <s v="Stacking Tray, Side-Loading, Legal, Smoke"/>
    <n v="12.544"/>
    <n v="7"/>
    <s v="0.6"/>
    <n v="-9.0944000000000003"/>
    <x v="6"/>
    <s v="Jun"/>
    <x v="0"/>
  </r>
  <r>
    <n v="2432"/>
    <s v="CA-2017-129805"/>
    <x v="158"/>
    <d v="2018-01-02T00:00:00"/>
    <x v="1"/>
    <s v="HM-14860"/>
    <s v="Harry Marie"/>
    <x v="1"/>
    <s v="United States"/>
    <x v="15"/>
    <x v="13"/>
    <x v="1"/>
    <s v="FUR-FU-10001935"/>
    <x v="0"/>
    <x v="3"/>
    <s v="3M Hangers With Command Adhesive"/>
    <n v="7.4"/>
    <n v="2"/>
    <s v="0"/>
    <n v="3.0339999999999998"/>
    <x v="2"/>
    <s v="Dec"/>
    <x v="3"/>
  </r>
  <r>
    <n v="2433"/>
    <s v="CA-2014-148586"/>
    <x v="355"/>
    <d v="2014-04-01T00:00:00"/>
    <x v="1"/>
    <s v="AZ-10750"/>
    <s v="Annie Zypern"/>
    <x v="0"/>
    <s v="United States"/>
    <x v="13"/>
    <x v="7"/>
    <x v="2"/>
    <s v="FUR-CH-10002439"/>
    <x v="0"/>
    <x v="1"/>
    <s v="Iceberg Nesting Folding Chair, 19w x 6d x 43h"/>
    <n v="366.786"/>
    <n v="7"/>
    <s v="0.1"/>
    <n v="65.206400000000002"/>
    <x v="1"/>
    <s v="Mar"/>
    <x v="2"/>
  </r>
  <r>
    <n v="2437"/>
    <s v="CA-2017-140053"/>
    <x v="209"/>
    <d v="2017-07-10T00:00:00"/>
    <x v="1"/>
    <s v="CA-12265"/>
    <s v="Christina Anderson"/>
    <x v="0"/>
    <s v="United States"/>
    <x v="158"/>
    <x v="41"/>
    <x v="1"/>
    <s v="FUR-FU-10003708"/>
    <x v="0"/>
    <x v="3"/>
    <s v="Tenex Traditional Chairmats for Medium Pile Carpet, Standard Lip, 36&quot; x 48&quot;"/>
    <n v="545.85"/>
    <n v="9"/>
    <s v="0"/>
    <n v="114.6285"/>
    <x v="1"/>
    <s v="Jul"/>
    <x v="3"/>
  </r>
  <r>
    <n v="2438"/>
    <s v="CA-2014-164210"/>
    <x v="356"/>
    <d v="2014-11-20T00:00:00"/>
    <x v="0"/>
    <s v="PW-19240"/>
    <s v="Pierre Wener"/>
    <x v="0"/>
    <s v="United States"/>
    <x v="74"/>
    <x v="12"/>
    <x v="1"/>
    <s v="FUR-TA-10000849"/>
    <x v="0"/>
    <x v="2"/>
    <s v="Bevis Rectangular Conference Tables"/>
    <n v="145.97999999999999"/>
    <n v="2"/>
    <s v="0.5"/>
    <n v="-99.266400000000004"/>
    <x v="3"/>
    <s v="Nov"/>
    <x v="2"/>
  </r>
  <r>
    <n v="2440"/>
    <s v="CA-2017-139948"/>
    <x v="357"/>
    <d v="2017-07-22T00:00:00"/>
    <x v="1"/>
    <s v="SW-20455"/>
    <s v="Shaun Weien"/>
    <x v="0"/>
    <s v="United States"/>
    <x v="26"/>
    <x v="1"/>
    <x v="0"/>
    <s v="FUR-FU-10002597"/>
    <x v="0"/>
    <x v="3"/>
    <s v="C-Line Magnetic Cubicle Keepers, Clear Polypropylene"/>
    <n v="7.9039999999999999"/>
    <n v="2"/>
    <s v="0.2"/>
    <n v="2.1736"/>
    <x v="2"/>
    <s v="Jul"/>
    <x v="3"/>
  </r>
  <r>
    <n v="2442"/>
    <s v="CA-2016-146934"/>
    <x v="358"/>
    <d v="2016-05-27T00:00:00"/>
    <x v="1"/>
    <s v="AF-10870"/>
    <s v="Art Ferguson"/>
    <x v="0"/>
    <s v="United States"/>
    <x v="159"/>
    <x v="18"/>
    <x v="2"/>
    <s v="FUR-TA-10003748"/>
    <x v="0"/>
    <x v="2"/>
    <s v="Bevis 36 x 72 Conference Tables"/>
    <n v="174.286"/>
    <n v="2"/>
    <s v="0.3"/>
    <n v="-19.918399999999998"/>
    <x v="2"/>
    <s v="May"/>
    <x v="0"/>
  </r>
  <r>
    <n v="2448"/>
    <s v="CA-2016-119165"/>
    <x v="359"/>
    <d v="2016-11-06T00:00:00"/>
    <x v="1"/>
    <s v="BD-11320"/>
    <s v="Bill Donatelli"/>
    <x v="0"/>
    <s v="United States"/>
    <x v="3"/>
    <x v="3"/>
    <x v="2"/>
    <s v="FUR-CH-10000988"/>
    <x v="0"/>
    <x v="1"/>
    <s v="Hon Olson Stacker Stools"/>
    <n v="492.83499999999998"/>
    <n v="5"/>
    <s v="0.3"/>
    <n v="-14.081"/>
    <x v="6"/>
    <s v="Oct"/>
    <x v="0"/>
  </r>
  <r>
    <n v="2471"/>
    <s v="US-2016-135923"/>
    <x v="360"/>
    <d v="2016-01-28T00:00:00"/>
    <x v="1"/>
    <s v="CM-11935"/>
    <s v="Carlos Meador"/>
    <x v="0"/>
    <s v="United States"/>
    <x v="160"/>
    <x v="30"/>
    <x v="0"/>
    <s v="FUR-FU-10002107"/>
    <x v="0"/>
    <x v="3"/>
    <s v="Eldon Pizzaz Desk Accessories"/>
    <n v="14.272"/>
    <n v="8"/>
    <s v="0.2"/>
    <n v="4.2816000000000001"/>
    <x v="6"/>
    <s v="Jan"/>
    <x v="0"/>
  </r>
  <r>
    <n v="2472"/>
    <s v="US-2016-135923"/>
    <x v="360"/>
    <d v="2016-01-28T00:00:00"/>
    <x v="1"/>
    <s v="CM-11935"/>
    <s v="Carlos Meador"/>
    <x v="0"/>
    <s v="United States"/>
    <x v="160"/>
    <x v="30"/>
    <x v="0"/>
    <s v="FUR-BO-10002213"/>
    <x v="0"/>
    <x v="0"/>
    <s v="Sauder Forest Hills Library, Woodland Oak Finish"/>
    <n v="451.13600000000002"/>
    <n v="4"/>
    <s v="0.2"/>
    <n v="-67.670400000000001"/>
    <x v="6"/>
    <s v="Jan"/>
    <x v="0"/>
  </r>
  <r>
    <n v="2474"/>
    <s v="CA-2016-114972"/>
    <x v="361"/>
    <d v="2016-11-06T00:00:00"/>
    <x v="2"/>
    <s v="PF-19225"/>
    <s v="Phillip Flathmann"/>
    <x v="0"/>
    <s v="United States"/>
    <x v="2"/>
    <x v="2"/>
    <x v="1"/>
    <s v="FUR-CH-10001190"/>
    <x v="0"/>
    <x v="1"/>
    <s v="Global Deluxe High-Back Office Chair in Storm"/>
    <n v="217.584"/>
    <n v="2"/>
    <s v="0.2"/>
    <n v="-29.9178"/>
    <x v="0"/>
    <s v="Nov"/>
    <x v="0"/>
  </r>
  <r>
    <n v="2478"/>
    <s v="CA-2017-102750"/>
    <x v="362"/>
    <d v="2017-09-08T00:00:00"/>
    <x v="0"/>
    <s v="GM-14695"/>
    <s v="Greg Maxwell"/>
    <x v="1"/>
    <s v="United States"/>
    <x v="2"/>
    <x v="2"/>
    <x v="1"/>
    <s v="FUR-TA-10000198"/>
    <x v="0"/>
    <x v="2"/>
    <s v="Chromcraft Bull-Nose Wood Oval Conference Tables &amp; Bases"/>
    <n v="1322.3520000000001"/>
    <n v="3"/>
    <s v="0.2"/>
    <n v="-99.176400000000001"/>
    <x v="4"/>
    <s v="Sep"/>
    <x v="3"/>
  </r>
  <r>
    <n v="2484"/>
    <s v="CA-2017-126067"/>
    <x v="363"/>
    <d v="2017-09-03T00:00:00"/>
    <x v="1"/>
    <s v="KN-16705"/>
    <s v="Kristina Nunn"/>
    <x v="2"/>
    <s v="United States"/>
    <x v="15"/>
    <x v="13"/>
    <x v="1"/>
    <s v="FUR-TA-10000617"/>
    <x v="0"/>
    <x v="2"/>
    <s v="Hon Practical Foundations 30 x 60 Training Table, Light Gray/Charcoal"/>
    <n v="1137.75"/>
    <n v="5"/>
    <s v="0"/>
    <n v="250.30500000000001"/>
    <x v="6"/>
    <s v="Aug"/>
    <x v="3"/>
  </r>
  <r>
    <n v="2494"/>
    <s v="CA-2016-146206"/>
    <x v="364"/>
    <d v="2016-09-14T00:00:00"/>
    <x v="0"/>
    <s v="KT-16480"/>
    <s v="Kean Thornton"/>
    <x v="0"/>
    <s v="United States"/>
    <x v="6"/>
    <x v="5"/>
    <x v="3"/>
    <s v="FUR-TA-10004086"/>
    <x v="0"/>
    <x v="2"/>
    <s v="KI Adjustable-Height Table"/>
    <n v="300.93"/>
    <n v="5"/>
    <s v="0.3"/>
    <n v="-34.392000000000003"/>
    <x v="4"/>
    <s v="Sep"/>
    <x v="0"/>
  </r>
  <r>
    <n v="2496"/>
    <s v="CA-2014-136644"/>
    <x v="365"/>
    <d v="2014-06-22T00:00:00"/>
    <x v="1"/>
    <s v="SC-20575"/>
    <s v="Sonia Cooley"/>
    <x v="0"/>
    <s v="United States"/>
    <x v="161"/>
    <x v="6"/>
    <x v="3"/>
    <s v="FUR-CH-10000225"/>
    <x v="0"/>
    <x v="1"/>
    <s v="Global Geo Office Task Chair, Gray"/>
    <n v="647.84"/>
    <n v="8"/>
    <s v="0"/>
    <n v="32.392000000000003"/>
    <x v="6"/>
    <s v="Jun"/>
    <x v="2"/>
  </r>
  <r>
    <n v="2507"/>
    <s v="CA-2014-143917"/>
    <x v="366"/>
    <d v="2014-07-27T00:00:00"/>
    <x v="0"/>
    <s v="KL-16645"/>
    <s v="Ken Lonsdale"/>
    <x v="0"/>
    <s v="United States"/>
    <x v="28"/>
    <x v="2"/>
    <x v="1"/>
    <s v="FUR-FU-10004351"/>
    <x v="0"/>
    <x v="3"/>
    <s v="Staple-based wall hangings"/>
    <n v="77.92"/>
    <n v="8"/>
    <s v="0"/>
    <n v="34.284799999999997"/>
    <x v="3"/>
    <s v="Jul"/>
    <x v="2"/>
  </r>
  <r>
    <n v="2515"/>
    <s v="CA-2016-124506"/>
    <x v="367"/>
    <d v="2016-11-17T00:00:00"/>
    <x v="1"/>
    <s v="BB-11545"/>
    <s v="Brenda Bowman"/>
    <x v="1"/>
    <s v="United States"/>
    <x v="9"/>
    <x v="8"/>
    <x v="3"/>
    <s v="FUR-CH-10004540"/>
    <x v="0"/>
    <x v="1"/>
    <s v="Global Chrome Stack Chair"/>
    <n v="47.991999999999997"/>
    <n v="2"/>
    <s v="0.3"/>
    <n v="-2.0568"/>
    <x v="6"/>
    <s v="Nov"/>
    <x v="0"/>
  </r>
  <r>
    <n v="2518"/>
    <s v="CA-2017-123134"/>
    <x v="368"/>
    <d v="2017-05-07T00:00:00"/>
    <x v="1"/>
    <s v="DW-13585"/>
    <s v="Dorothy Wardle"/>
    <x v="1"/>
    <s v="United States"/>
    <x v="162"/>
    <x v="18"/>
    <x v="2"/>
    <s v="FUR-FU-10003975"/>
    <x v="0"/>
    <x v="3"/>
    <s v="Eldon Advantage Chair Mats for Low to Medium Pile Carpets"/>
    <n v="129.93"/>
    <n v="3"/>
    <s v="0"/>
    <n v="12.993"/>
    <x v="2"/>
    <s v="May"/>
    <x v="3"/>
  </r>
  <r>
    <n v="2537"/>
    <s v="CA-2015-168746"/>
    <x v="369"/>
    <d v="2015-01-29T00:00:00"/>
    <x v="0"/>
    <s v="SV-20365"/>
    <s v="Seth Vernon"/>
    <x v="0"/>
    <s v="United States"/>
    <x v="59"/>
    <x v="15"/>
    <x v="2"/>
    <s v="FUR-CH-10000513"/>
    <x v="0"/>
    <x v="1"/>
    <s v="High-Back Leather Manager's Chair"/>
    <n v="181.98599999999999"/>
    <n v="2"/>
    <s v="0.3"/>
    <n v="-54.595799999999997"/>
    <x v="3"/>
    <s v="Jan"/>
    <x v="1"/>
  </r>
  <r>
    <n v="2540"/>
    <s v="CA-2015-113404"/>
    <x v="370"/>
    <d v="2015-07-16T00:00:00"/>
    <x v="3"/>
    <s v="EM-13810"/>
    <s v="Eleni McCrary"/>
    <x v="1"/>
    <s v="United States"/>
    <x v="28"/>
    <x v="2"/>
    <x v="1"/>
    <s v="FUR-CH-10003312"/>
    <x v="0"/>
    <x v="1"/>
    <s v="Hon 2090 ÒPillow SoftÓ Series Mid Back Swivel/Tilt Chairs"/>
    <n v="1348.704"/>
    <n v="6"/>
    <s v="0.2"/>
    <n v="-219.1644"/>
    <x v="7"/>
    <s v="Jul"/>
    <x v="1"/>
  </r>
  <r>
    <n v="2541"/>
    <s v="CA-2015-113404"/>
    <x v="370"/>
    <d v="2015-07-16T00:00:00"/>
    <x v="3"/>
    <s v="EM-13810"/>
    <s v="Eleni McCrary"/>
    <x v="1"/>
    <s v="United States"/>
    <x v="28"/>
    <x v="2"/>
    <x v="1"/>
    <s v="FUR-CH-10004086"/>
    <x v="0"/>
    <x v="1"/>
    <s v="Hon 4070 Series Pagoda Armless Upholstered Stacking Chairs"/>
    <n v="700.15200000000004"/>
    <n v="3"/>
    <s v="0.2"/>
    <n v="78.767099999999999"/>
    <x v="7"/>
    <s v="Jul"/>
    <x v="1"/>
  </r>
  <r>
    <n v="2542"/>
    <s v="CA-2016-144792"/>
    <x v="325"/>
    <d v="2016-05-04T00:00:00"/>
    <x v="1"/>
    <s v="KD-16615"/>
    <s v="Ken Dana"/>
    <x v="1"/>
    <s v="United States"/>
    <x v="163"/>
    <x v="22"/>
    <x v="1"/>
    <s v="FUR-FU-10002759"/>
    <x v="0"/>
    <x v="3"/>
    <s v="12-1/2 Diameter Round Wall Clock"/>
    <n v="111.88800000000001"/>
    <n v="7"/>
    <s v="0.2"/>
    <n v="22.377600000000001"/>
    <x v="4"/>
    <s v="Apr"/>
    <x v="0"/>
  </r>
  <r>
    <n v="2544"/>
    <s v="US-2016-114174"/>
    <x v="63"/>
    <d v="2016-09-14T00:00:00"/>
    <x v="1"/>
    <s v="AP-10720"/>
    <s v="Anne Pryor"/>
    <x v="2"/>
    <s v="United States"/>
    <x v="164"/>
    <x v="20"/>
    <x v="2"/>
    <s v="FUR-BO-10003450"/>
    <x v="0"/>
    <x v="0"/>
    <s v="Bush Westfield Collection Bookcases, Dark Cherry Finish"/>
    <n v="173.94"/>
    <n v="3"/>
    <s v="0"/>
    <n v="13.9152"/>
    <x v="6"/>
    <s v="Sep"/>
    <x v="0"/>
  </r>
  <r>
    <n v="2547"/>
    <s v="CA-2017-108070"/>
    <x v="371"/>
    <d v="2017-04-20T00:00:00"/>
    <x v="1"/>
    <s v="JE-15745"/>
    <s v="Joel Eaton"/>
    <x v="0"/>
    <s v="United States"/>
    <x v="124"/>
    <x v="2"/>
    <x v="1"/>
    <s v="FUR-BO-10001337"/>
    <x v="0"/>
    <x v="0"/>
    <s v="O'Sullivan Living Dimensions 2-Shelf Bookcases"/>
    <n v="102.833"/>
    <n v="1"/>
    <s v="0.15"/>
    <n v="-6.0490000000000004"/>
    <x v="4"/>
    <s v="Apr"/>
    <x v="3"/>
  </r>
  <r>
    <n v="2552"/>
    <s v="CA-2017-101042"/>
    <x v="49"/>
    <d v="2017-11-23T00:00:00"/>
    <x v="1"/>
    <s v="AB-10105"/>
    <s v="Adrian Barton"/>
    <x v="0"/>
    <s v="United States"/>
    <x v="0"/>
    <x v="0"/>
    <x v="0"/>
    <s v="FUR-FU-10004665"/>
    <x v="0"/>
    <x v="3"/>
    <s v="3M Polarizing Task Lamp with Clamp Arm, Light Gray"/>
    <n v="821.88"/>
    <n v="6"/>
    <s v="0"/>
    <n v="213.68879999999999"/>
    <x v="4"/>
    <s v="Nov"/>
    <x v="3"/>
  </r>
  <r>
    <n v="2557"/>
    <s v="US-2016-126844"/>
    <x v="372"/>
    <d v="2016-10-14T00:00:00"/>
    <x v="1"/>
    <s v="BW-11110"/>
    <s v="Bart Watters"/>
    <x v="1"/>
    <s v="United States"/>
    <x v="6"/>
    <x v="5"/>
    <x v="3"/>
    <s v="FUR-FU-10004909"/>
    <x v="0"/>
    <x v="3"/>
    <s v="Contemporary Wood/Metal Frame"/>
    <n v="51.712000000000003"/>
    <n v="8"/>
    <s v="0.6"/>
    <n v="-32.32"/>
    <x v="6"/>
    <s v="Oct"/>
    <x v="0"/>
  </r>
  <r>
    <n v="2559"/>
    <s v="CA-2015-147788"/>
    <x v="151"/>
    <d v="2015-06-04T00:00:00"/>
    <x v="1"/>
    <s v="TM-21010"/>
    <s v="Tamara Manning"/>
    <x v="0"/>
    <s v="United States"/>
    <x v="4"/>
    <x v="4"/>
    <x v="1"/>
    <s v="FUR-BO-10004357"/>
    <x v="0"/>
    <x v="0"/>
    <s v="O'Sullivan Living Dimensions 3-Shelf Bookcases"/>
    <n v="1406.86"/>
    <n v="7"/>
    <s v="0"/>
    <n v="140.68600000000001"/>
    <x v="4"/>
    <s v="May"/>
    <x v="1"/>
  </r>
  <r>
    <n v="2568"/>
    <s v="CA-2017-123967"/>
    <x v="373"/>
    <d v="2017-11-03T00:00:00"/>
    <x v="0"/>
    <s v="SF-20200"/>
    <s v="Sarah Foster"/>
    <x v="0"/>
    <s v="United States"/>
    <x v="165"/>
    <x v="13"/>
    <x v="1"/>
    <s v="FUR-TA-10003954"/>
    <x v="0"/>
    <x v="2"/>
    <s v="Hon 94000 Series Round Tables"/>
    <n v="2665.62"/>
    <n v="9"/>
    <s v="0"/>
    <n v="239.9058"/>
    <x v="3"/>
    <s v="Nov"/>
    <x v="3"/>
  </r>
  <r>
    <n v="2574"/>
    <s v="CA-2017-145128"/>
    <x v="374"/>
    <d v="2017-07-14T00:00:00"/>
    <x v="1"/>
    <s v="SM-20320"/>
    <s v="Sean Miller"/>
    <x v="2"/>
    <s v="United States"/>
    <x v="120"/>
    <x v="6"/>
    <x v="3"/>
    <s v="FUR-FU-10000293"/>
    <x v="0"/>
    <x v="3"/>
    <s v="Eldon Antistatic Chair Mats for Low to Medium Pile Carpets"/>
    <n v="526.45000000000005"/>
    <n v="5"/>
    <s v="0"/>
    <n v="31.587"/>
    <x v="2"/>
    <s v="Jul"/>
    <x v="3"/>
  </r>
  <r>
    <n v="2579"/>
    <s v="US-2014-155502"/>
    <x v="375"/>
    <d v="2014-01-31T00:00:00"/>
    <x v="1"/>
    <s v="SD-20485"/>
    <s v="Shirley Daniels"/>
    <x v="2"/>
    <s v="United States"/>
    <x v="166"/>
    <x v="25"/>
    <x v="0"/>
    <s v="FUR-FU-10004587"/>
    <x v="0"/>
    <x v="3"/>
    <s v="GE General Use Halogen Bulbs, 100 Watts, 1 Bulb per Pack"/>
    <n v="62.82"/>
    <n v="3"/>
    <s v="0"/>
    <n v="30.7818"/>
    <x v="2"/>
    <s v="Jan"/>
    <x v="2"/>
  </r>
  <r>
    <n v="2584"/>
    <s v="US-2014-155502"/>
    <x v="375"/>
    <d v="2014-01-31T00:00:00"/>
    <x v="1"/>
    <s v="SD-20485"/>
    <s v="Shirley Daniels"/>
    <x v="2"/>
    <s v="United States"/>
    <x v="166"/>
    <x v="25"/>
    <x v="0"/>
    <s v="FUR-FU-10001847"/>
    <x v="0"/>
    <x v="3"/>
    <s v="Eldon Image Series Black Desk Accessories"/>
    <n v="12.42"/>
    <n v="3"/>
    <s v="0"/>
    <n v="4.4711999999999996"/>
    <x v="2"/>
    <s v="Jan"/>
    <x v="2"/>
  </r>
  <r>
    <n v="2588"/>
    <s v="CA-2017-131695"/>
    <x v="254"/>
    <d v="2017-07-06T00:00:00"/>
    <x v="1"/>
    <s v="RA-19285"/>
    <s v="Ralph Arnett"/>
    <x v="0"/>
    <s v="United States"/>
    <x v="13"/>
    <x v="7"/>
    <x v="2"/>
    <s v="FUR-FU-10002045"/>
    <x v="0"/>
    <x v="3"/>
    <s v="Executive Impressions 14&quot;"/>
    <n v="22.23"/>
    <n v="1"/>
    <s v="0"/>
    <n v="9.7812000000000001"/>
    <x v="6"/>
    <s v="Jun"/>
    <x v="3"/>
  </r>
  <r>
    <n v="2591"/>
    <s v="US-2016-115455"/>
    <x v="63"/>
    <d v="2016-09-14T00:00:00"/>
    <x v="1"/>
    <s v="SE-20110"/>
    <s v="Sanjit Engle"/>
    <x v="0"/>
    <s v="United States"/>
    <x v="167"/>
    <x v="8"/>
    <x v="3"/>
    <s v="FUR-FU-10004671"/>
    <x v="0"/>
    <x v="3"/>
    <s v="Executive Impressions 12&quot; Wall Clock"/>
    <n v="14.135999999999999"/>
    <n v="2"/>
    <s v="0.6"/>
    <n v="-7.7747999999999999"/>
    <x v="6"/>
    <s v="Sep"/>
    <x v="0"/>
  </r>
  <r>
    <n v="2592"/>
    <s v="US-2016-115455"/>
    <x v="63"/>
    <d v="2016-09-14T00:00:00"/>
    <x v="1"/>
    <s v="SE-20110"/>
    <s v="Sanjit Engle"/>
    <x v="0"/>
    <s v="United States"/>
    <x v="167"/>
    <x v="8"/>
    <x v="3"/>
    <s v="FUR-TA-10003569"/>
    <x v="0"/>
    <x v="2"/>
    <s v="Bretford CR8500 Series Meeting Room Furniture"/>
    <n v="601.47"/>
    <n v="3"/>
    <s v="0.5"/>
    <n v="-300.73500000000001"/>
    <x v="6"/>
    <s v="Sep"/>
    <x v="0"/>
  </r>
  <r>
    <n v="2604"/>
    <s v="CA-2016-165848"/>
    <x v="41"/>
    <d v="2016-06-04T00:00:00"/>
    <x v="3"/>
    <s v="EN-13780"/>
    <s v="Edward Nazzal"/>
    <x v="0"/>
    <s v="United States"/>
    <x v="13"/>
    <x v="7"/>
    <x v="2"/>
    <s v="FUR-BO-10000362"/>
    <x v="0"/>
    <x v="0"/>
    <s v="Sauder Inglewood Library Bookcases"/>
    <n v="136.78399999999999"/>
    <n v="1"/>
    <s v="0.2"/>
    <n v="5.1294000000000004"/>
    <x v="7"/>
    <s v="Jun"/>
    <x v="0"/>
  </r>
  <r>
    <n v="2605"/>
    <s v="CA-2016-165848"/>
    <x v="41"/>
    <d v="2016-06-04T00:00:00"/>
    <x v="3"/>
    <s v="EN-13780"/>
    <s v="Edward Nazzal"/>
    <x v="0"/>
    <s v="United States"/>
    <x v="13"/>
    <x v="7"/>
    <x v="2"/>
    <s v="FUR-FU-10003878"/>
    <x v="0"/>
    <x v="3"/>
    <s v="Linden 10&quot; Round Wall Clock, Black"/>
    <n v="61.12"/>
    <n v="4"/>
    <s v="0"/>
    <n v="20.780799999999999"/>
    <x v="7"/>
    <s v="Jun"/>
    <x v="0"/>
  </r>
  <r>
    <n v="2610"/>
    <s v="CA-2014-127446"/>
    <x v="306"/>
    <d v="2014-11-30T00:00:00"/>
    <x v="1"/>
    <s v="MC-17590"/>
    <s v="Matt Collister"/>
    <x v="1"/>
    <s v="United States"/>
    <x v="58"/>
    <x v="5"/>
    <x v="3"/>
    <s v="FUR-TA-10000577"/>
    <x v="0"/>
    <x v="2"/>
    <s v="Bretford CR4500 Series Slim Rectangular Table"/>
    <n v="1218.7349999999999"/>
    <n v="5"/>
    <s v="0.3"/>
    <n v="-121.87350000000001"/>
    <x v="2"/>
    <s v="Nov"/>
    <x v="2"/>
  </r>
  <r>
    <n v="2613"/>
    <s v="CA-2014-127446"/>
    <x v="306"/>
    <d v="2014-11-30T00:00:00"/>
    <x v="1"/>
    <s v="MC-17590"/>
    <s v="Matt Collister"/>
    <x v="1"/>
    <s v="United States"/>
    <x v="58"/>
    <x v="5"/>
    <x v="3"/>
    <s v="FUR-FU-10000221"/>
    <x v="0"/>
    <x v="3"/>
    <s v="Master Caster Door Stop, Brown"/>
    <n v="6.0960000000000001"/>
    <n v="3"/>
    <s v="0.6"/>
    <n v="-3.9624000000000001"/>
    <x v="2"/>
    <s v="Nov"/>
    <x v="2"/>
  </r>
  <r>
    <n v="2614"/>
    <s v="CA-2016-137204"/>
    <x v="376"/>
    <d v="2016-05-05T00:00:00"/>
    <x v="1"/>
    <s v="BO-11350"/>
    <s v="Bill Overfelt"/>
    <x v="1"/>
    <s v="United States"/>
    <x v="2"/>
    <x v="2"/>
    <x v="1"/>
    <s v="FUR-CH-10002304"/>
    <x v="0"/>
    <x v="1"/>
    <s v="Global Stack Chair without Arms, Black"/>
    <n v="41.567999999999998"/>
    <n v="2"/>
    <s v="0.2"/>
    <n v="2.5979999999999999"/>
    <x v="1"/>
    <s v="Apr"/>
    <x v="0"/>
  </r>
  <r>
    <n v="2615"/>
    <s v="CA-2014-147298"/>
    <x v="377"/>
    <d v="2014-05-03T00:00:00"/>
    <x v="1"/>
    <s v="AG-10300"/>
    <s v="Aleksandra Gannaway"/>
    <x v="1"/>
    <s v="United States"/>
    <x v="2"/>
    <x v="2"/>
    <x v="1"/>
    <s v="FUR-CH-10004886"/>
    <x v="0"/>
    <x v="1"/>
    <s v="Bevis Steel Folding Chairs"/>
    <n v="230.28"/>
    <n v="3"/>
    <s v="0.2"/>
    <n v="23.027999999999999"/>
    <x v="1"/>
    <s v="Apr"/>
    <x v="2"/>
  </r>
  <r>
    <n v="2632"/>
    <s v="US-2017-110604"/>
    <x v="378"/>
    <d v="2017-05-20T00:00:00"/>
    <x v="1"/>
    <s v="JF-15295"/>
    <s v="Jason Fortune-"/>
    <x v="0"/>
    <s v="United States"/>
    <x v="15"/>
    <x v="13"/>
    <x v="1"/>
    <s v="FUR-FU-10000076"/>
    <x v="0"/>
    <x v="3"/>
    <s v="24-Hour Round Wall Clock"/>
    <n v="39.96"/>
    <n v="2"/>
    <s v="0"/>
    <n v="17.1828"/>
    <x v="2"/>
    <s v="May"/>
    <x v="3"/>
  </r>
  <r>
    <n v="2633"/>
    <s v="US-2017-110604"/>
    <x v="378"/>
    <d v="2017-05-20T00:00:00"/>
    <x v="1"/>
    <s v="JF-15295"/>
    <s v="Jason Fortune-"/>
    <x v="0"/>
    <s v="United States"/>
    <x v="15"/>
    <x v="13"/>
    <x v="1"/>
    <s v="FUR-CH-10002017"/>
    <x v="0"/>
    <x v="1"/>
    <s v="SAFCO Optional Arm Kit for Workspace Cribbage Stacking Chair"/>
    <n v="42.624000000000002"/>
    <n v="2"/>
    <s v="0.2"/>
    <n v="4.2624000000000004"/>
    <x v="2"/>
    <s v="May"/>
    <x v="3"/>
  </r>
  <r>
    <n v="2634"/>
    <s v="US-2017-110604"/>
    <x v="378"/>
    <d v="2017-05-20T00:00:00"/>
    <x v="1"/>
    <s v="JF-15295"/>
    <s v="Jason Fortune-"/>
    <x v="0"/>
    <s v="United States"/>
    <x v="15"/>
    <x v="13"/>
    <x v="1"/>
    <s v="FUR-CH-10004287"/>
    <x v="0"/>
    <x v="1"/>
    <s v="SAFCO Arco Folding Chair"/>
    <n v="220.96"/>
    <n v="1"/>
    <s v="0.2"/>
    <n v="24.858000000000001"/>
    <x v="2"/>
    <s v="May"/>
    <x v="3"/>
  </r>
  <r>
    <n v="2635"/>
    <s v="CA-2015-116750"/>
    <x v="379"/>
    <d v="2015-07-10T00:00:00"/>
    <x v="0"/>
    <s v="BF-10975"/>
    <s v="Barbara Fisher"/>
    <x v="1"/>
    <s v="United States"/>
    <x v="160"/>
    <x v="30"/>
    <x v="0"/>
    <s v="FUR-FU-10003829"/>
    <x v="0"/>
    <x v="3"/>
    <s v="Stackable Trays"/>
    <n v="4.9279999999999999"/>
    <n v="2"/>
    <s v="0.2"/>
    <n v="0.73919999999999997"/>
    <x v="2"/>
    <s v="Jul"/>
    <x v="1"/>
  </r>
  <r>
    <n v="2641"/>
    <s v="CA-2017-108441"/>
    <x v="235"/>
    <d v="2017-06-18T00:00:00"/>
    <x v="1"/>
    <s v="SB-20170"/>
    <s v="Sarah Bern"/>
    <x v="0"/>
    <s v="United States"/>
    <x v="13"/>
    <x v="7"/>
    <x v="2"/>
    <s v="FUR-CH-10000595"/>
    <x v="0"/>
    <x v="1"/>
    <s v="Safco Contoured Stacking Chairs"/>
    <n v="858.24"/>
    <n v="4"/>
    <s v="0.1"/>
    <n v="143.04"/>
    <x v="6"/>
    <s v="Jun"/>
    <x v="3"/>
  </r>
  <r>
    <n v="2645"/>
    <s v="CA-2016-149111"/>
    <x v="380"/>
    <d v="2016-04-21T00:00:00"/>
    <x v="0"/>
    <s v="BF-11170"/>
    <s v="Ben Ferrer"/>
    <x v="2"/>
    <s v="United States"/>
    <x v="168"/>
    <x v="30"/>
    <x v="0"/>
    <s v="FUR-FU-10000206"/>
    <x v="0"/>
    <x v="3"/>
    <s v="GE General Purpose, Extra Long Life, Showcase &amp; Floodlight Incandescent Bulbs"/>
    <n v="18.623999999999999"/>
    <n v="8"/>
    <s v="0.2"/>
    <n v="6.2855999999999996"/>
    <x v="4"/>
    <s v="Apr"/>
    <x v="0"/>
  </r>
  <r>
    <n v="2646"/>
    <s v="CA-2014-131002"/>
    <x v="266"/>
    <d v="2014-09-12T00:00:00"/>
    <x v="0"/>
    <s v="TB-21400"/>
    <s v="Tom Boeckenhauer"/>
    <x v="0"/>
    <s v="United States"/>
    <x v="169"/>
    <x v="37"/>
    <x v="3"/>
    <s v="FUR-FU-10004270"/>
    <x v="0"/>
    <x v="3"/>
    <s v="Executive Impressions 13&quot; Clairmont Wall Clock"/>
    <n v="57.69"/>
    <n v="3"/>
    <s v="0"/>
    <n v="23.652899999999999"/>
    <x v="2"/>
    <s v="Sep"/>
    <x v="2"/>
  </r>
  <r>
    <n v="2649"/>
    <s v="CA-2014-131002"/>
    <x v="266"/>
    <d v="2014-09-12T00:00:00"/>
    <x v="0"/>
    <s v="TB-21400"/>
    <s v="Tom Boeckenhauer"/>
    <x v="0"/>
    <s v="United States"/>
    <x v="169"/>
    <x v="37"/>
    <x v="3"/>
    <s v="FUR-FU-10004665"/>
    <x v="0"/>
    <x v="3"/>
    <s v="3M Polarizing Task Lamp with Clamp Arm, Light Gray"/>
    <n v="821.88"/>
    <n v="6"/>
    <s v="0"/>
    <n v="213.68879999999999"/>
    <x v="2"/>
    <s v="Sep"/>
    <x v="2"/>
  </r>
  <r>
    <n v="2651"/>
    <s v="US-2016-146794"/>
    <x v="73"/>
    <d v="2016-10-01T00:00:00"/>
    <x v="1"/>
    <s v="SH-19975"/>
    <s v="Sally Hughsby"/>
    <x v="1"/>
    <s v="United States"/>
    <x v="170"/>
    <x v="2"/>
    <x v="1"/>
    <s v="FUR-BO-10004467"/>
    <x v="0"/>
    <x v="0"/>
    <s v="Bestar Classic Bookcase"/>
    <n v="424.95749999999998"/>
    <n v="5"/>
    <s v="0.15"/>
    <n v="19.998000000000001"/>
    <x v="2"/>
    <s v="Sep"/>
    <x v="0"/>
  </r>
  <r>
    <n v="2655"/>
    <s v="CA-2017-112515"/>
    <x v="342"/>
    <d v="2017-09-21T00:00:00"/>
    <x v="0"/>
    <s v="AS-10225"/>
    <s v="Alan Schoenberger"/>
    <x v="1"/>
    <s v="United States"/>
    <x v="106"/>
    <x v="4"/>
    <x v="1"/>
    <s v="FUR-BO-10003404"/>
    <x v="0"/>
    <x v="0"/>
    <s v="Global Adaptabilites Bookcase, Cherry/Storm Gray Finish"/>
    <n v="1292.94"/>
    <n v="3"/>
    <s v="0"/>
    <n v="77.576400000000007"/>
    <x v="4"/>
    <s v="Sep"/>
    <x v="3"/>
  </r>
  <r>
    <n v="2660"/>
    <s v="CA-2015-135538"/>
    <x v="37"/>
    <d v="2015-12-28T00:00:00"/>
    <x v="1"/>
    <s v="HR-14830"/>
    <s v="Harold Ryan"/>
    <x v="1"/>
    <s v="United States"/>
    <x v="171"/>
    <x v="22"/>
    <x v="1"/>
    <s v="FUR-CH-10004287"/>
    <x v="0"/>
    <x v="1"/>
    <s v="SAFCO Arco Folding Chair"/>
    <n v="883.84"/>
    <n v="4"/>
    <s v="0.2"/>
    <n v="99.432000000000002"/>
    <x v="4"/>
    <s v="Dec"/>
    <x v="1"/>
  </r>
  <r>
    <n v="2665"/>
    <s v="CA-2016-164784"/>
    <x v="381"/>
    <d v="2016-05-04T00:00:00"/>
    <x v="2"/>
    <s v="HF-14995"/>
    <s v="Herbert Flentye"/>
    <x v="0"/>
    <s v="United States"/>
    <x v="10"/>
    <x v="9"/>
    <x v="0"/>
    <s v="FUR-TA-10004534"/>
    <x v="0"/>
    <x v="2"/>
    <s v="Bevis 44 x 96 Conference Tables"/>
    <n v="370.62"/>
    <n v="3"/>
    <s v="0.4"/>
    <n v="-142.071"/>
    <x v="0"/>
    <s v="May"/>
    <x v="0"/>
  </r>
  <r>
    <n v="2669"/>
    <s v="US-2015-139759"/>
    <x v="382"/>
    <d v="2015-08-30T00:00:00"/>
    <x v="1"/>
    <s v="NL-18310"/>
    <s v="Nancy Lomonaco"/>
    <x v="2"/>
    <s v="United States"/>
    <x v="2"/>
    <x v="2"/>
    <x v="1"/>
    <s v="FUR-CH-10002774"/>
    <x v="0"/>
    <x v="1"/>
    <s v="Global Deluxe Stacking Chair, Gray"/>
    <n v="40.783999999999999"/>
    <n v="1"/>
    <s v="0.2"/>
    <n v="4.5881999999999996"/>
    <x v="2"/>
    <s v="Aug"/>
    <x v="1"/>
  </r>
  <r>
    <n v="2672"/>
    <s v="CA-2014-126403"/>
    <x v="383"/>
    <d v="2014-09-12T00:00:00"/>
    <x v="0"/>
    <s v="RR-19525"/>
    <s v="Rick Reed"/>
    <x v="1"/>
    <s v="United States"/>
    <x v="172"/>
    <x v="20"/>
    <x v="2"/>
    <s v="FUR-CH-10003761"/>
    <x v="0"/>
    <x v="1"/>
    <s v="Global Italian Leather Office Chair"/>
    <n v="785.88"/>
    <n v="6"/>
    <s v="0"/>
    <n v="212.1876"/>
    <x v="0"/>
    <s v="Sep"/>
    <x v="2"/>
  </r>
  <r>
    <n v="2694"/>
    <s v="CA-2016-138079"/>
    <x v="360"/>
    <d v="2016-01-28T00:00:00"/>
    <x v="1"/>
    <s v="AJ-10795"/>
    <s v="Anthony Johnson"/>
    <x v="1"/>
    <s v="United States"/>
    <x v="15"/>
    <x v="13"/>
    <x v="1"/>
    <s v="FUR-FU-10001475"/>
    <x v="0"/>
    <x v="3"/>
    <s v="Contract Clock, 14&quot;, Brown"/>
    <n v="109.9"/>
    <n v="5"/>
    <s v="0"/>
    <n v="37.366"/>
    <x v="6"/>
    <s v="Jan"/>
    <x v="0"/>
  </r>
  <r>
    <n v="2695"/>
    <s v="CA-2014-143182"/>
    <x v="384"/>
    <d v="2014-10-20T00:00:00"/>
    <x v="1"/>
    <s v="DL-12865"/>
    <s v="Dan Lawera"/>
    <x v="0"/>
    <s v="United States"/>
    <x v="173"/>
    <x v="1"/>
    <x v="0"/>
    <s v="FUR-FU-10004270"/>
    <x v="0"/>
    <x v="3"/>
    <s v="Executive Impressions 13&quot; Clairmont Wall Clock"/>
    <n v="15.384"/>
    <n v="1"/>
    <s v="0.2"/>
    <n v="4.0382999999999996"/>
    <x v="2"/>
    <s v="Oct"/>
    <x v="2"/>
  </r>
  <r>
    <n v="2701"/>
    <s v="CA-2014-145317"/>
    <x v="385"/>
    <d v="2014-03-23T00:00:00"/>
    <x v="1"/>
    <s v="SM-20320"/>
    <s v="Sean Miller"/>
    <x v="2"/>
    <s v="United States"/>
    <x v="51"/>
    <x v="1"/>
    <x v="0"/>
    <s v="FUR-FU-10004270"/>
    <x v="0"/>
    <x v="3"/>
    <s v="Executive Impressions 13&quot; Clairmont Wall Clock"/>
    <n v="30.768000000000001"/>
    <n v="2"/>
    <s v="0.2"/>
    <n v="8.0765999999999991"/>
    <x v="2"/>
    <s v="Mar"/>
    <x v="2"/>
  </r>
  <r>
    <n v="2703"/>
    <s v="CA-2014-145317"/>
    <x v="385"/>
    <d v="2014-03-23T00:00:00"/>
    <x v="1"/>
    <s v="SM-20320"/>
    <s v="Sean Miller"/>
    <x v="2"/>
    <s v="United States"/>
    <x v="51"/>
    <x v="1"/>
    <x v="0"/>
    <s v="FUR-FU-10001986"/>
    <x v="0"/>
    <x v="3"/>
    <s v="Dana Fluorescent Magnifying Lamp, White, 36&quot;"/>
    <n v="122.352"/>
    <n v="3"/>
    <s v="0.2"/>
    <n v="15.294"/>
    <x v="2"/>
    <s v="Mar"/>
    <x v="2"/>
  </r>
  <r>
    <n v="2709"/>
    <s v="CA-2015-121797"/>
    <x v="386"/>
    <d v="2015-02-06T00:00:00"/>
    <x v="1"/>
    <s v="CC-12145"/>
    <s v="Charles Crestani"/>
    <x v="0"/>
    <s v="United States"/>
    <x v="2"/>
    <x v="2"/>
    <x v="1"/>
    <s v="FUR-FU-10001876"/>
    <x v="0"/>
    <x v="3"/>
    <s v="Computer Room Manger, 14&quot;"/>
    <n v="227.36"/>
    <n v="7"/>
    <s v="0"/>
    <n v="81.849599999999995"/>
    <x v="1"/>
    <s v="Jan"/>
    <x v="1"/>
  </r>
  <r>
    <n v="2712"/>
    <s v="CA-2017-132430"/>
    <x v="224"/>
    <d v="2017-10-11T00:00:00"/>
    <x v="2"/>
    <s v="CP-12085"/>
    <s v="Cathy Prescott"/>
    <x v="1"/>
    <s v="United States"/>
    <x v="174"/>
    <x v="15"/>
    <x v="2"/>
    <s v="FUR-FU-10003577"/>
    <x v="0"/>
    <x v="3"/>
    <s v="Nu-Dell Leatherette Frames"/>
    <n v="45.887999999999998"/>
    <n v="4"/>
    <s v="0.2"/>
    <n v="9.1776"/>
    <x v="3"/>
    <s v="Oct"/>
    <x v="3"/>
  </r>
  <r>
    <n v="2720"/>
    <s v="CA-2014-110030"/>
    <x v="387"/>
    <d v="2014-12-08T00:00:00"/>
    <x v="0"/>
    <s v="LF-17185"/>
    <s v="Luke Foster"/>
    <x v="0"/>
    <s v="United States"/>
    <x v="6"/>
    <x v="5"/>
    <x v="3"/>
    <s v="FUR-FU-10002759"/>
    <x v="0"/>
    <x v="3"/>
    <s v="12-1/2 Diameter Round Wall Clock"/>
    <n v="23.975999999999999"/>
    <n v="3"/>
    <s v="0.6"/>
    <n v="-14.3856"/>
    <x v="3"/>
    <s v="Dec"/>
    <x v="2"/>
  </r>
  <r>
    <n v="2727"/>
    <s v="CA-2017-149888"/>
    <x v="388"/>
    <d v="2017-11-13T00:00:00"/>
    <x v="1"/>
    <s v="EP-13915"/>
    <s v="Emily Phan"/>
    <x v="0"/>
    <s v="United States"/>
    <x v="3"/>
    <x v="3"/>
    <x v="2"/>
    <s v="FUR-TA-10000849"/>
    <x v="0"/>
    <x v="2"/>
    <s v="Bevis Rectangular Conference Tables"/>
    <n v="350.35199999999998"/>
    <n v="4"/>
    <s v="0.4"/>
    <n v="-140.14080000000001"/>
    <x v="6"/>
    <s v="Nov"/>
    <x v="3"/>
  </r>
  <r>
    <n v="2732"/>
    <s v="CA-2017-104801"/>
    <x v="389"/>
    <d v="2017-02-19T00:00:00"/>
    <x v="1"/>
    <s v="FH-14350"/>
    <s v="Fred Harton"/>
    <x v="0"/>
    <s v="United States"/>
    <x v="15"/>
    <x v="13"/>
    <x v="1"/>
    <s v="FUR-FU-10004017"/>
    <x v="0"/>
    <x v="3"/>
    <s v="Tenex Contemporary Contur Chairmats for Low and Medium Pile Carpet, Computer, 39&quot; x 49&quot;"/>
    <n v="107.53"/>
    <n v="1"/>
    <s v="0"/>
    <n v="21.506"/>
    <x v="6"/>
    <s v="Feb"/>
    <x v="3"/>
  </r>
  <r>
    <n v="2738"/>
    <s v="CA-2015-115798"/>
    <x v="18"/>
    <d v="2015-11-19T00:00:00"/>
    <x v="1"/>
    <s v="KL-16645"/>
    <s v="Ken Lonsdale"/>
    <x v="0"/>
    <s v="United States"/>
    <x v="19"/>
    <x v="14"/>
    <x v="2"/>
    <s v="FUR-BO-10004467"/>
    <x v="0"/>
    <x v="0"/>
    <s v="Bestar Classic Bookcase"/>
    <n v="299.97000000000003"/>
    <n v="3"/>
    <s v="0"/>
    <n v="56.994300000000003"/>
    <x v="6"/>
    <s v="Nov"/>
    <x v="1"/>
  </r>
  <r>
    <n v="2743"/>
    <s v="CA-2014-149244"/>
    <x v="53"/>
    <d v="2014-11-08T00:00:00"/>
    <x v="1"/>
    <s v="MS-17530"/>
    <s v="MaryBeth Skach"/>
    <x v="0"/>
    <s v="United States"/>
    <x v="53"/>
    <x v="2"/>
    <x v="1"/>
    <s v="FUR-FU-10004671"/>
    <x v="0"/>
    <x v="3"/>
    <s v="Executive Impressions 12&quot; Wall Clock"/>
    <n v="35.340000000000003"/>
    <n v="2"/>
    <s v="0"/>
    <n v="13.4292"/>
    <x v="4"/>
    <s v="Nov"/>
    <x v="2"/>
  </r>
  <r>
    <n v="2744"/>
    <s v="CA-2015-140144"/>
    <x v="390"/>
    <d v="2015-06-25T00:00:00"/>
    <x v="0"/>
    <s v="SC-20770"/>
    <s v="Stewart Carmichael"/>
    <x v="1"/>
    <s v="United States"/>
    <x v="28"/>
    <x v="2"/>
    <x v="1"/>
    <s v="FUR-FU-10002253"/>
    <x v="0"/>
    <x v="3"/>
    <s v="Howard Miller 13&quot; Diameter Pewter Finish Round Wall Clock"/>
    <n v="257.64"/>
    <n v="6"/>
    <s v="0"/>
    <n v="100.4796"/>
    <x v="2"/>
    <s v="Jun"/>
    <x v="1"/>
  </r>
  <r>
    <n v="2747"/>
    <s v="CA-2014-155887"/>
    <x v="264"/>
    <d v="2014-05-17T00:00:00"/>
    <x v="1"/>
    <s v="KT-16480"/>
    <s v="Kean Thornton"/>
    <x v="0"/>
    <s v="United States"/>
    <x v="20"/>
    <x v="20"/>
    <x v="2"/>
    <s v="FUR-TA-10002228"/>
    <x v="0"/>
    <x v="2"/>
    <s v="Bevis Traditional Conference Table Top, Plinth Base"/>
    <n v="700.05600000000004"/>
    <n v="3"/>
    <s v="0.3"/>
    <n v="-130.0104"/>
    <x v="2"/>
    <s v="May"/>
    <x v="2"/>
  </r>
  <r>
    <n v="2750"/>
    <s v="US-2014-141257"/>
    <x v="391"/>
    <d v="2014-06-14T00:00:00"/>
    <x v="1"/>
    <s v="CS-11950"/>
    <s v="Carlos Soltero"/>
    <x v="0"/>
    <s v="United States"/>
    <x v="15"/>
    <x v="13"/>
    <x v="1"/>
    <s v="FUR-CH-10002758"/>
    <x v="0"/>
    <x v="1"/>
    <s v="Hon Deluxe Fabric Upholstered Stacking Chairs, Squared Back"/>
    <n v="585.55200000000002"/>
    <n v="3"/>
    <s v="0.2"/>
    <n v="73.194000000000003"/>
    <x v="6"/>
    <s v="Jun"/>
    <x v="2"/>
  </r>
  <r>
    <n v="2752"/>
    <s v="CA-2014-158029"/>
    <x v="261"/>
    <d v="2014-05-30T00:00:00"/>
    <x v="1"/>
    <s v="HF-14995"/>
    <s v="Herbert Flentye"/>
    <x v="0"/>
    <s v="United States"/>
    <x v="2"/>
    <x v="2"/>
    <x v="1"/>
    <s v="FUR-CH-10000988"/>
    <x v="0"/>
    <x v="1"/>
    <s v="Hon Olson Stacker Stools"/>
    <n v="225.29599999999999"/>
    <n v="2"/>
    <s v="0.2"/>
    <n v="22.529599999999999"/>
    <x v="4"/>
    <s v="May"/>
    <x v="2"/>
  </r>
  <r>
    <n v="2759"/>
    <s v="CA-2016-146171"/>
    <x v="237"/>
    <d v="2016-03-15T00:00:00"/>
    <x v="1"/>
    <s v="JP-16135"/>
    <s v="Julie Prescott"/>
    <x v="2"/>
    <s v="United States"/>
    <x v="29"/>
    <x v="24"/>
    <x v="0"/>
    <s v="FUR-FU-10004270"/>
    <x v="0"/>
    <x v="3"/>
    <s v="Executive Impressions 13&quot; Clairmont Wall Clock"/>
    <n v="76.92"/>
    <n v="4"/>
    <s v="0"/>
    <n v="31.537199999999999"/>
    <x v="4"/>
    <s v="Mar"/>
    <x v="0"/>
  </r>
  <r>
    <n v="2773"/>
    <s v="CA-2017-158967"/>
    <x v="247"/>
    <d v="2017-12-12T00:00:00"/>
    <x v="2"/>
    <s v="BT-11680"/>
    <s v="Brian Thompson"/>
    <x v="0"/>
    <s v="United States"/>
    <x v="1"/>
    <x v="1"/>
    <x v="0"/>
    <s v="FUR-FU-10001940"/>
    <x v="0"/>
    <x v="3"/>
    <s v="Staple-based wall hangings"/>
    <n v="19.103999999999999"/>
    <n v="3"/>
    <s v="0.2"/>
    <n v="5.7312000000000003"/>
    <x v="3"/>
    <s v="Dec"/>
    <x v="3"/>
  </r>
  <r>
    <n v="2778"/>
    <s v="CA-2015-138534"/>
    <x v="392"/>
    <d v="2015-07-19T00:00:00"/>
    <x v="0"/>
    <s v="JM-15535"/>
    <s v="Jessica Myrick"/>
    <x v="0"/>
    <s v="United States"/>
    <x v="175"/>
    <x v="2"/>
    <x v="1"/>
    <s v="FUR-BO-10003159"/>
    <x v="0"/>
    <x v="0"/>
    <s v="Sauder Camden County Collection Libraries, Planked Cherry Finish"/>
    <n v="195.46600000000001"/>
    <n v="2"/>
    <s v="0.15"/>
    <n v="-13.797599999999999"/>
    <x v="3"/>
    <s v="Jul"/>
    <x v="1"/>
  </r>
  <r>
    <n v="2779"/>
    <s v="CA-2017-108322"/>
    <x v="393"/>
    <d v="2017-05-05T00:00:00"/>
    <x v="1"/>
    <s v="SS-20140"/>
    <s v="Saphhira Shifley"/>
    <x v="1"/>
    <s v="United States"/>
    <x v="176"/>
    <x v="1"/>
    <x v="0"/>
    <s v="FUR-FU-10001935"/>
    <x v="0"/>
    <x v="3"/>
    <s v="3M Hangers With Command Adhesive"/>
    <n v="23.68"/>
    <n v="8"/>
    <s v="0.2"/>
    <n v="6.2160000000000002"/>
    <x v="2"/>
    <s v="Apr"/>
    <x v="3"/>
  </r>
  <r>
    <n v="2786"/>
    <s v="CA-2015-149972"/>
    <x v="231"/>
    <d v="2015-09-23T00:00:00"/>
    <x v="2"/>
    <s v="CD-12790"/>
    <s v="Cynthia Delaney"/>
    <x v="2"/>
    <s v="United States"/>
    <x v="2"/>
    <x v="2"/>
    <x v="1"/>
    <s v="FUR-CH-10004997"/>
    <x v="0"/>
    <x v="1"/>
    <s v="Hon Every-Day Series Multi-Task Chairs"/>
    <n v="601.53599999999994"/>
    <n v="4"/>
    <s v="0.2"/>
    <n v="0"/>
    <x v="3"/>
    <s v="Sep"/>
    <x v="1"/>
  </r>
  <r>
    <n v="2788"/>
    <s v="US-2014-117744"/>
    <x v="116"/>
    <d v="2014-12-06T00:00:00"/>
    <x v="1"/>
    <s v="MD-17860"/>
    <s v="Michael Dominguez"/>
    <x v="1"/>
    <s v="United States"/>
    <x v="177"/>
    <x v="5"/>
    <x v="3"/>
    <s v="FUR-FU-10001588"/>
    <x v="0"/>
    <x v="3"/>
    <s v="Deflect-o SuperTray Unbreakable Stackable Tray, Letter, Black"/>
    <n v="58.36"/>
    <n v="5"/>
    <s v="0.6"/>
    <n v="-24.803000000000001"/>
    <x v="4"/>
    <s v="Dec"/>
    <x v="2"/>
  </r>
  <r>
    <n v="2790"/>
    <s v="US-2014-117744"/>
    <x v="116"/>
    <d v="2014-12-06T00:00:00"/>
    <x v="1"/>
    <s v="MD-17860"/>
    <s v="Michael Dominguez"/>
    <x v="1"/>
    <s v="United States"/>
    <x v="177"/>
    <x v="5"/>
    <x v="3"/>
    <s v="FUR-FU-10002759"/>
    <x v="0"/>
    <x v="3"/>
    <s v="12-1/2 Diameter Round Wall Clock"/>
    <n v="39.96"/>
    <n v="5"/>
    <s v="0.6"/>
    <n v="-23.975999999999999"/>
    <x v="4"/>
    <s v="Dec"/>
    <x v="2"/>
  </r>
  <r>
    <n v="2797"/>
    <s v="CA-2014-154599"/>
    <x v="394"/>
    <d v="2014-04-17T00:00:00"/>
    <x v="1"/>
    <s v="KN-16450"/>
    <s v="Kean Nguyen"/>
    <x v="1"/>
    <s v="United States"/>
    <x v="178"/>
    <x v="2"/>
    <x v="1"/>
    <s v="FUR-BO-10001337"/>
    <x v="0"/>
    <x v="0"/>
    <s v="O'Sullivan Living Dimensions 2-Shelf Bookcases"/>
    <n v="308.49900000000002"/>
    <n v="3"/>
    <s v="0.15"/>
    <n v="-18.146999999999998"/>
    <x v="2"/>
    <s v="Apr"/>
    <x v="2"/>
  </r>
  <r>
    <n v="2803"/>
    <s v="CA-2017-143329"/>
    <x v="54"/>
    <d v="2017-11-08T00:00:00"/>
    <x v="1"/>
    <s v="DL-13330"/>
    <s v="Denise Leinenbach"/>
    <x v="0"/>
    <s v="United States"/>
    <x v="179"/>
    <x v="41"/>
    <x v="1"/>
    <s v="FUR-FU-10000629"/>
    <x v="0"/>
    <x v="3"/>
    <s v="9-3/4 Diameter Round Wall Clock"/>
    <n v="41.37"/>
    <n v="3"/>
    <s v="0"/>
    <n v="17.375399999999999"/>
    <x v="2"/>
    <s v="Nov"/>
    <x v="3"/>
  </r>
  <r>
    <n v="2806"/>
    <s v="CA-2015-122623"/>
    <x v="395"/>
    <d v="2015-09-11T00:00:00"/>
    <x v="1"/>
    <s v="CC-12145"/>
    <s v="Charles Crestani"/>
    <x v="0"/>
    <s v="United States"/>
    <x v="116"/>
    <x v="5"/>
    <x v="3"/>
    <s v="FUR-CH-10000553"/>
    <x v="0"/>
    <x v="1"/>
    <s v="Metal Folding Chairs, Beige, 4/Carton"/>
    <n v="47.515999999999998"/>
    <n v="2"/>
    <s v="0.3"/>
    <n v="-2.0364"/>
    <x v="4"/>
    <s v="Sep"/>
    <x v="1"/>
  </r>
  <r>
    <n v="2809"/>
    <s v="CA-2015-148635"/>
    <x v="396"/>
    <d v="2015-07-27T00:00:00"/>
    <x v="0"/>
    <s v="MH-18025"/>
    <s v="Michelle Huthwaite"/>
    <x v="0"/>
    <s v="United States"/>
    <x v="15"/>
    <x v="13"/>
    <x v="1"/>
    <s v="FUR-BO-10002213"/>
    <x v="0"/>
    <x v="0"/>
    <s v="Sauder Forest Hills Library, Woodland Oak Finish"/>
    <n v="704.9"/>
    <n v="5"/>
    <s v="0"/>
    <n v="56.392000000000003"/>
    <x v="3"/>
    <s v="Jul"/>
    <x v="1"/>
  </r>
  <r>
    <n v="2810"/>
    <s v="CA-2015-148635"/>
    <x v="396"/>
    <d v="2015-07-27T00:00:00"/>
    <x v="0"/>
    <s v="MH-18025"/>
    <s v="Michelle Huthwaite"/>
    <x v="0"/>
    <s v="United States"/>
    <x v="15"/>
    <x v="13"/>
    <x v="1"/>
    <s v="FUR-CH-10001854"/>
    <x v="0"/>
    <x v="1"/>
    <s v="Office Star - Professional Matrix Back Chair with 2-to-1 Synchro Tilt and Mesh Fabric Seat"/>
    <n v="561.56799999999998"/>
    <n v="2"/>
    <s v="0.2"/>
    <n v="28.078399999999998"/>
    <x v="3"/>
    <s v="Jul"/>
    <x v="1"/>
  </r>
  <r>
    <n v="2812"/>
    <s v="CA-2015-135685"/>
    <x v="397"/>
    <d v="2015-11-18T00:00:00"/>
    <x v="0"/>
    <s v="MP-18175"/>
    <s v="Mike Pelletier"/>
    <x v="2"/>
    <s v="United States"/>
    <x v="79"/>
    <x v="16"/>
    <x v="3"/>
    <s v="FUR-FU-10001185"/>
    <x v="0"/>
    <x v="3"/>
    <s v="Advantus Employee of the Month Certificate Frame, 11 x 13-1/2"/>
    <n v="185.58"/>
    <n v="6"/>
    <s v="0"/>
    <n v="76.087800000000001"/>
    <x v="3"/>
    <s v="Nov"/>
    <x v="1"/>
  </r>
  <r>
    <n v="2813"/>
    <s v="CA-2015-135685"/>
    <x v="397"/>
    <d v="2015-11-18T00:00:00"/>
    <x v="0"/>
    <s v="MP-18175"/>
    <s v="Mike Pelletier"/>
    <x v="2"/>
    <s v="United States"/>
    <x v="79"/>
    <x v="16"/>
    <x v="3"/>
    <s v="FUR-TA-10001520"/>
    <x v="0"/>
    <x v="2"/>
    <s v="Lesro Sheffield Collection Coffee Table, End Table, Center Table, Corner Table"/>
    <n v="214.11"/>
    <n v="3"/>
    <s v="0"/>
    <n v="36.398699999999998"/>
    <x v="3"/>
    <s v="Nov"/>
    <x v="1"/>
  </r>
  <r>
    <n v="2815"/>
    <s v="CA-2015-135685"/>
    <x v="397"/>
    <d v="2015-11-18T00:00:00"/>
    <x v="0"/>
    <s v="MP-18175"/>
    <s v="Mike Pelletier"/>
    <x v="2"/>
    <s v="United States"/>
    <x v="79"/>
    <x v="16"/>
    <x v="3"/>
    <s v="FUR-TA-10000688"/>
    <x v="0"/>
    <x v="2"/>
    <s v="Chromcraft Bull-Nose Wood Round Conference Table Top, Wood Base"/>
    <n v="653.54999999999995"/>
    <n v="3"/>
    <s v="0"/>
    <n v="111.1035"/>
    <x v="3"/>
    <s v="Nov"/>
    <x v="1"/>
  </r>
  <r>
    <n v="2817"/>
    <s v="CA-2015-104626"/>
    <x v="398"/>
    <d v="2015-09-08T00:00:00"/>
    <x v="1"/>
    <s v="DR-12940"/>
    <s v="Daniel Raglin"/>
    <x v="2"/>
    <s v="United States"/>
    <x v="20"/>
    <x v="20"/>
    <x v="2"/>
    <s v="FUR-CH-10003817"/>
    <x v="0"/>
    <x v="1"/>
    <s v="Global Value Steno Chair, Gray"/>
    <n v="60.74"/>
    <n v="1"/>
    <s v="0"/>
    <n v="15.185"/>
    <x v="1"/>
    <s v="Sep"/>
    <x v="1"/>
  </r>
  <r>
    <n v="2818"/>
    <s v="CA-2015-104626"/>
    <x v="398"/>
    <d v="2015-09-08T00:00:00"/>
    <x v="1"/>
    <s v="DR-12940"/>
    <s v="Daniel Raglin"/>
    <x v="2"/>
    <s v="United States"/>
    <x v="20"/>
    <x v="20"/>
    <x v="2"/>
    <s v="FUR-FU-10000308"/>
    <x v="0"/>
    <x v="3"/>
    <s v="Deflect-o Glass Clear Studded Chair Mats"/>
    <n v="124.36"/>
    <n v="2"/>
    <s v="0"/>
    <n v="27.359200000000001"/>
    <x v="1"/>
    <s v="Sep"/>
    <x v="1"/>
  </r>
  <r>
    <n v="2821"/>
    <s v="CA-2016-160500"/>
    <x v="399"/>
    <d v="2016-05-08T00:00:00"/>
    <x v="2"/>
    <s v="DM-13015"/>
    <s v="Darrin Martin"/>
    <x v="0"/>
    <s v="United States"/>
    <x v="92"/>
    <x v="2"/>
    <x v="1"/>
    <s v="FUR-TA-10003748"/>
    <x v="0"/>
    <x v="2"/>
    <s v="Bevis 36 x 72 Conference Tables"/>
    <n v="298.77600000000001"/>
    <n v="3"/>
    <s v="0.2"/>
    <n v="7.4694000000000003"/>
    <x v="0"/>
    <s v="May"/>
    <x v="0"/>
  </r>
  <r>
    <n v="2826"/>
    <s v="US-2014-112914"/>
    <x v="400"/>
    <d v="2014-09-30T00:00:00"/>
    <x v="1"/>
    <s v="MT-18070"/>
    <s v="Michelle Tran"/>
    <x v="2"/>
    <s v="United States"/>
    <x v="6"/>
    <x v="5"/>
    <x v="3"/>
    <s v="FUR-BO-10003272"/>
    <x v="0"/>
    <x v="0"/>
    <s v="O'Sullivan Living Dimensions 5-Shelf Bookcases"/>
    <n v="300.53280000000001"/>
    <n v="2"/>
    <s v="0.32"/>
    <n v="-97.231200000000001"/>
    <x v="2"/>
    <s v="Sep"/>
    <x v="2"/>
  </r>
  <r>
    <n v="2841"/>
    <s v="US-2014-125521"/>
    <x v="401"/>
    <d v="2014-03-19T00:00:00"/>
    <x v="1"/>
    <s v="CK-12325"/>
    <s v="Christine Kargatis"/>
    <x v="2"/>
    <s v="United States"/>
    <x v="180"/>
    <x v="25"/>
    <x v="0"/>
    <s v="FUR-CH-10003379"/>
    <x v="0"/>
    <x v="1"/>
    <s v="Global Commerce Series High-Back Swivel/Tilt Chairs"/>
    <n v="1139.92"/>
    <n v="4"/>
    <s v="0"/>
    <n v="284.98"/>
    <x v="2"/>
    <s v="Mar"/>
    <x v="2"/>
  </r>
  <r>
    <n v="2845"/>
    <s v="US-2016-162852"/>
    <x v="402"/>
    <d v="2016-12-31T00:00:00"/>
    <x v="1"/>
    <s v="BG-11695"/>
    <s v="Brooke Gillingham"/>
    <x v="1"/>
    <s v="United States"/>
    <x v="181"/>
    <x v="8"/>
    <x v="3"/>
    <s v="FUR-CH-10004853"/>
    <x v="0"/>
    <x v="1"/>
    <s v="Global Manager's Adjustable Task Chair, Storm"/>
    <n v="845.48800000000006"/>
    <n v="8"/>
    <s v="0.3"/>
    <n v="-12.0784"/>
    <x v="4"/>
    <s v="Dec"/>
    <x v="0"/>
  </r>
  <r>
    <n v="2848"/>
    <s v="CA-2017-157854"/>
    <x v="403"/>
    <d v="2017-04-15T00:00:00"/>
    <x v="1"/>
    <s v="DM-13345"/>
    <s v="Denise Monton"/>
    <x v="1"/>
    <s v="United States"/>
    <x v="153"/>
    <x v="24"/>
    <x v="0"/>
    <s v="FUR-FU-10003832"/>
    <x v="0"/>
    <x v="3"/>
    <s v="Eldon Expressions Punched Metal &amp; Wood Desk Accessories, Black &amp; Cherry"/>
    <n v="56.28"/>
    <n v="6"/>
    <s v="0"/>
    <n v="15.7584"/>
    <x v="1"/>
    <s v="Apr"/>
    <x v="3"/>
  </r>
  <r>
    <n v="2853"/>
    <s v="CA-2016-136371"/>
    <x v="331"/>
    <d v="2016-03-21T00:00:00"/>
    <x v="0"/>
    <s v="SV-20935"/>
    <s v="Susan Vittorini"/>
    <x v="0"/>
    <s v="United States"/>
    <x v="64"/>
    <x v="7"/>
    <x v="2"/>
    <s v="FUR-FU-10000409"/>
    <x v="0"/>
    <x v="3"/>
    <s v="GE 4 Foot Flourescent Tube, 40 Watt"/>
    <n v="14.98"/>
    <n v="1"/>
    <s v="0"/>
    <n v="6.8907999999999996"/>
    <x v="3"/>
    <s v="Mar"/>
    <x v="0"/>
  </r>
  <r>
    <n v="2854"/>
    <s v="CA-2016-136371"/>
    <x v="331"/>
    <d v="2016-03-21T00:00:00"/>
    <x v="0"/>
    <s v="SV-20935"/>
    <s v="Susan Vittorini"/>
    <x v="0"/>
    <s v="United States"/>
    <x v="64"/>
    <x v="7"/>
    <x v="2"/>
    <s v="FUR-FU-10000221"/>
    <x v="0"/>
    <x v="3"/>
    <s v="Master Caster Door Stop, Brown"/>
    <n v="20.32"/>
    <n v="4"/>
    <s v="0"/>
    <n v="6.9088000000000003"/>
    <x v="3"/>
    <s v="Mar"/>
    <x v="0"/>
  </r>
  <r>
    <n v="2857"/>
    <s v="CA-2016-128594"/>
    <x v="238"/>
    <d v="2016-08-29T00:00:00"/>
    <x v="2"/>
    <s v="DJ-13510"/>
    <s v="Don Jones"/>
    <x v="1"/>
    <s v="United States"/>
    <x v="53"/>
    <x v="2"/>
    <x v="1"/>
    <s v="FUR-CH-10001215"/>
    <x v="0"/>
    <x v="1"/>
    <s v="Global Troy Executive Leather Low-Back Tilter"/>
    <n v="1603.136"/>
    <n v="4"/>
    <s v="0.2"/>
    <n v="100.196"/>
    <x v="0"/>
    <s v="Aug"/>
    <x v="0"/>
  </r>
  <r>
    <n v="2858"/>
    <s v="CA-2016-154690"/>
    <x v="404"/>
    <d v="2016-08-17T00:00:00"/>
    <x v="0"/>
    <s v="CC-12370"/>
    <s v="Christopher Conant"/>
    <x v="0"/>
    <s v="United States"/>
    <x v="160"/>
    <x v="30"/>
    <x v="0"/>
    <s v="FUR-CH-10000988"/>
    <x v="0"/>
    <x v="1"/>
    <s v="Hon Olson Stacker Stools"/>
    <n v="225.29599999999999"/>
    <n v="2"/>
    <s v="0.2"/>
    <n v="22.529599999999999"/>
    <x v="3"/>
    <s v="Aug"/>
    <x v="0"/>
  </r>
  <r>
    <n v="2861"/>
    <s v="CA-2017-138975"/>
    <x v="405"/>
    <d v="2017-05-23T00:00:00"/>
    <x v="1"/>
    <s v="SC-20380"/>
    <s v="Shahid Collister"/>
    <x v="0"/>
    <s v="United States"/>
    <x v="182"/>
    <x v="24"/>
    <x v="0"/>
    <s v="FUR-BO-10004695"/>
    <x v="0"/>
    <x v="0"/>
    <s v="O'Sullivan 2-Door Barrister Bookcase in Odessa Pine"/>
    <n v="1628.82"/>
    <n v="9"/>
    <s v="0"/>
    <n v="374.62860000000001"/>
    <x v="4"/>
    <s v="May"/>
    <x v="3"/>
  </r>
  <r>
    <n v="2870"/>
    <s v="CA-2017-143861"/>
    <x v="235"/>
    <d v="2017-06-19T00:00:00"/>
    <x v="1"/>
    <s v="LC-16885"/>
    <s v="Lena Creighton"/>
    <x v="0"/>
    <s v="United States"/>
    <x v="66"/>
    <x v="1"/>
    <x v="0"/>
    <s v="FUR-FU-10001546"/>
    <x v="0"/>
    <x v="3"/>
    <s v="Dana Swing-Arm Lamps"/>
    <n v="17.088000000000001"/>
    <n v="2"/>
    <s v="0.2"/>
    <n v="1.0680000000000001"/>
    <x v="1"/>
    <s v="Jun"/>
    <x v="3"/>
  </r>
  <r>
    <n v="2872"/>
    <s v="CA-2014-148040"/>
    <x v="406"/>
    <d v="2014-03-26T00:00:00"/>
    <x v="1"/>
    <s v="BF-11275"/>
    <s v="Beth Fritzler"/>
    <x v="1"/>
    <s v="United States"/>
    <x v="104"/>
    <x v="22"/>
    <x v="1"/>
    <s v="FUR-CH-10001482"/>
    <x v="0"/>
    <x v="1"/>
    <s v="Office Star - Mesh Screen back chair with Vinyl seat"/>
    <n v="314.35199999999998"/>
    <n v="3"/>
    <s v="0.2"/>
    <n v="-35.364600000000003"/>
    <x v="4"/>
    <s v="Mar"/>
    <x v="2"/>
  </r>
  <r>
    <n v="2876"/>
    <s v="US-2016-167339"/>
    <x v="407"/>
    <d v="2016-01-23T00:00:00"/>
    <x v="0"/>
    <s v="TD-20995"/>
    <s v="Tamara Dahlen"/>
    <x v="0"/>
    <s v="United States"/>
    <x v="53"/>
    <x v="2"/>
    <x v="1"/>
    <s v="FUR-CH-10004289"/>
    <x v="0"/>
    <x v="1"/>
    <s v="Global Super Steno Chair"/>
    <n v="153.56800000000001"/>
    <n v="2"/>
    <s v="0.2"/>
    <n v="-5.7587999999999999"/>
    <x v="3"/>
    <s v="Jan"/>
    <x v="0"/>
  </r>
  <r>
    <n v="2877"/>
    <s v="US-2016-167339"/>
    <x v="407"/>
    <d v="2016-01-23T00:00:00"/>
    <x v="0"/>
    <s v="TD-20995"/>
    <s v="Tamara Dahlen"/>
    <x v="0"/>
    <s v="United States"/>
    <x v="53"/>
    <x v="2"/>
    <x v="1"/>
    <s v="FUR-CH-10000785"/>
    <x v="0"/>
    <x v="1"/>
    <s v="Global Ergonomic Managers Chair"/>
    <n v="1013.4880000000001"/>
    <n v="7"/>
    <s v="0.2"/>
    <n v="76.011600000000001"/>
    <x v="3"/>
    <s v="Jan"/>
    <x v="0"/>
  </r>
  <r>
    <n v="2884"/>
    <s v="CA-2016-130799"/>
    <x v="367"/>
    <d v="2016-11-16T00:00:00"/>
    <x v="0"/>
    <s v="BK-11260"/>
    <s v="Berenike Kampe"/>
    <x v="0"/>
    <s v="United States"/>
    <x v="28"/>
    <x v="2"/>
    <x v="1"/>
    <s v="FUR-FU-10001852"/>
    <x v="0"/>
    <x v="3"/>
    <s v="Eldon Regeneration Recycled Desk Accessories, Smoke"/>
    <n v="6.96"/>
    <n v="4"/>
    <s v="0"/>
    <n v="2.2271999999999998"/>
    <x v="2"/>
    <s v="Nov"/>
    <x v="0"/>
  </r>
  <r>
    <n v="2886"/>
    <s v="US-2016-159856"/>
    <x v="408"/>
    <d v="2016-10-22T00:00:00"/>
    <x v="1"/>
    <s v="EP-13915"/>
    <s v="Emily Phan"/>
    <x v="0"/>
    <s v="United States"/>
    <x v="183"/>
    <x v="22"/>
    <x v="1"/>
    <s v="FUR-CH-10003396"/>
    <x v="0"/>
    <x v="1"/>
    <s v="Global Deluxe Steno Chair"/>
    <n v="307.92"/>
    <n v="5"/>
    <s v="0.2"/>
    <n v="-34.640999999999998"/>
    <x v="4"/>
    <s v="Oct"/>
    <x v="0"/>
  </r>
  <r>
    <n v="2891"/>
    <s v="CA-2014-142727"/>
    <x v="149"/>
    <d v="2014-05-01T00:00:00"/>
    <x v="0"/>
    <s v="HG-14845"/>
    <s v="Harry Greene"/>
    <x v="0"/>
    <s v="United States"/>
    <x v="184"/>
    <x v="35"/>
    <x v="0"/>
    <s v="FUR-CH-10002304"/>
    <x v="0"/>
    <x v="1"/>
    <s v="Global Stack Chair without Arms, Black"/>
    <n v="51.96"/>
    <n v="2"/>
    <s v="0"/>
    <n v="12.99"/>
    <x v="3"/>
    <s v="Apr"/>
    <x v="2"/>
  </r>
  <r>
    <n v="2895"/>
    <s v="CA-2017-139913"/>
    <x v="409"/>
    <d v="2017-10-29T00:00:00"/>
    <x v="1"/>
    <s v="JC-16105"/>
    <s v="Julie Creighton"/>
    <x v="1"/>
    <s v="United States"/>
    <x v="77"/>
    <x v="7"/>
    <x v="2"/>
    <s v="FUR-FU-10000771"/>
    <x v="0"/>
    <x v="3"/>
    <s v="Eldon 200 Class Desk Accessories, Smoke"/>
    <n v="69.08"/>
    <n v="11"/>
    <s v="0"/>
    <n v="29.0136"/>
    <x v="6"/>
    <s v="Oct"/>
    <x v="3"/>
  </r>
  <r>
    <n v="2899"/>
    <s v="US-2015-114839"/>
    <x v="12"/>
    <d v="2015-04-30T00:00:00"/>
    <x v="1"/>
    <s v="PW-19240"/>
    <s v="Pierre Wener"/>
    <x v="0"/>
    <s v="United States"/>
    <x v="6"/>
    <x v="5"/>
    <x v="3"/>
    <s v="FUR-CH-10004086"/>
    <x v="0"/>
    <x v="1"/>
    <s v="Hon 4070 Series Pagoda Armless Upholstered Stacking Chairs"/>
    <n v="408.42200000000003"/>
    <n v="2"/>
    <s v="0.3"/>
    <n v="-5.8346"/>
    <x v="4"/>
    <s v="Apr"/>
    <x v="1"/>
  </r>
  <r>
    <n v="2905"/>
    <s v="CA-2016-153577"/>
    <x v="410"/>
    <d v="2016-07-01T00:00:00"/>
    <x v="1"/>
    <s v="KH-16330"/>
    <s v="Katharine Harms"/>
    <x v="1"/>
    <s v="United States"/>
    <x v="185"/>
    <x v="8"/>
    <x v="3"/>
    <s v="FUR-CH-10003981"/>
    <x v="0"/>
    <x v="1"/>
    <s v="Global Commerce Series Low-Back Swivel/Tilt Chairs"/>
    <n v="539.65800000000002"/>
    <n v="3"/>
    <s v="0.3"/>
    <n v="-7.7093999999999996"/>
    <x v="4"/>
    <s v="Jun"/>
    <x v="0"/>
  </r>
  <r>
    <n v="2920"/>
    <s v="CA-2016-160129"/>
    <x v="411"/>
    <d v="2016-11-23T00:00:00"/>
    <x v="3"/>
    <s v="LS-17200"/>
    <s v="Luke Schmidt"/>
    <x v="1"/>
    <s v="United States"/>
    <x v="3"/>
    <x v="3"/>
    <x v="2"/>
    <s v="FUR-FU-10002088"/>
    <x v="0"/>
    <x v="3"/>
    <s v="Nu-Dell Float Frame 11 x 14 1/2"/>
    <n v="14.368"/>
    <n v="2"/>
    <s v="0.2"/>
    <n v="3.9512"/>
    <x v="7"/>
    <s v="Nov"/>
    <x v="0"/>
  </r>
  <r>
    <n v="2921"/>
    <s v="CA-2016-160129"/>
    <x v="411"/>
    <d v="2016-11-23T00:00:00"/>
    <x v="3"/>
    <s v="LS-17200"/>
    <s v="Luke Schmidt"/>
    <x v="1"/>
    <s v="United States"/>
    <x v="3"/>
    <x v="3"/>
    <x v="2"/>
    <s v="FUR-FU-10003976"/>
    <x v="0"/>
    <x v="3"/>
    <s v="DAX Executive Solid Wood Document Frame, Desktop or Hang, Mahogany, 5 x 7"/>
    <n v="70.447999999999993"/>
    <n v="7"/>
    <s v="0.2"/>
    <n v="12.3284"/>
    <x v="7"/>
    <s v="Nov"/>
    <x v="0"/>
  </r>
  <r>
    <n v="2926"/>
    <s v="CA-2014-157721"/>
    <x v="412"/>
    <d v="2014-09-05T00:00:00"/>
    <x v="2"/>
    <s v="JM-16195"/>
    <s v="Justin MacKendrick"/>
    <x v="0"/>
    <s v="United States"/>
    <x v="115"/>
    <x v="7"/>
    <x v="2"/>
    <s v="FUR-FU-10002116"/>
    <x v="0"/>
    <x v="3"/>
    <s v="Tenex Carpeted, Granite-Look or Clear Contemporary Contour Shape Chair Mats"/>
    <n v="70.709999999999994"/>
    <n v="1"/>
    <s v="0"/>
    <n v="4.9497"/>
    <x v="0"/>
    <s v="Sep"/>
    <x v="2"/>
  </r>
  <r>
    <n v="2927"/>
    <s v="CA-2017-128629"/>
    <x v="413"/>
    <d v="2017-07-14T00:00:00"/>
    <x v="0"/>
    <s v="BP-11155"/>
    <s v="Becky Pak"/>
    <x v="0"/>
    <s v="United States"/>
    <x v="29"/>
    <x v="24"/>
    <x v="0"/>
    <s v="FUR-FU-10000771"/>
    <x v="0"/>
    <x v="3"/>
    <s v="Eldon 200 Class Desk Accessories, Smoke"/>
    <n v="18.84"/>
    <n v="3"/>
    <s v="0"/>
    <n v="7.9127999999999998"/>
    <x v="4"/>
    <s v="Jul"/>
    <x v="3"/>
  </r>
  <r>
    <n v="2930"/>
    <s v="CA-2017-143434"/>
    <x v="414"/>
    <d v="2017-11-24T00:00:00"/>
    <x v="1"/>
    <s v="ME-17320"/>
    <s v="Maria Etezadi"/>
    <x v="2"/>
    <s v="United States"/>
    <x v="186"/>
    <x v="17"/>
    <x v="3"/>
    <s v="FUR-FU-10002597"/>
    <x v="0"/>
    <x v="3"/>
    <s v="C-Line Magnetic Cubicle Keepers, Clear Polypropylene"/>
    <n v="19.760000000000002"/>
    <n v="4"/>
    <s v="0"/>
    <n v="8.2992000000000008"/>
    <x v="6"/>
    <s v="Nov"/>
    <x v="3"/>
  </r>
  <r>
    <n v="2933"/>
    <s v="CA-2015-168564"/>
    <x v="415"/>
    <d v="2015-08-08T00:00:00"/>
    <x v="3"/>
    <s v="TT-21220"/>
    <s v="Thomas Thornton"/>
    <x v="0"/>
    <s v="United States"/>
    <x v="28"/>
    <x v="2"/>
    <x v="1"/>
    <s v="FUR-CH-10000785"/>
    <x v="0"/>
    <x v="1"/>
    <s v="Global Ergonomic Managers Chair"/>
    <n v="144.78399999999999"/>
    <n v="1"/>
    <s v="0.2"/>
    <n v="10.8588"/>
    <x v="7"/>
    <s v="Aug"/>
    <x v="1"/>
  </r>
  <r>
    <n v="2941"/>
    <s v="CA-2017-155880"/>
    <x v="416"/>
    <d v="2017-03-31T00:00:00"/>
    <x v="1"/>
    <s v="JD-16150"/>
    <s v="Justin Deggeller"/>
    <x v="1"/>
    <s v="United States"/>
    <x v="79"/>
    <x v="16"/>
    <x v="3"/>
    <s v="FUR-CH-10000422"/>
    <x v="0"/>
    <x v="1"/>
    <s v="Global Highback Leather Tilter in Burgundy"/>
    <n v="90.99"/>
    <n v="1"/>
    <s v="0"/>
    <n v="14.558400000000001"/>
    <x v="6"/>
    <s v="Mar"/>
    <x v="3"/>
  </r>
  <r>
    <n v="2942"/>
    <s v="CA-2017-155880"/>
    <x v="416"/>
    <d v="2017-03-31T00:00:00"/>
    <x v="1"/>
    <s v="JD-16150"/>
    <s v="Justin Deggeller"/>
    <x v="1"/>
    <s v="United States"/>
    <x v="79"/>
    <x v="16"/>
    <x v="3"/>
    <s v="FUR-CH-10004675"/>
    <x v="0"/>
    <x v="1"/>
    <s v="Lifetime Advantage Folding Chairs, 4/Carton"/>
    <n v="1526.56"/>
    <n v="7"/>
    <s v="0"/>
    <n v="427.43680000000001"/>
    <x v="6"/>
    <s v="Mar"/>
    <x v="3"/>
  </r>
  <r>
    <n v="2943"/>
    <s v="CA-2017-155880"/>
    <x v="416"/>
    <d v="2017-03-31T00:00:00"/>
    <x v="1"/>
    <s v="JD-16150"/>
    <s v="Justin Deggeller"/>
    <x v="1"/>
    <s v="United States"/>
    <x v="79"/>
    <x v="16"/>
    <x v="3"/>
    <s v="FUR-CH-10002880"/>
    <x v="0"/>
    <x v="1"/>
    <s v="Global High-Back Leather Tilter, Burgundy"/>
    <n v="368.97"/>
    <n v="3"/>
    <s v="0"/>
    <n v="40.5867"/>
    <x v="6"/>
    <s v="Mar"/>
    <x v="3"/>
  </r>
  <r>
    <n v="2945"/>
    <s v="CA-2017-126242"/>
    <x v="49"/>
    <d v="2017-11-24T00:00:00"/>
    <x v="1"/>
    <s v="MC-18100"/>
    <s v="Mick Crebagga"/>
    <x v="0"/>
    <s v="United States"/>
    <x v="2"/>
    <x v="2"/>
    <x v="1"/>
    <s v="FUR-FU-10002685"/>
    <x v="0"/>
    <x v="3"/>
    <s v="Executive Impressions 13-1/2&quot; Indoor/Outdoor Wall Clock"/>
    <n v="18.7"/>
    <n v="1"/>
    <s v="0"/>
    <n v="7.1059999999999999"/>
    <x v="2"/>
    <s v="Nov"/>
    <x v="3"/>
  </r>
  <r>
    <n v="2946"/>
    <s v="CA-2016-166443"/>
    <x v="114"/>
    <d v="2016-11-05T00:00:00"/>
    <x v="2"/>
    <s v="LH-17020"/>
    <s v="Lisa Hazard"/>
    <x v="0"/>
    <s v="United States"/>
    <x v="28"/>
    <x v="2"/>
    <x v="1"/>
    <s v="FUR-FU-10004020"/>
    <x v="0"/>
    <x v="3"/>
    <s v="Advantus Panel Wall Acrylic Frame"/>
    <n v="38.29"/>
    <n v="7"/>
    <s v="0"/>
    <n v="16.464700000000001"/>
    <x v="5"/>
    <s v="Nov"/>
    <x v="0"/>
  </r>
  <r>
    <n v="2947"/>
    <s v="CA-2017-169859"/>
    <x v="417"/>
    <d v="2017-12-18T00:00:00"/>
    <x v="1"/>
    <s v="MP-18175"/>
    <s v="Mike Pelletier"/>
    <x v="2"/>
    <s v="United States"/>
    <x v="53"/>
    <x v="2"/>
    <x v="1"/>
    <s v="FUR-FU-10004963"/>
    <x v="0"/>
    <x v="3"/>
    <s v="Eldon 400 Class Desk Accessories, Black Carbon"/>
    <n v="26.25"/>
    <n v="3"/>
    <s v="0"/>
    <n v="11.025"/>
    <x v="4"/>
    <s v="Dec"/>
    <x v="3"/>
  </r>
  <r>
    <n v="2952"/>
    <s v="CA-2017-134915"/>
    <x v="418"/>
    <d v="2017-11-12T00:00:00"/>
    <x v="3"/>
    <s v="EM-14140"/>
    <s v="Eugene Moren"/>
    <x v="2"/>
    <s v="United States"/>
    <x v="110"/>
    <x v="22"/>
    <x v="1"/>
    <s v="FUR-CH-10004875"/>
    <x v="0"/>
    <x v="1"/>
    <s v="Harbour Creations 67200 Series Stacking Chairs"/>
    <n v="113.88800000000001"/>
    <n v="2"/>
    <s v="0.2"/>
    <n v="9.9651999999999994"/>
    <x v="7"/>
    <s v="Nov"/>
    <x v="3"/>
  </r>
  <r>
    <n v="2953"/>
    <s v="CA-2017-134915"/>
    <x v="418"/>
    <d v="2017-11-12T00:00:00"/>
    <x v="3"/>
    <s v="EM-14140"/>
    <s v="Eugene Moren"/>
    <x v="2"/>
    <s v="United States"/>
    <x v="110"/>
    <x v="22"/>
    <x v="1"/>
    <s v="FUR-FU-10000305"/>
    <x v="0"/>
    <x v="3"/>
    <s v="Tenex V2T-RE Standard Weight Series Chair Mat, 45&quot; x 53&quot;, Lip 25&quot; x 12&quot;"/>
    <n v="113.568"/>
    <n v="2"/>
    <s v="0.2"/>
    <n v="-5.6783999999999999"/>
    <x v="7"/>
    <s v="Nov"/>
    <x v="3"/>
  </r>
  <r>
    <n v="2957"/>
    <s v="CA-2017-123638"/>
    <x v="419"/>
    <d v="2017-07-04T00:00:00"/>
    <x v="1"/>
    <s v="MA-17995"/>
    <s v="Michelle Arnett"/>
    <x v="2"/>
    <s v="United States"/>
    <x v="115"/>
    <x v="7"/>
    <x v="2"/>
    <s v="FUR-CH-10002647"/>
    <x v="0"/>
    <x v="1"/>
    <s v="Situations Contoured Folding Chairs, 4/Set"/>
    <n v="191.64599999999999"/>
    <n v="3"/>
    <s v="0.1"/>
    <n v="31.940999999999999"/>
    <x v="1"/>
    <s v="Jun"/>
    <x v="3"/>
  </r>
  <r>
    <n v="2963"/>
    <s v="CA-2017-137428"/>
    <x v="420"/>
    <d v="2017-12-21T00:00:00"/>
    <x v="0"/>
    <s v="AY-10555"/>
    <s v="Andy Yotov"/>
    <x v="1"/>
    <s v="United States"/>
    <x v="64"/>
    <x v="2"/>
    <x v="1"/>
    <s v="FUR-CH-10002774"/>
    <x v="0"/>
    <x v="1"/>
    <s v="Global Deluxe Stacking Chair, Gray"/>
    <n v="81.567999999999998"/>
    <n v="2"/>
    <s v="0.2"/>
    <n v="9.1763999999999992"/>
    <x v="2"/>
    <s v="Dec"/>
    <x v="3"/>
  </r>
  <r>
    <n v="2964"/>
    <s v="CA-2017-137428"/>
    <x v="420"/>
    <d v="2017-12-21T00:00:00"/>
    <x v="0"/>
    <s v="AY-10555"/>
    <s v="Andy Yotov"/>
    <x v="1"/>
    <s v="United States"/>
    <x v="64"/>
    <x v="2"/>
    <x v="1"/>
    <s v="FUR-CH-10003817"/>
    <x v="0"/>
    <x v="1"/>
    <s v="Global Value Steno Chair, Gray"/>
    <n v="97.183999999999997"/>
    <n v="2"/>
    <s v="0.2"/>
    <n v="6.0739999999999998"/>
    <x v="2"/>
    <s v="Dec"/>
    <x v="3"/>
  </r>
  <r>
    <n v="2966"/>
    <s v="CA-2017-137428"/>
    <x v="420"/>
    <d v="2017-12-21T00:00:00"/>
    <x v="0"/>
    <s v="AY-10555"/>
    <s v="Andy Yotov"/>
    <x v="1"/>
    <s v="United States"/>
    <x v="64"/>
    <x v="2"/>
    <x v="1"/>
    <s v="FUR-FU-10002445"/>
    <x v="0"/>
    <x v="3"/>
    <s v="DAX Two-Tone Rosewood/Black Document Frame, Desktop, 5 x 7"/>
    <n v="18.96"/>
    <n v="2"/>
    <s v="0"/>
    <n v="7.5839999999999996"/>
    <x v="2"/>
    <s v="Dec"/>
    <x v="3"/>
  </r>
  <r>
    <n v="2967"/>
    <s v="CA-2014-162866"/>
    <x v="421"/>
    <d v="2014-12-31T00:00:00"/>
    <x v="1"/>
    <s v="Co-12640"/>
    <s v="Corey-Lock"/>
    <x v="0"/>
    <s v="United States"/>
    <x v="187"/>
    <x v="8"/>
    <x v="3"/>
    <s v="FUR-FU-10001473"/>
    <x v="0"/>
    <x v="3"/>
    <s v="DAX Wood Document Frame"/>
    <n v="32.951999999999998"/>
    <n v="6"/>
    <s v="0.6"/>
    <n v="-19.7712"/>
    <x v="4"/>
    <s v="Dec"/>
    <x v="2"/>
  </r>
  <r>
    <n v="2972"/>
    <s v="CA-2017-167941"/>
    <x v="200"/>
    <d v="2017-11-09T00:00:00"/>
    <x v="0"/>
    <s v="JF-15565"/>
    <s v="Jill Fjeld"/>
    <x v="0"/>
    <s v="United States"/>
    <x v="160"/>
    <x v="30"/>
    <x v="0"/>
    <s v="FUR-FU-10004671"/>
    <x v="0"/>
    <x v="3"/>
    <s v="Executive Impressions 12&quot; Wall Clock"/>
    <n v="28.271999999999998"/>
    <n v="2"/>
    <s v="0.2"/>
    <n v="6.3612000000000002"/>
    <x v="0"/>
    <s v="Nov"/>
    <x v="3"/>
  </r>
  <r>
    <n v="2975"/>
    <s v="CA-2015-137512"/>
    <x v="422"/>
    <d v="2015-05-12T00:00:00"/>
    <x v="1"/>
    <s v="AG-10675"/>
    <s v="Anna Gayman"/>
    <x v="0"/>
    <s v="United States"/>
    <x v="188"/>
    <x v="5"/>
    <x v="3"/>
    <s v="FUR-TA-10001095"/>
    <x v="0"/>
    <x v="2"/>
    <s v="Chromcraft Round Conference Tables"/>
    <n v="244.006"/>
    <n v="2"/>
    <s v="0.3"/>
    <n v="-31.372199999999999"/>
    <x v="2"/>
    <s v="May"/>
    <x v="1"/>
  </r>
  <r>
    <n v="2977"/>
    <s v="CA-2017-139773"/>
    <x v="423"/>
    <d v="2017-12-04T00:00:00"/>
    <x v="3"/>
    <s v="DV-13045"/>
    <s v="Darrin Van Huff"/>
    <x v="1"/>
    <s v="United States"/>
    <x v="3"/>
    <x v="3"/>
    <x v="2"/>
    <s v="FUR-CH-10001797"/>
    <x v="0"/>
    <x v="1"/>
    <s v="Safco Chair Connectors, 6/Carton"/>
    <n v="188.55199999999999"/>
    <n v="7"/>
    <s v="0.3"/>
    <n v="-2.6936"/>
    <x v="7"/>
    <s v="Dec"/>
    <x v="3"/>
  </r>
  <r>
    <n v="2979"/>
    <s v="CA-2014-109232"/>
    <x v="424"/>
    <d v="2014-01-16T00:00:00"/>
    <x v="0"/>
    <s v="ND-18370"/>
    <s v="Natalie DeCherney"/>
    <x v="0"/>
    <s v="United States"/>
    <x v="189"/>
    <x v="10"/>
    <x v="0"/>
    <s v="FUR-CH-10000422"/>
    <x v="0"/>
    <x v="1"/>
    <s v="Global Highback Leather Tilter in Burgundy"/>
    <n v="545.94000000000005"/>
    <n v="6"/>
    <s v="0"/>
    <n v="87.350399999999993"/>
    <x v="0"/>
    <s v="Jan"/>
    <x v="2"/>
  </r>
  <r>
    <n v="2981"/>
    <s v="CA-2015-139850"/>
    <x v="425"/>
    <d v="2015-06-17T00:00:00"/>
    <x v="1"/>
    <s v="GB-14575"/>
    <s v="Giulietta Baptist"/>
    <x v="0"/>
    <s v="United States"/>
    <x v="3"/>
    <x v="3"/>
    <x v="2"/>
    <s v="FUR-FU-10003623"/>
    <x v="0"/>
    <x v="3"/>
    <s v="DataProducts Ampli Magnifier Task Lamp, Black,"/>
    <n v="43.295999999999999"/>
    <n v="2"/>
    <s v="0.2"/>
    <n v="4.3296000000000001"/>
    <x v="2"/>
    <s v="Jun"/>
    <x v="1"/>
  </r>
  <r>
    <n v="2982"/>
    <s v="CA-2014-131310"/>
    <x v="56"/>
    <d v="2014-07-18T00:00:00"/>
    <x v="1"/>
    <s v="CL-12565"/>
    <s v="Clay Ludtke"/>
    <x v="0"/>
    <s v="United States"/>
    <x v="15"/>
    <x v="13"/>
    <x v="1"/>
    <s v="FUR-CH-10001797"/>
    <x v="0"/>
    <x v="1"/>
    <s v="Safco Chair Connectors, 6/Carton"/>
    <n v="123.136"/>
    <n v="4"/>
    <s v="0.2"/>
    <n v="13.8528"/>
    <x v="6"/>
    <s v="Jul"/>
    <x v="2"/>
  </r>
  <r>
    <n v="2985"/>
    <s v="US-2014-112872"/>
    <x v="387"/>
    <d v="2014-12-11T00:00:00"/>
    <x v="0"/>
    <s v="RC-19960"/>
    <s v="Ryan Crowe"/>
    <x v="0"/>
    <s v="United States"/>
    <x v="76"/>
    <x v="36"/>
    <x v="1"/>
    <s v="FUR-TA-10003238"/>
    <x v="0"/>
    <x v="2"/>
    <s v="Chromcraft Bull-Nose Wood 48&quot; x 96&quot; Rectangular Conference Tables"/>
    <n v="275.49"/>
    <n v="1"/>
    <s v="0.5"/>
    <n v="-170.8038"/>
    <x v="2"/>
    <s v="Dec"/>
    <x v="2"/>
  </r>
  <r>
    <n v="2986"/>
    <s v="CA-2016-139269"/>
    <x v="426"/>
    <d v="2016-05-30T00:00:00"/>
    <x v="1"/>
    <s v="JB-16045"/>
    <s v="Julia Barnett"/>
    <x v="2"/>
    <s v="United States"/>
    <x v="29"/>
    <x v="24"/>
    <x v="0"/>
    <s v="FUR-FU-10000755"/>
    <x v="0"/>
    <x v="3"/>
    <s v="Eldon Expressions Mahogany Wood Desk Collection"/>
    <n v="24.96"/>
    <n v="4"/>
    <s v="0"/>
    <n v="6.24"/>
    <x v="2"/>
    <s v="May"/>
    <x v="0"/>
  </r>
  <r>
    <n v="2998"/>
    <s v="CA-2014-138317"/>
    <x v="112"/>
    <d v="2014-06-25T00:00:00"/>
    <x v="1"/>
    <s v="NW-18400"/>
    <s v="Natalie Webber"/>
    <x v="0"/>
    <s v="United States"/>
    <x v="3"/>
    <x v="3"/>
    <x v="2"/>
    <s v="FUR-FU-10000550"/>
    <x v="0"/>
    <x v="3"/>
    <s v="Stacking Trays by OIC"/>
    <n v="3.984"/>
    <n v="1"/>
    <s v="0.2"/>
    <n v="0.64739999999999998"/>
    <x v="4"/>
    <s v="Jun"/>
    <x v="2"/>
  </r>
  <r>
    <n v="3009"/>
    <s v="CA-2016-124772"/>
    <x v="28"/>
    <d v="2016-12-06T00:00:00"/>
    <x v="2"/>
    <s v="JG-15160"/>
    <s v="James Galang"/>
    <x v="0"/>
    <s v="United States"/>
    <x v="190"/>
    <x v="0"/>
    <x v="0"/>
    <s v="FUR-FU-10004748"/>
    <x v="0"/>
    <x v="3"/>
    <s v="Howard Miller 16&quot; Diameter Gallery Wall Clock"/>
    <n v="191.82"/>
    <n v="3"/>
    <s v="0"/>
    <n v="74.809799999999996"/>
    <x v="5"/>
    <s v="Dec"/>
    <x v="0"/>
  </r>
  <r>
    <n v="3016"/>
    <s v="US-2015-138919"/>
    <x v="5"/>
    <d v="2015-09-21T00:00:00"/>
    <x v="1"/>
    <s v="LS-16975"/>
    <s v="Lindsay Shagiari"/>
    <x v="2"/>
    <s v="United States"/>
    <x v="13"/>
    <x v="7"/>
    <x v="2"/>
    <s v="FUR-TA-10004154"/>
    <x v="0"/>
    <x v="2"/>
    <s v="Riverside Furniture Oval Coffee Table, Oval End Table, End Table with Drawer"/>
    <n v="344.22"/>
    <n v="2"/>
    <s v="0.4"/>
    <n v="-103.26600000000001"/>
    <x v="4"/>
    <s v="Sep"/>
    <x v="1"/>
  </r>
  <r>
    <n v="3018"/>
    <s v="US-2016-160528"/>
    <x v="427"/>
    <d v="2016-08-30T00:00:00"/>
    <x v="1"/>
    <s v="MH-18115"/>
    <s v="Mick Hernandez"/>
    <x v="2"/>
    <s v="United States"/>
    <x v="191"/>
    <x v="5"/>
    <x v="3"/>
    <s v="FUR-FU-10004973"/>
    <x v="0"/>
    <x v="3"/>
    <s v="Flat Face Poster Frame"/>
    <n v="22.608000000000001"/>
    <n v="3"/>
    <s v="0.6"/>
    <n v="-10.1736"/>
    <x v="1"/>
    <s v="Aug"/>
    <x v="0"/>
  </r>
  <r>
    <n v="3022"/>
    <s v="CA-2015-123568"/>
    <x v="428"/>
    <d v="2015-11-14T00:00:00"/>
    <x v="1"/>
    <s v="SC-20095"/>
    <s v="Sanjit Chand"/>
    <x v="0"/>
    <s v="United States"/>
    <x v="192"/>
    <x v="4"/>
    <x v="1"/>
    <s v="FUR-FU-10004090"/>
    <x v="0"/>
    <x v="3"/>
    <s v="Executive Impressions 14&quot; Contract Wall Clock"/>
    <n v="66.69"/>
    <n v="3"/>
    <s v="0"/>
    <n v="22.0077"/>
    <x v="6"/>
    <s v="Nov"/>
    <x v="1"/>
  </r>
  <r>
    <n v="3024"/>
    <s v="CA-2017-124674"/>
    <x v="429"/>
    <d v="2017-11-23T00:00:00"/>
    <x v="1"/>
    <s v="JB-16000"/>
    <s v="Joy Bell-"/>
    <x v="0"/>
    <s v="United States"/>
    <x v="193"/>
    <x v="5"/>
    <x v="3"/>
    <s v="FUR-BO-10002202"/>
    <x v="0"/>
    <x v="0"/>
    <s v="Atlantic Metals Mobile 2-Shelf Bookcases, Custom Colors"/>
    <n v="327.7328"/>
    <n v="2"/>
    <s v="0.32"/>
    <n v="-14.4588"/>
    <x v="6"/>
    <s v="Nov"/>
    <x v="3"/>
  </r>
  <r>
    <n v="3027"/>
    <s v="CA-2017-169054"/>
    <x v="135"/>
    <d v="2017-04-26T00:00:00"/>
    <x v="1"/>
    <s v="MO-17800"/>
    <s v="Meg O'Connel"/>
    <x v="2"/>
    <s v="United States"/>
    <x v="3"/>
    <x v="3"/>
    <x v="2"/>
    <s v="FUR-FU-10001488"/>
    <x v="0"/>
    <x v="3"/>
    <s v="Tenex 46&quot; x 60&quot; Computer Anti-Static Chairmat, Rectangular Shaped"/>
    <n v="254.352"/>
    <n v="3"/>
    <s v="0.2"/>
    <n v="0"/>
    <x v="4"/>
    <s v="Apr"/>
    <x v="3"/>
  </r>
  <r>
    <n v="3029"/>
    <s v="CA-2017-116855"/>
    <x v="430"/>
    <d v="2017-12-21T00:00:00"/>
    <x v="1"/>
    <s v="AI-10855"/>
    <s v="Arianne Irving"/>
    <x v="0"/>
    <s v="United States"/>
    <x v="180"/>
    <x v="25"/>
    <x v="0"/>
    <s v="FUR-CH-10003846"/>
    <x v="0"/>
    <x v="1"/>
    <s v="Hon Valutask Swivel Chairs"/>
    <n v="504.9"/>
    <n v="5"/>
    <s v="0"/>
    <n v="80.784000000000006"/>
    <x v="4"/>
    <s v="Dec"/>
    <x v="3"/>
  </r>
  <r>
    <n v="3031"/>
    <s v="CA-2015-168480"/>
    <x v="231"/>
    <d v="2015-09-27T00:00:00"/>
    <x v="1"/>
    <s v="DM-12955"/>
    <s v="Dario Medina"/>
    <x v="1"/>
    <s v="United States"/>
    <x v="194"/>
    <x v="17"/>
    <x v="3"/>
    <s v="FUR-BO-10000468"/>
    <x v="0"/>
    <x v="0"/>
    <s v="O'Sullivan 2-Shelf Heavy-Duty Bookcases"/>
    <n v="194.32"/>
    <n v="4"/>
    <s v="0"/>
    <n v="31.091200000000001"/>
    <x v="6"/>
    <s v="Sep"/>
    <x v="1"/>
  </r>
  <r>
    <n v="3033"/>
    <s v="US-2016-114293"/>
    <x v="431"/>
    <d v="2016-11-26T00:00:00"/>
    <x v="1"/>
    <s v="JH-16180"/>
    <s v="Justin Hirsh"/>
    <x v="0"/>
    <s v="United States"/>
    <x v="195"/>
    <x v="36"/>
    <x v="1"/>
    <s v="FUR-CH-10003833"/>
    <x v="0"/>
    <x v="1"/>
    <s v="Novimex Fabric Task Chair"/>
    <n v="195.136"/>
    <n v="4"/>
    <s v="0.2"/>
    <n v="-12.196"/>
    <x v="2"/>
    <s v="Nov"/>
    <x v="0"/>
  </r>
  <r>
    <n v="3039"/>
    <s v="US-2015-123960"/>
    <x v="432"/>
    <d v="2015-06-16T00:00:00"/>
    <x v="1"/>
    <s v="BD-11605"/>
    <s v="Brian Dahlen"/>
    <x v="0"/>
    <s v="United States"/>
    <x v="91"/>
    <x v="35"/>
    <x v="0"/>
    <s v="FUR-FU-10004666"/>
    <x v="0"/>
    <x v="3"/>
    <s v="DAX Clear Channel Poster Frame"/>
    <n v="29.16"/>
    <n v="2"/>
    <s v="0"/>
    <n v="10.789199999999999"/>
    <x v="2"/>
    <s v="Jun"/>
    <x v="1"/>
  </r>
  <r>
    <n v="3040"/>
    <s v="CA-2017-101749"/>
    <x v="433"/>
    <d v="2017-10-08T00:00:00"/>
    <x v="1"/>
    <s v="AS-10045"/>
    <s v="Aaron Smayling"/>
    <x v="1"/>
    <s v="United States"/>
    <x v="102"/>
    <x v="2"/>
    <x v="1"/>
    <s v="FUR-TA-10001520"/>
    <x v="0"/>
    <x v="2"/>
    <s v="Lesro Sheffield Collection Coffee Table, End Table, Center Table, Corner Table"/>
    <n v="171.28800000000001"/>
    <n v="3"/>
    <s v="0.2"/>
    <n v="-6.4233000000000002"/>
    <x v="2"/>
    <s v="Oct"/>
    <x v="3"/>
  </r>
  <r>
    <n v="3041"/>
    <s v="US-2016-147991"/>
    <x v="399"/>
    <d v="2016-05-09T00:00:00"/>
    <x v="1"/>
    <s v="ZD-21925"/>
    <s v="Zuschuss Donatelli"/>
    <x v="0"/>
    <s v="United States"/>
    <x v="196"/>
    <x v="9"/>
    <x v="0"/>
    <s v="FUR-FU-10004270"/>
    <x v="0"/>
    <x v="3"/>
    <s v="Eldon Image Series Desk Accessories, Burgundy"/>
    <n v="16.72"/>
    <n v="5"/>
    <s v="0.2"/>
    <n v="3.3439999999999999"/>
    <x v="4"/>
    <s v="May"/>
    <x v="0"/>
  </r>
  <r>
    <n v="3044"/>
    <s v="CA-2017-149559"/>
    <x v="91"/>
    <d v="2017-09-12T00:00:00"/>
    <x v="3"/>
    <s v="KF-16285"/>
    <s v="Karen Ferguson"/>
    <x v="2"/>
    <s v="United States"/>
    <x v="62"/>
    <x v="2"/>
    <x v="1"/>
    <s v="FUR-CH-10002320"/>
    <x v="0"/>
    <x v="1"/>
    <s v="Hon Pagoda Stacking Chairs"/>
    <n v="2054.2719999999999"/>
    <n v="8"/>
    <s v="0.2"/>
    <n v="256.78399999999999"/>
    <x v="5"/>
    <s v="Sep"/>
    <x v="3"/>
  </r>
  <r>
    <n v="3049"/>
    <s v="CA-2017-121419"/>
    <x v="214"/>
    <d v="2017-04-04T00:00:00"/>
    <x v="2"/>
    <s v="TC-21475"/>
    <s v="Tony Chapman"/>
    <x v="2"/>
    <s v="United States"/>
    <x v="29"/>
    <x v="24"/>
    <x v="0"/>
    <s v="FUR-TA-10004534"/>
    <x v="0"/>
    <x v="2"/>
    <s v="Bevis 44 x 96 Conference Tables"/>
    <n v="411.8"/>
    <n v="2"/>
    <s v="0"/>
    <n v="70.006"/>
    <x v="3"/>
    <s v="Apr"/>
    <x v="3"/>
  </r>
  <r>
    <n v="3051"/>
    <s v="US-2017-148054"/>
    <x v="434"/>
    <d v="2017-10-11T00:00:00"/>
    <x v="1"/>
    <s v="NZ-18565"/>
    <s v="Nick Zandusky"/>
    <x v="2"/>
    <s v="United States"/>
    <x v="197"/>
    <x v="42"/>
    <x v="1"/>
    <s v="FUR-FU-10003247"/>
    <x v="0"/>
    <x v="3"/>
    <s v="36X48 HARDFLOOR CHAIRMAT"/>
    <n v="41.96"/>
    <n v="2"/>
    <s v="0"/>
    <n v="2.9371999999999998"/>
    <x v="2"/>
    <s v="Oct"/>
    <x v="3"/>
  </r>
  <r>
    <n v="3059"/>
    <s v="CA-2017-131492"/>
    <x v="66"/>
    <d v="2017-10-24T00:00:00"/>
    <x v="0"/>
    <s v="HH-15010"/>
    <s v="Hilary Holden"/>
    <x v="1"/>
    <s v="United States"/>
    <x v="28"/>
    <x v="2"/>
    <x v="1"/>
    <s v="FUR-FU-10003878"/>
    <x v="0"/>
    <x v="3"/>
    <s v="Linden 10&quot; Round Wall Clock, Black"/>
    <n v="30.56"/>
    <n v="2"/>
    <s v="0"/>
    <n v="10.3904"/>
    <x v="2"/>
    <s v="Oct"/>
    <x v="3"/>
  </r>
  <r>
    <n v="3060"/>
    <s v="CA-2017-131492"/>
    <x v="66"/>
    <d v="2017-10-24T00:00:00"/>
    <x v="0"/>
    <s v="HH-15010"/>
    <s v="Hilary Holden"/>
    <x v="1"/>
    <s v="United States"/>
    <x v="28"/>
    <x v="2"/>
    <x v="1"/>
    <s v="FUR-TA-10003837"/>
    <x v="0"/>
    <x v="2"/>
    <s v="Anderson Hickey Conga Table Tops &amp; Accessories"/>
    <n v="24.367999999999999"/>
    <n v="2"/>
    <s v="0.2"/>
    <n v="-3.3506"/>
    <x v="2"/>
    <s v="Oct"/>
    <x v="3"/>
  </r>
  <r>
    <n v="3072"/>
    <s v="CA-2014-119375"/>
    <x v="317"/>
    <d v="2014-11-22T00:00:00"/>
    <x v="1"/>
    <s v="YC-21895"/>
    <s v="Yoseph Carroll"/>
    <x v="1"/>
    <s v="United States"/>
    <x v="19"/>
    <x v="14"/>
    <x v="2"/>
    <s v="FUR-FU-10002379"/>
    <x v="0"/>
    <x v="3"/>
    <s v="Eldon Econocleat Chair Mats for Low Pile Carpets"/>
    <n v="124.41"/>
    <n v="3"/>
    <s v="0"/>
    <n v="14.9292"/>
    <x v="2"/>
    <s v="Nov"/>
    <x v="2"/>
  </r>
  <r>
    <n v="3075"/>
    <s v="CA-2015-126137"/>
    <x v="131"/>
    <d v="2015-10-08T00:00:00"/>
    <x v="1"/>
    <s v="BS-11755"/>
    <s v="Bruce Stewart"/>
    <x v="0"/>
    <s v="United States"/>
    <x v="2"/>
    <x v="2"/>
    <x v="1"/>
    <s v="FUR-BO-10004409"/>
    <x v="0"/>
    <x v="0"/>
    <s v="Safco Value Mate Series Steel Bookcases, Baked Enamel Finish on Steel, Gray"/>
    <n v="120.666"/>
    <n v="2"/>
    <s v="0.15"/>
    <n v="18.454799999999999"/>
    <x v="2"/>
    <s v="Oct"/>
    <x v="1"/>
  </r>
  <r>
    <n v="3077"/>
    <s v="CA-2014-143903"/>
    <x v="435"/>
    <d v="2014-07-24T00:00:00"/>
    <x v="1"/>
    <s v="KM-16375"/>
    <s v="Katherine Murray"/>
    <x v="2"/>
    <s v="United States"/>
    <x v="144"/>
    <x v="5"/>
    <x v="3"/>
    <s v="FUR-FU-10003724"/>
    <x v="0"/>
    <x v="3"/>
    <s v="Westinghouse Clip-On Gooseneck Lamps"/>
    <n v="16.739999999999998"/>
    <n v="5"/>
    <s v="0.6"/>
    <n v="-14.228999999999999"/>
    <x v="4"/>
    <s v="Jul"/>
    <x v="2"/>
  </r>
  <r>
    <n v="3078"/>
    <s v="CA-2014-143903"/>
    <x v="435"/>
    <d v="2014-07-24T00:00:00"/>
    <x v="1"/>
    <s v="KM-16375"/>
    <s v="Katherine Murray"/>
    <x v="2"/>
    <s v="United States"/>
    <x v="144"/>
    <x v="5"/>
    <x v="3"/>
    <s v="FUR-CH-10002024"/>
    <x v="0"/>
    <x v="1"/>
    <s v="HON 5400 Series Task Chairs for Big and Tall"/>
    <n v="981.37199999999996"/>
    <n v="2"/>
    <s v="0.3"/>
    <n v="-140.196"/>
    <x v="4"/>
    <s v="Jul"/>
    <x v="2"/>
  </r>
  <r>
    <n v="3087"/>
    <s v="CA-2017-118773"/>
    <x v="436"/>
    <d v="2017-02-14T00:00:00"/>
    <x v="1"/>
    <s v="TP-21415"/>
    <s v="Tom Prescott"/>
    <x v="0"/>
    <s v="United States"/>
    <x v="6"/>
    <x v="5"/>
    <x v="3"/>
    <s v="FUR-FU-10000550"/>
    <x v="0"/>
    <x v="3"/>
    <s v="Stacking Trays by OIC"/>
    <n v="3.984"/>
    <n v="2"/>
    <s v="0.6"/>
    <n v="-2.6892"/>
    <x v="2"/>
    <s v="Feb"/>
    <x v="3"/>
  </r>
  <r>
    <n v="3089"/>
    <s v="US-2017-159205"/>
    <x v="76"/>
    <d v="2017-04-02T00:00:00"/>
    <x v="0"/>
    <s v="DB-12910"/>
    <s v="Daniel Byrd"/>
    <x v="2"/>
    <s v="United States"/>
    <x v="0"/>
    <x v="0"/>
    <x v="0"/>
    <s v="FUR-FU-10001591"/>
    <x v="0"/>
    <x v="3"/>
    <s v="Advantus Panel Wall Certificate Holder - 8.5x11"/>
    <n v="61"/>
    <n v="5"/>
    <s v="0"/>
    <n v="25.62"/>
    <x v="3"/>
    <s v="Mar"/>
    <x v="3"/>
  </r>
  <r>
    <n v="3099"/>
    <s v="CA-2017-135692"/>
    <x v="437"/>
    <d v="2017-05-01T00:00:00"/>
    <x v="1"/>
    <s v="CV-12805"/>
    <s v="Cynthia Voltz"/>
    <x v="1"/>
    <s v="United States"/>
    <x v="50"/>
    <x v="5"/>
    <x v="3"/>
    <s v="FUR-BO-10002268"/>
    <x v="0"/>
    <x v="0"/>
    <s v="Sauder Barrister Bookcases"/>
    <n v="220.26560000000001"/>
    <n v="4"/>
    <s v="0.32"/>
    <n v="-42.1096"/>
    <x v="4"/>
    <s v="Apr"/>
    <x v="3"/>
  </r>
  <r>
    <n v="3101"/>
    <s v="CA-2017-131233"/>
    <x v="438"/>
    <d v="2017-04-19T00:00:00"/>
    <x v="1"/>
    <s v="CS-12355"/>
    <s v="Christine Sundaresam"/>
    <x v="0"/>
    <s v="United States"/>
    <x v="13"/>
    <x v="7"/>
    <x v="2"/>
    <s v="FUR-BO-10003441"/>
    <x v="0"/>
    <x v="0"/>
    <s v="Bush Westfield Collection Bookcases, Fully Assembled"/>
    <n v="242.352"/>
    <n v="3"/>
    <s v="0.2"/>
    <n v="9.0882000000000005"/>
    <x v="2"/>
    <s v="Apr"/>
    <x v="3"/>
  </r>
  <r>
    <n v="3103"/>
    <s v="CA-2017-119578"/>
    <x v="313"/>
    <d v="2017-12-27T00:00:00"/>
    <x v="0"/>
    <s v="JG-15310"/>
    <s v="Jason Gross"/>
    <x v="1"/>
    <s v="United States"/>
    <x v="134"/>
    <x v="38"/>
    <x v="2"/>
    <s v="FUR-BO-10003660"/>
    <x v="0"/>
    <x v="0"/>
    <s v="Bush Cubix Collection Bookcases, Fully Assembled"/>
    <n v="220.98"/>
    <n v="1"/>
    <s v="0"/>
    <n v="50.825400000000002"/>
    <x v="2"/>
    <s v="Dec"/>
    <x v="3"/>
  </r>
  <r>
    <n v="3116"/>
    <s v="CA-2016-150350"/>
    <x v="427"/>
    <d v="2016-08-30T00:00:00"/>
    <x v="1"/>
    <s v="MS-17770"/>
    <s v="Maxwell Schwartz"/>
    <x v="0"/>
    <s v="United States"/>
    <x v="15"/>
    <x v="13"/>
    <x v="1"/>
    <s v="FUR-CH-10001973"/>
    <x v="0"/>
    <x v="1"/>
    <s v="Office Star Flex Back Scooter Chair with White Frame"/>
    <n v="532.70399999999995"/>
    <n v="6"/>
    <s v="0.2"/>
    <n v="-39.952800000000003"/>
    <x v="1"/>
    <s v="Aug"/>
    <x v="0"/>
  </r>
  <r>
    <n v="3119"/>
    <s v="CA-2015-121720"/>
    <x v="432"/>
    <d v="2015-06-12T00:00:00"/>
    <x v="2"/>
    <s v="JE-15610"/>
    <s v="Jim Epp"/>
    <x v="1"/>
    <s v="United States"/>
    <x v="49"/>
    <x v="1"/>
    <x v="0"/>
    <s v="FUR-CH-10003312"/>
    <x v="0"/>
    <x v="1"/>
    <s v="Hon 2090 ÒPillow SoftÓ Series Mid Back Swivel/Tilt Chairs"/>
    <n v="1123.92"/>
    <n v="5"/>
    <s v="0.2"/>
    <n v="-182.637"/>
    <x v="5"/>
    <s v="Jun"/>
    <x v="1"/>
  </r>
  <r>
    <n v="3121"/>
    <s v="CA-2015-121720"/>
    <x v="432"/>
    <d v="2015-06-12T00:00:00"/>
    <x v="2"/>
    <s v="JE-15610"/>
    <s v="Jim Epp"/>
    <x v="1"/>
    <s v="United States"/>
    <x v="49"/>
    <x v="1"/>
    <x v="0"/>
    <s v="FUR-FU-10003464"/>
    <x v="0"/>
    <x v="3"/>
    <s v="Seth Thomas 8 1/2&quot; Cubicle Clock"/>
    <n v="48.671999999999997"/>
    <n v="3"/>
    <s v="0.2"/>
    <n v="7.3007999999999997"/>
    <x v="5"/>
    <s v="Jun"/>
    <x v="1"/>
  </r>
  <r>
    <n v="3129"/>
    <s v="CA-2014-136399"/>
    <x v="439"/>
    <d v="2014-12-17T00:00:00"/>
    <x v="2"/>
    <s v="CC-12100"/>
    <s v="Chad Cunningham"/>
    <x v="2"/>
    <s v="United States"/>
    <x v="2"/>
    <x v="2"/>
    <x v="1"/>
    <s v="FUR-FU-10004090"/>
    <x v="0"/>
    <x v="3"/>
    <s v="Executive Impressions 14&quot; Contract Wall Clock"/>
    <n v="44.46"/>
    <n v="2"/>
    <s v="0"/>
    <n v="14.671799999999999"/>
    <x v="5"/>
    <s v="Dec"/>
    <x v="2"/>
  </r>
  <r>
    <n v="3130"/>
    <s v="CA-2014-136399"/>
    <x v="439"/>
    <d v="2014-12-17T00:00:00"/>
    <x v="2"/>
    <s v="CC-12100"/>
    <s v="Chad Cunningham"/>
    <x v="2"/>
    <s v="United States"/>
    <x v="2"/>
    <x v="2"/>
    <x v="1"/>
    <s v="FUR-CH-10002602"/>
    <x v="0"/>
    <x v="1"/>
    <s v="DMI Arturo Collection Mission-style Design Wood Chair"/>
    <n v="241.56800000000001"/>
    <n v="2"/>
    <s v="0.2"/>
    <n v="18.117599999999999"/>
    <x v="5"/>
    <s v="Dec"/>
    <x v="2"/>
  </r>
  <r>
    <n v="3133"/>
    <s v="CA-2014-107916"/>
    <x v="440"/>
    <d v="2014-08-26T00:00:00"/>
    <x v="2"/>
    <s v="JP-15460"/>
    <s v="Jennifer Patt"/>
    <x v="1"/>
    <s v="United States"/>
    <x v="64"/>
    <x v="7"/>
    <x v="2"/>
    <s v="FUR-FU-10004586"/>
    <x v="0"/>
    <x v="3"/>
    <s v="G.E. Longer-Life Indoor Recessed Floodlight Bulbs"/>
    <n v="13.28"/>
    <n v="2"/>
    <s v="0"/>
    <n v="6.3743999999999996"/>
    <x v="3"/>
    <s v="Aug"/>
    <x v="2"/>
  </r>
  <r>
    <n v="3140"/>
    <s v="CA-2017-164168"/>
    <x v="418"/>
    <d v="2017-11-18T00:00:00"/>
    <x v="1"/>
    <s v="LS-16975"/>
    <s v="Lindsay Shagiari"/>
    <x v="2"/>
    <s v="United States"/>
    <x v="144"/>
    <x v="5"/>
    <x v="3"/>
    <s v="FUR-FU-10001756"/>
    <x v="0"/>
    <x v="3"/>
    <s v="Eldon Expressions Desk Accessory, Wood Photo Frame, Mahogany"/>
    <n v="22.847999999999999"/>
    <n v="3"/>
    <s v="0.6"/>
    <n v="-17.7072"/>
    <x v="6"/>
    <s v="Nov"/>
    <x v="3"/>
  </r>
  <r>
    <n v="3145"/>
    <s v="US-2016-148110"/>
    <x v="26"/>
    <d v="2016-09-11T00:00:00"/>
    <x v="1"/>
    <s v="AR-10825"/>
    <s v="Anthony Rawles"/>
    <x v="1"/>
    <s v="United States"/>
    <x v="198"/>
    <x v="5"/>
    <x v="3"/>
    <s v="FUR-CH-10002647"/>
    <x v="0"/>
    <x v="1"/>
    <s v="Situations Contoured Folding Chairs, 4/Set"/>
    <n v="347.80200000000002"/>
    <n v="7"/>
    <s v="0.3"/>
    <n v="-24.843"/>
    <x v="6"/>
    <s v="Sep"/>
    <x v="0"/>
  </r>
  <r>
    <n v="3146"/>
    <s v="CA-2017-131828"/>
    <x v="441"/>
    <d v="2017-02-13T00:00:00"/>
    <x v="0"/>
    <s v="CS-11845"/>
    <s v="Cari Sayre"/>
    <x v="1"/>
    <s v="United States"/>
    <x v="15"/>
    <x v="13"/>
    <x v="1"/>
    <s v="FUR-CH-10004495"/>
    <x v="0"/>
    <x v="1"/>
    <s v="Global Leather and Oak Executive Chair, Black"/>
    <n v="963.13599999999997"/>
    <n v="4"/>
    <s v="0.2"/>
    <n v="108.3528"/>
    <x v="3"/>
    <s v="Feb"/>
    <x v="3"/>
  </r>
  <r>
    <n v="3154"/>
    <s v="CA-2015-147830"/>
    <x v="442"/>
    <d v="2015-12-18T00:00:00"/>
    <x v="2"/>
    <s v="NF-18385"/>
    <s v="Natalie Fritzler"/>
    <x v="0"/>
    <s v="United States"/>
    <x v="19"/>
    <x v="15"/>
    <x v="2"/>
    <s v="FUR-FU-10004091"/>
    <x v="0"/>
    <x v="3"/>
    <s v="Howard Miller 13&quot; Diameter Goldtone Round Wall Clock"/>
    <n v="262.86399999999998"/>
    <n v="7"/>
    <s v="0.2"/>
    <n v="69.001800000000003"/>
    <x v="0"/>
    <s v="Dec"/>
    <x v="1"/>
  </r>
  <r>
    <n v="3157"/>
    <s v="CA-2015-139584"/>
    <x v="108"/>
    <d v="2015-08-28T00:00:00"/>
    <x v="1"/>
    <s v="EM-13810"/>
    <s v="Eleni McCrary"/>
    <x v="1"/>
    <s v="United States"/>
    <x v="13"/>
    <x v="7"/>
    <x v="2"/>
    <s v="FUR-TA-10001539"/>
    <x v="0"/>
    <x v="2"/>
    <s v="Chromcraft Rectangular Conference Tables"/>
    <n v="284.36399999999998"/>
    <n v="2"/>
    <s v="0.4"/>
    <n v="-75.830399999999997"/>
    <x v="4"/>
    <s v="Aug"/>
    <x v="1"/>
  </r>
  <r>
    <n v="3168"/>
    <s v="CA-2016-146682"/>
    <x v="443"/>
    <d v="2016-10-31T00:00:00"/>
    <x v="2"/>
    <s v="KW-16435"/>
    <s v="Katrina Willman"/>
    <x v="0"/>
    <s v="United States"/>
    <x v="140"/>
    <x v="17"/>
    <x v="3"/>
    <s v="FUR-FU-10002671"/>
    <x v="0"/>
    <x v="3"/>
    <s v="Electrix 20W Halogen Replacement Bulb for Zoom-In Desk Lamp"/>
    <n v="67"/>
    <n v="5"/>
    <s v="0"/>
    <n v="32.159999999999997"/>
    <x v="3"/>
    <s v="Oct"/>
    <x v="0"/>
  </r>
  <r>
    <n v="3169"/>
    <s v="CA-2016-138695"/>
    <x v="444"/>
    <d v="2016-06-03T00:00:00"/>
    <x v="1"/>
    <s v="KC-16675"/>
    <s v="Kimberly Carter"/>
    <x v="1"/>
    <s v="United States"/>
    <x v="199"/>
    <x v="1"/>
    <x v="0"/>
    <s v="FUR-CH-10003833"/>
    <x v="0"/>
    <x v="1"/>
    <s v="Novimex Fabric Task Chair"/>
    <n v="390.27199999999999"/>
    <n v="8"/>
    <s v="0.2"/>
    <n v="-24.391999999999999"/>
    <x v="6"/>
    <s v="May"/>
    <x v="0"/>
  </r>
  <r>
    <n v="3173"/>
    <s v="US-2016-133879"/>
    <x v="445"/>
    <d v="2016-03-28T00:00:00"/>
    <x v="1"/>
    <s v="KT-16465"/>
    <s v="Kean Takahito"/>
    <x v="0"/>
    <s v="United States"/>
    <x v="9"/>
    <x v="8"/>
    <x v="3"/>
    <s v="FUR-CH-10000665"/>
    <x v="0"/>
    <x v="1"/>
    <s v="Global Airflow Leather Mesh Back Chair, Black"/>
    <n v="528.42999999999995"/>
    <n v="5"/>
    <s v="0.3"/>
    <n v="0"/>
    <x v="1"/>
    <s v="Mar"/>
    <x v="0"/>
  </r>
  <r>
    <n v="3176"/>
    <s v="US-2017-132059"/>
    <x v="204"/>
    <d v="2017-09-29T00:00:00"/>
    <x v="1"/>
    <s v="AP-10915"/>
    <s v="Arthur Prichep"/>
    <x v="0"/>
    <s v="United States"/>
    <x v="200"/>
    <x v="12"/>
    <x v="1"/>
    <s v="FUR-BO-10001811"/>
    <x v="0"/>
    <x v="0"/>
    <s v="Atlantic Metals Mobile 5-Shelf Bookcases, Custom Colors"/>
    <n v="180.58799999999999"/>
    <n v="2"/>
    <s v="0.7"/>
    <n v="-240.78399999999999"/>
    <x v="6"/>
    <s v="Sep"/>
    <x v="3"/>
  </r>
  <r>
    <n v="3179"/>
    <s v="CA-2017-105235"/>
    <x v="446"/>
    <d v="2017-12-11T00:00:00"/>
    <x v="1"/>
    <s v="SM-20950"/>
    <s v="Suzanne McNair"/>
    <x v="1"/>
    <s v="United States"/>
    <x v="13"/>
    <x v="7"/>
    <x v="2"/>
    <s v="FUR-FU-10001487"/>
    <x v="0"/>
    <x v="3"/>
    <s v="Eldon Expressions Wood and Plastic Desk Accessories, Cherry Wood"/>
    <n v="20.94"/>
    <n v="3"/>
    <s v="0"/>
    <n v="6.0726000000000004"/>
    <x v="6"/>
    <s v="Dec"/>
    <x v="3"/>
  </r>
  <r>
    <n v="3180"/>
    <s v="CA-2017-105235"/>
    <x v="446"/>
    <d v="2017-12-11T00:00:00"/>
    <x v="1"/>
    <s v="SM-20950"/>
    <s v="Suzanne McNair"/>
    <x v="1"/>
    <s v="United States"/>
    <x v="13"/>
    <x v="7"/>
    <x v="2"/>
    <s v="FUR-FU-10000521"/>
    <x v="0"/>
    <x v="3"/>
    <s v="Seth Thomas 14&quot; Putty-Colored Wall Clock"/>
    <n v="58.68"/>
    <n v="2"/>
    <s v="0"/>
    <n v="18.190799999999999"/>
    <x v="6"/>
    <s v="Dec"/>
    <x v="3"/>
  </r>
  <r>
    <n v="3201"/>
    <s v="CA-2014-164224"/>
    <x v="447"/>
    <d v="2014-05-20T00:00:00"/>
    <x v="0"/>
    <s v="TT-21070"/>
    <s v="Ted Trevino"/>
    <x v="0"/>
    <s v="United States"/>
    <x v="40"/>
    <x v="15"/>
    <x v="2"/>
    <s v="FUR-FU-10000308"/>
    <x v="0"/>
    <x v="3"/>
    <s v="Deflect-o Glass Clear Studded Chair Mats"/>
    <n v="149.232"/>
    <n v="3"/>
    <s v="0.2"/>
    <n v="3.7307999999999999"/>
    <x v="3"/>
    <s v="May"/>
    <x v="2"/>
  </r>
  <r>
    <n v="3205"/>
    <s v="CA-2014-158372"/>
    <x v="448"/>
    <d v="2014-11-16T00:00:00"/>
    <x v="1"/>
    <s v="RD-19900"/>
    <s v="Ruben Dartt"/>
    <x v="0"/>
    <s v="United States"/>
    <x v="53"/>
    <x v="2"/>
    <x v="1"/>
    <s v="FUR-FU-10000397"/>
    <x v="0"/>
    <x v="3"/>
    <s v="Luxo Economy Swing Arm Lamp"/>
    <n v="39.880000000000003"/>
    <n v="2"/>
    <s v="0"/>
    <n v="11.166399999999999"/>
    <x v="6"/>
    <s v="Nov"/>
    <x v="2"/>
  </r>
  <r>
    <n v="3207"/>
    <s v="CA-2014-158372"/>
    <x v="448"/>
    <d v="2014-11-16T00:00:00"/>
    <x v="1"/>
    <s v="RD-19900"/>
    <s v="Ruben Dartt"/>
    <x v="0"/>
    <s v="United States"/>
    <x v="53"/>
    <x v="2"/>
    <x v="1"/>
    <s v="FUR-FU-10001867"/>
    <x v="0"/>
    <x v="3"/>
    <s v="Eldon Expressions Punched Metal &amp; Wood Desk Accessories, Pewter &amp; Cherry"/>
    <n v="53.2"/>
    <n v="5"/>
    <s v="0"/>
    <n v="14.896000000000001"/>
    <x v="6"/>
    <s v="Nov"/>
    <x v="2"/>
  </r>
  <r>
    <n v="3231"/>
    <s v="CA-2017-131625"/>
    <x v="449"/>
    <d v="2017-09-05T00:00:00"/>
    <x v="0"/>
    <s v="BN-11515"/>
    <s v="Bradley Nguyen"/>
    <x v="0"/>
    <s v="United States"/>
    <x v="13"/>
    <x v="7"/>
    <x v="2"/>
    <s v="FUR-FU-10004960"/>
    <x v="0"/>
    <x v="3"/>
    <s v="Seth Thomas 12&quot; Clock w/ Goldtone Case"/>
    <n v="114.9"/>
    <n v="5"/>
    <s v="0"/>
    <n v="39.066000000000003"/>
    <x v="4"/>
    <s v="Sep"/>
    <x v="3"/>
  </r>
  <r>
    <n v="3236"/>
    <s v="CA-2016-140746"/>
    <x v="450"/>
    <d v="2016-01-15T00:00:00"/>
    <x v="3"/>
    <s v="RC-19825"/>
    <s v="Roy Collins"/>
    <x v="0"/>
    <s v="United States"/>
    <x v="130"/>
    <x v="19"/>
    <x v="2"/>
    <s v="FUR-TA-10002903"/>
    <x v="0"/>
    <x v="2"/>
    <s v="Bevis Round Bullnose 29&quot; High Table Top"/>
    <n v="181.797"/>
    <n v="1"/>
    <s v="0.3"/>
    <n v="-15.582599999999999"/>
    <x v="7"/>
    <s v="Jan"/>
    <x v="0"/>
  </r>
  <r>
    <n v="3239"/>
    <s v="US-2016-127971"/>
    <x v="47"/>
    <d v="2016-11-27T00:00:00"/>
    <x v="1"/>
    <s v="DW-13195"/>
    <s v="David Wiener"/>
    <x v="1"/>
    <s v="United States"/>
    <x v="6"/>
    <x v="5"/>
    <x v="3"/>
    <s v="FUR-CH-10003774"/>
    <x v="0"/>
    <x v="1"/>
    <s v="Global Wood Trimmed Manager's Task Chair, Khaki"/>
    <n v="318.43"/>
    <n v="5"/>
    <s v="0.3"/>
    <n v="-77.332999999999998"/>
    <x v="1"/>
    <s v="Nov"/>
    <x v="0"/>
  </r>
  <r>
    <n v="3241"/>
    <s v="US-2016-127971"/>
    <x v="47"/>
    <d v="2016-11-27T00:00:00"/>
    <x v="1"/>
    <s v="DW-13195"/>
    <s v="David Wiener"/>
    <x v="1"/>
    <s v="United States"/>
    <x v="6"/>
    <x v="5"/>
    <x v="3"/>
    <s v="FUR-FU-10000023"/>
    <x v="0"/>
    <x v="3"/>
    <s v="Eldon Wave Desk Accessories"/>
    <n v="7.0679999999999996"/>
    <n v="3"/>
    <s v="0.6"/>
    <n v="-2.8271999999999999"/>
    <x v="1"/>
    <s v="Nov"/>
    <x v="0"/>
  </r>
  <r>
    <n v="3245"/>
    <s v="CA-2017-113355"/>
    <x v="451"/>
    <d v="2017-12-05T00:00:00"/>
    <x v="1"/>
    <s v="SJ-20215"/>
    <s v="Sarah Jordon"/>
    <x v="0"/>
    <s v="United States"/>
    <x v="141"/>
    <x v="5"/>
    <x v="3"/>
    <s v="FUR-CH-10002602"/>
    <x v="0"/>
    <x v="1"/>
    <s v="DMI Arturo Collection Mission-style Design Wood Chair"/>
    <n v="317.05799999999999"/>
    <n v="3"/>
    <s v="0.3"/>
    <n v="-18.117599999999999"/>
    <x v="4"/>
    <s v="Dec"/>
    <x v="3"/>
  </r>
  <r>
    <n v="3249"/>
    <s v="CA-2016-159730"/>
    <x v="334"/>
    <d v="2016-09-21T00:00:00"/>
    <x v="1"/>
    <s v="SJ-20125"/>
    <s v="Sanjit Jacobs"/>
    <x v="2"/>
    <s v="United States"/>
    <x v="15"/>
    <x v="13"/>
    <x v="1"/>
    <s v="FUR-CH-10004875"/>
    <x v="0"/>
    <x v="1"/>
    <s v="Harbour Creations 67200 Series Stacking Chairs"/>
    <n v="113.88800000000001"/>
    <n v="2"/>
    <s v="0.2"/>
    <n v="9.9651999999999994"/>
    <x v="4"/>
    <s v="Sep"/>
    <x v="0"/>
  </r>
  <r>
    <n v="3252"/>
    <s v="CA-2017-119389"/>
    <x v="452"/>
    <d v="2017-04-19T00:00:00"/>
    <x v="2"/>
    <s v="BG-11740"/>
    <s v="Bruce Geld"/>
    <x v="0"/>
    <s v="United States"/>
    <x v="3"/>
    <x v="3"/>
    <x v="2"/>
    <s v="FUR-FU-10001473"/>
    <x v="0"/>
    <x v="3"/>
    <s v="Eldon Executive Woodline II Desk Accessories, Mahogany"/>
    <n v="60.311999999999998"/>
    <n v="3"/>
    <s v="0.2"/>
    <n v="5.2773000000000003"/>
    <x v="3"/>
    <s v="Apr"/>
    <x v="3"/>
  </r>
  <r>
    <n v="3258"/>
    <s v="US-2016-161844"/>
    <x v="453"/>
    <d v="2016-12-14T00:00:00"/>
    <x v="0"/>
    <s v="DK-12835"/>
    <s v="Damala Kotsonis"/>
    <x v="1"/>
    <s v="United States"/>
    <x v="20"/>
    <x v="9"/>
    <x v="0"/>
    <s v="FUR-TA-10001676"/>
    <x v="0"/>
    <x v="2"/>
    <s v="Hon 61000 Series Interactive Training Tables"/>
    <n v="79.974000000000004"/>
    <n v="3"/>
    <s v="0.4"/>
    <n v="-29.323799999999999"/>
    <x v="2"/>
    <s v="Dec"/>
    <x v="0"/>
  </r>
  <r>
    <n v="3273"/>
    <s v="CA-2015-146038"/>
    <x v="289"/>
    <d v="2015-02-16T00:00:00"/>
    <x v="1"/>
    <s v="SJ-20215"/>
    <s v="Sarah Jordon"/>
    <x v="0"/>
    <s v="United States"/>
    <x v="2"/>
    <x v="2"/>
    <x v="1"/>
    <s v="FUR-CH-10002774"/>
    <x v="0"/>
    <x v="1"/>
    <s v="Global Deluxe Stacking Chair, Gray"/>
    <n v="203.92"/>
    <n v="5"/>
    <s v="0.2"/>
    <n v="22.940999999999999"/>
    <x v="1"/>
    <s v="Feb"/>
    <x v="1"/>
  </r>
  <r>
    <n v="3284"/>
    <s v="CA-2014-159478"/>
    <x v="454"/>
    <d v="2014-10-06T00:00:00"/>
    <x v="1"/>
    <s v="MH-17785"/>
    <s v="Maya Herman"/>
    <x v="1"/>
    <s v="United States"/>
    <x v="13"/>
    <x v="7"/>
    <x v="2"/>
    <s v="FUR-FU-10000221"/>
    <x v="0"/>
    <x v="3"/>
    <s v="Master Caster Door Stop, Brown"/>
    <n v="15.24"/>
    <n v="3"/>
    <s v="0"/>
    <n v="5.1816000000000004"/>
    <x v="6"/>
    <s v="Sep"/>
    <x v="2"/>
  </r>
  <r>
    <n v="3294"/>
    <s v="CA-2014-106264"/>
    <x v="22"/>
    <d v="2014-12-30T00:00:00"/>
    <x v="1"/>
    <s v="CK-12595"/>
    <s v="Clytie Kelty"/>
    <x v="0"/>
    <s v="United States"/>
    <x v="53"/>
    <x v="2"/>
    <x v="1"/>
    <s v="FUR-FU-10001852"/>
    <x v="0"/>
    <x v="3"/>
    <s v="Eldon Regeneration Recycled Desk Accessories, Smoke"/>
    <n v="3.48"/>
    <n v="2"/>
    <s v="0"/>
    <n v="1.1135999999999999"/>
    <x v="4"/>
    <s v="Dec"/>
    <x v="2"/>
  </r>
  <r>
    <n v="3303"/>
    <s v="US-2014-159926"/>
    <x v="356"/>
    <d v="2014-11-22T00:00:00"/>
    <x v="1"/>
    <s v="CS-11950"/>
    <s v="Carlos Soltero"/>
    <x v="0"/>
    <s v="United States"/>
    <x v="3"/>
    <x v="3"/>
    <x v="2"/>
    <s v="FUR-FU-10001473"/>
    <x v="0"/>
    <x v="3"/>
    <s v="Eldon Executive Woodline II Desk Accessories, Mahogany"/>
    <n v="60.311999999999998"/>
    <n v="3"/>
    <s v="0.2"/>
    <n v="5.2773000000000003"/>
    <x v="4"/>
    <s v="Nov"/>
    <x v="2"/>
  </r>
  <r>
    <n v="3312"/>
    <s v="CA-2016-162747"/>
    <x v="174"/>
    <d v="2016-03-25T00:00:00"/>
    <x v="0"/>
    <s v="AH-10030"/>
    <s v="Aaron Hawkins"/>
    <x v="1"/>
    <s v="United States"/>
    <x v="201"/>
    <x v="21"/>
    <x v="0"/>
    <s v="FUR-FU-10003691"/>
    <x v="0"/>
    <x v="3"/>
    <s v="Eldon Image Series Desk Accessories, Ebony"/>
    <n v="86.45"/>
    <n v="7"/>
    <s v="0"/>
    <n v="38.037999999999997"/>
    <x v="2"/>
    <s v="Mar"/>
    <x v="0"/>
  </r>
  <r>
    <n v="3313"/>
    <s v="US-2014-133130"/>
    <x v="52"/>
    <d v="2014-10-01T00:00:00"/>
    <x v="1"/>
    <s v="TH-21100"/>
    <s v="Thea Hendricks"/>
    <x v="0"/>
    <s v="United States"/>
    <x v="53"/>
    <x v="2"/>
    <x v="1"/>
    <s v="FUR-CH-10002602"/>
    <x v="0"/>
    <x v="1"/>
    <s v="DMI Arturo Collection Mission-style Design Wood Chair"/>
    <n v="603.91999999999996"/>
    <n v="5"/>
    <s v="0.2"/>
    <n v="45.293999999999997"/>
    <x v="4"/>
    <s v="Sep"/>
    <x v="2"/>
  </r>
  <r>
    <n v="3315"/>
    <s v="CA-2017-169978"/>
    <x v="455"/>
    <d v="2017-12-28T00:00:00"/>
    <x v="1"/>
    <s v="HG-15025"/>
    <s v="Hunter Glantz"/>
    <x v="0"/>
    <s v="United States"/>
    <x v="64"/>
    <x v="7"/>
    <x v="2"/>
    <s v="FUR-CH-10002602"/>
    <x v="0"/>
    <x v="1"/>
    <s v="DMI Arturo Collection Mission-style Design Wood Chair"/>
    <n v="271.76400000000001"/>
    <n v="2"/>
    <s v="0.1"/>
    <n v="48.313600000000001"/>
    <x v="4"/>
    <s v="Dec"/>
    <x v="3"/>
  </r>
  <r>
    <n v="3317"/>
    <s v="CA-2017-161739"/>
    <x v="219"/>
    <d v="2017-11-15T00:00:00"/>
    <x v="0"/>
    <s v="EB-13750"/>
    <s v="Edward Becker"/>
    <x v="1"/>
    <s v="United States"/>
    <x v="82"/>
    <x v="5"/>
    <x v="3"/>
    <s v="FUR-FU-10001468"/>
    <x v="0"/>
    <x v="3"/>
    <s v="Tenex Antistatic Computer Chair Mats"/>
    <n v="341.96"/>
    <n v="5"/>
    <s v="0.6"/>
    <n v="-427.45"/>
    <x v="2"/>
    <s v="Nov"/>
    <x v="3"/>
  </r>
  <r>
    <n v="3321"/>
    <s v="CA-2014-134551"/>
    <x v="191"/>
    <d v="2014-12-25T00:00:00"/>
    <x v="1"/>
    <s v="TS-21505"/>
    <s v="Tony Sayre"/>
    <x v="0"/>
    <s v="United States"/>
    <x v="11"/>
    <x v="9"/>
    <x v="0"/>
    <s v="FUR-CH-10004287"/>
    <x v="0"/>
    <x v="1"/>
    <s v="SAFCO Arco Folding Chair"/>
    <n v="662.88"/>
    <n v="3"/>
    <s v="0.2"/>
    <n v="74.573999999999998"/>
    <x v="2"/>
    <s v="Dec"/>
    <x v="2"/>
  </r>
  <r>
    <n v="3324"/>
    <s v="CA-2015-120810"/>
    <x v="456"/>
    <d v="2015-07-27T00:00:00"/>
    <x v="1"/>
    <s v="TH-21550"/>
    <s v="Tracy Hopkins"/>
    <x v="2"/>
    <s v="United States"/>
    <x v="13"/>
    <x v="7"/>
    <x v="2"/>
    <s v="FUR-FU-10002253"/>
    <x v="0"/>
    <x v="3"/>
    <s v="Howard Miller 13&quot; Diameter Pewter Finish Round Wall Clock"/>
    <n v="128.82"/>
    <n v="3"/>
    <s v="0"/>
    <n v="50.239800000000002"/>
    <x v="4"/>
    <s v="Jul"/>
    <x v="1"/>
  </r>
  <r>
    <n v="3334"/>
    <s v="CA-2017-122595"/>
    <x v="417"/>
    <d v="2017-12-20T00:00:00"/>
    <x v="1"/>
    <s v="GM-14455"/>
    <s v="Gary Mitchum"/>
    <x v="2"/>
    <s v="United States"/>
    <x v="9"/>
    <x v="8"/>
    <x v="3"/>
    <s v="FUR-FU-10002963"/>
    <x v="0"/>
    <x v="3"/>
    <s v="Master Caster Door Stop, Gray"/>
    <n v="2.032"/>
    <n v="1"/>
    <s v="0.6"/>
    <n v="-1.3208"/>
    <x v="6"/>
    <s v="Dec"/>
    <x v="3"/>
  </r>
  <r>
    <n v="3337"/>
    <s v="US-2017-109253"/>
    <x v="67"/>
    <d v="2017-08-22T00:00:00"/>
    <x v="2"/>
    <s v="PR-18880"/>
    <s v="Patrick Ryan"/>
    <x v="0"/>
    <s v="United States"/>
    <x v="121"/>
    <x v="2"/>
    <x v="1"/>
    <s v="FUR-FU-10000193"/>
    <x v="0"/>
    <x v="3"/>
    <s v="Tenex Chairmats For Use with Hard Floors"/>
    <n v="129.91999999999999"/>
    <n v="4"/>
    <s v="0"/>
    <n v="10.393599999999999"/>
    <x v="5"/>
    <s v="Aug"/>
    <x v="3"/>
  </r>
  <r>
    <n v="3338"/>
    <s v="US-2017-109253"/>
    <x v="67"/>
    <d v="2017-08-22T00:00:00"/>
    <x v="2"/>
    <s v="PR-18880"/>
    <s v="Patrick Ryan"/>
    <x v="0"/>
    <s v="United States"/>
    <x v="121"/>
    <x v="2"/>
    <x v="1"/>
    <s v="FUR-TA-10001539"/>
    <x v="0"/>
    <x v="2"/>
    <s v="Chromcraft Rectangular Conference Tables"/>
    <n v="568.72799999999995"/>
    <n v="3"/>
    <s v="0.2"/>
    <n v="28.436399999999999"/>
    <x v="5"/>
    <s v="Aug"/>
    <x v="3"/>
  </r>
  <r>
    <n v="3343"/>
    <s v="CA-2016-145982"/>
    <x v="457"/>
    <d v="2016-09-01T00:00:00"/>
    <x v="0"/>
    <s v="TB-21055"/>
    <s v="Ted Butterfield"/>
    <x v="0"/>
    <s v="United States"/>
    <x v="202"/>
    <x v="20"/>
    <x v="2"/>
    <s v="FUR-TA-10001307"/>
    <x v="0"/>
    <x v="2"/>
    <s v="SAFCO PlanMaster Heigh-Adjustable Drafting Table Base, 43w x 30d x 30-37h, Black"/>
    <n v="244.61500000000001"/>
    <n v="1"/>
    <s v="0.3"/>
    <n v="20.966999999999999"/>
    <x v="2"/>
    <s v="Aug"/>
    <x v="0"/>
  </r>
  <r>
    <n v="3352"/>
    <s v="US-2014-134733"/>
    <x v="458"/>
    <d v="2014-09-28T00:00:00"/>
    <x v="1"/>
    <s v="BM-11650"/>
    <s v="Brian Moss"/>
    <x v="1"/>
    <s v="United States"/>
    <x v="53"/>
    <x v="2"/>
    <x v="1"/>
    <s v="FUR-BO-10002916"/>
    <x v="0"/>
    <x v="0"/>
    <s v="Rush Hierlooms Collection 1&quot; Thick Stackable Bookcases"/>
    <n v="435.99900000000002"/>
    <n v="3"/>
    <s v="0.15"/>
    <n v="20.517600000000002"/>
    <x v="2"/>
    <s v="Sep"/>
    <x v="2"/>
  </r>
  <r>
    <n v="3355"/>
    <s v="US-2014-150434"/>
    <x v="459"/>
    <d v="2014-07-24T00:00:00"/>
    <x v="1"/>
    <s v="CA-12310"/>
    <s v="Christine Abelman"/>
    <x v="1"/>
    <s v="United States"/>
    <x v="203"/>
    <x v="19"/>
    <x v="2"/>
    <s v="FUR-TA-10004152"/>
    <x v="0"/>
    <x v="2"/>
    <s v="Barricks 18&quot; x 48&quot; Non-Folding Utility Table with Bottom Storage Shelf"/>
    <n v="70.56"/>
    <n v="1"/>
    <s v="0.3"/>
    <n v="-4.032"/>
    <x v="2"/>
    <s v="Jul"/>
    <x v="2"/>
  </r>
  <r>
    <n v="3362"/>
    <s v="US-2015-142020"/>
    <x v="460"/>
    <d v="2015-06-08T00:00:00"/>
    <x v="0"/>
    <s v="TC-21535"/>
    <s v="Tracy Collins"/>
    <x v="2"/>
    <s v="United States"/>
    <x v="13"/>
    <x v="7"/>
    <x v="2"/>
    <s v="FUR-FU-10000672"/>
    <x v="0"/>
    <x v="3"/>
    <s v="Executive Impressions 10&quot; Spectator Wall Clock"/>
    <n v="35.28"/>
    <n v="3"/>
    <s v="0"/>
    <n v="11.995200000000001"/>
    <x v="4"/>
    <s v="Jun"/>
    <x v="1"/>
  </r>
  <r>
    <n v="3365"/>
    <s v="CA-2016-130050"/>
    <x v="461"/>
    <d v="2016-07-18T00:00:00"/>
    <x v="0"/>
    <s v="MC-17425"/>
    <s v="Mark Cousins"/>
    <x v="1"/>
    <s v="United States"/>
    <x v="6"/>
    <x v="5"/>
    <x v="3"/>
    <s v="FUR-FU-10001940"/>
    <x v="0"/>
    <x v="3"/>
    <s v="Staple-based wall hangings"/>
    <n v="9.5519999999999996"/>
    <n v="3"/>
    <s v="0.6"/>
    <n v="-3.8208000000000002"/>
    <x v="3"/>
    <s v="Jul"/>
    <x v="0"/>
  </r>
  <r>
    <n v="3366"/>
    <s v="CA-2014-115161"/>
    <x v="462"/>
    <d v="2014-02-02T00:00:00"/>
    <x v="2"/>
    <s v="LC-17050"/>
    <s v="Liz Carlisle"/>
    <x v="0"/>
    <s v="United States"/>
    <x v="204"/>
    <x v="2"/>
    <x v="1"/>
    <s v="FUR-BO-10003966"/>
    <x v="0"/>
    <x v="0"/>
    <s v="Sauder Facets Collection Library, Sky Alder Finish"/>
    <n v="290.666"/>
    <n v="2"/>
    <s v="0.15"/>
    <n v="3.4196"/>
    <x v="3"/>
    <s v="Jan"/>
    <x v="2"/>
  </r>
  <r>
    <n v="3369"/>
    <s v="CA-2015-115511"/>
    <x v="32"/>
    <d v="2015-11-25T00:00:00"/>
    <x v="1"/>
    <s v="NW-18400"/>
    <s v="Natalie Webber"/>
    <x v="0"/>
    <s v="United States"/>
    <x v="205"/>
    <x v="34"/>
    <x v="1"/>
    <s v="FUR-BO-10002598"/>
    <x v="0"/>
    <x v="0"/>
    <s v="Hon Metal Bookcases, Putty"/>
    <n v="141.96"/>
    <n v="2"/>
    <s v="0"/>
    <n v="41.168399999999998"/>
    <x v="4"/>
    <s v="Nov"/>
    <x v="1"/>
  </r>
  <r>
    <n v="3374"/>
    <s v="CA-2015-161718"/>
    <x v="463"/>
    <d v="2015-12-10T00:00:00"/>
    <x v="1"/>
    <s v="SO-20335"/>
    <s v="Sean O'Donnell"/>
    <x v="0"/>
    <s v="United States"/>
    <x v="206"/>
    <x v="7"/>
    <x v="2"/>
    <s v="FUR-FU-10002445"/>
    <x v="0"/>
    <x v="3"/>
    <s v="DAX Two-Tone Rosewood/Black Document Frame, Desktop, 5 x 7"/>
    <n v="28.44"/>
    <n v="3"/>
    <s v="0"/>
    <n v="11.375999999999999"/>
    <x v="6"/>
    <s v="Dec"/>
    <x v="1"/>
  </r>
  <r>
    <n v="3375"/>
    <s v="CA-2015-161718"/>
    <x v="463"/>
    <d v="2015-12-10T00:00:00"/>
    <x v="1"/>
    <s v="SO-20335"/>
    <s v="Sean O'Donnell"/>
    <x v="0"/>
    <s v="United States"/>
    <x v="206"/>
    <x v="7"/>
    <x v="2"/>
    <s v="FUR-CH-10002372"/>
    <x v="0"/>
    <x v="1"/>
    <s v="Office Star - Ergonomically Designed Knee Chair"/>
    <n v="364.41"/>
    <n v="5"/>
    <s v="0.1"/>
    <n v="8.0980000000000008"/>
    <x v="6"/>
    <s v="Dec"/>
    <x v="1"/>
  </r>
  <r>
    <n v="3377"/>
    <s v="CA-2015-161718"/>
    <x v="463"/>
    <d v="2015-12-10T00:00:00"/>
    <x v="1"/>
    <s v="SO-20335"/>
    <s v="Sean O'Donnell"/>
    <x v="0"/>
    <s v="United States"/>
    <x v="206"/>
    <x v="7"/>
    <x v="2"/>
    <s v="FUR-CH-10002965"/>
    <x v="0"/>
    <x v="1"/>
    <s v="Global Leather Highback Executive Chair with Pneumatic Height Adjustment, Black"/>
    <n v="361.76400000000001"/>
    <n v="2"/>
    <s v="0.1"/>
    <n v="68.333200000000005"/>
    <x v="6"/>
    <s v="Dec"/>
    <x v="1"/>
  </r>
  <r>
    <n v="3381"/>
    <s v="CA-2017-103156"/>
    <x v="68"/>
    <d v="2017-11-24T00:00:00"/>
    <x v="2"/>
    <s v="TD-20995"/>
    <s v="Tamara Dahlen"/>
    <x v="0"/>
    <s v="United States"/>
    <x v="3"/>
    <x v="3"/>
    <x v="2"/>
    <s v="FUR-FU-10000320"/>
    <x v="0"/>
    <x v="3"/>
    <s v="OIC Stacking Trays"/>
    <n v="24.047999999999998"/>
    <n v="9"/>
    <s v="0.2"/>
    <n v="7.2144000000000004"/>
    <x v="5"/>
    <s v="Nov"/>
    <x v="3"/>
  </r>
  <r>
    <n v="3384"/>
    <s v="CA-2015-130659"/>
    <x v="463"/>
    <d v="2015-12-09T00:00:00"/>
    <x v="0"/>
    <s v="MS-17365"/>
    <s v="Maribeth Schnelling"/>
    <x v="0"/>
    <s v="United States"/>
    <x v="13"/>
    <x v="7"/>
    <x v="2"/>
    <s v="FUR-CH-10003535"/>
    <x v="0"/>
    <x v="1"/>
    <s v="Global Armless Task Chair, Royal Blue"/>
    <n v="384.17399999999998"/>
    <n v="7"/>
    <s v="0.1"/>
    <n v="29.880199999999999"/>
    <x v="2"/>
    <s v="Dec"/>
    <x v="1"/>
  </r>
  <r>
    <n v="3390"/>
    <s v="CA-2017-148404"/>
    <x v="273"/>
    <d v="2017-10-11T00:00:00"/>
    <x v="1"/>
    <s v="Dp-13240"/>
    <s v="Dean percer"/>
    <x v="2"/>
    <s v="United States"/>
    <x v="127"/>
    <x v="30"/>
    <x v="0"/>
    <s v="FUR-TA-10001039"/>
    <x v="0"/>
    <x v="2"/>
    <s v="KI Adjustable-Height Table"/>
    <n v="154.76400000000001"/>
    <n v="3"/>
    <s v="0.4"/>
    <n v="-36.111600000000003"/>
    <x v="4"/>
    <s v="Oct"/>
    <x v="3"/>
  </r>
  <r>
    <n v="3403"/>
    <s v="CA-2015-129700"/>
    <x v="50"/>
    <d v="2015-05-05T00:00:00"/>
    <x v="2"/>
    <s v="LA-16780"/>
    <s v="Laura Armstrong"/>
    <x v="1"/>
    <s v="United States"/>
    <x v="207"/>
    <x v="8"/>
    <x v="3"/>
    <s v="FUR-FU-10001940"/>
    <x v="0"/>
    <x v="3"/>
    <s v="Staple-based wall hangings"/>
    <n v="22.288"/>
    <n v="7"/>
    <s v="0.6"/>
    <n v="-8.9152000000000005"/>
    <x v="5"/>
    <s v="May"/>
    <x v="1"/>
  </r>
  <r>
    <n v="3404"/>
    <s v="CA-2017-168739"/>
    <x v="464"/>
    <d v="2017-06-05T00:00:00"/>
    <x v="1"/>
    <s v="HZ-14950"/>
    <s v="Henia Zydlo"/>
    <x v="0"/>
    <s v="United States"/>
    <x v="6"/>
    <x v="5"/>
    <x v="3"/>
    <s v="FUR-FU-10003919"/>
    <x v="0"/>
    <x v="3"/>
    <s v="Eldon Executive Woodline II Cherry Finish Desk Accessories"/>
    <n v="65.424000000000007"/>
    <n v="4"/>
    <s v="0.6"/>
    <n v="-52.339199999999998"/>
    <x v="1"/>
    <s v="May"/>
    <x v="3"/>
  </r>
  <r>
    <n v="3406"/>
    <s v="US-2014-150119"/>
    <x v="465"/>
    <d v="2014-04-27T00:00:00"/>
    <x v="1"/>
    <s v="LB-16795"/>
    <s v="Laurel Beltran"/>
    <x v="2"/>
    <s v="United States"/>
    <x v="29"/>
    <x v="15"/>
    <x v="2"/>
    <s v="FUR-CH-10002965"/>
    <x v="0"/>
    <x v="1"/>
    <s v="Global Leather Highback Executive Chair with Pneumatic Height Adjustment, Black"/>
    <n v="281.37200000000001"/>
    <n v="2"/>
    <s v="0.3"/>
    <n v="-12.0588"/>
    <x v="4"/>
    <s v="Apr"/>
    <x v="2"/>
  </r>
  <r>
    <n v="3407"/>
    <s v="US-2014-150119"/>
    <x v="465"/>
    <d v="2014-04-27T00:00:00"/>
    <x v="1"/>
    <s v="LB-16795"/>
    <s v="Laurel Beltran"/>
    <x v="2"/>
    <s v="United States"/>
    <x v="29"/>
    <x v="15"/>
    <x v="2"/>
    <s v="FUR-CH-10002965"/>
    <x v="0"/>
    <x v="1"/>
    <s v="Global Leather Highback Executive Chair with Pneumatic Height Adjustment, Black"/>
    <n v="281.37200000000001"/>
    <n v="2"/>
    <s v="0.3"/>
    <n v="-12.0588"/>
    <x v="4"/>
    <s v="Apr"/>
    <x v="2"/>
  </r>
  <r>
    <n v="3409"/>
    <s v="US-2014-150119"/>
    <x v="465"/>
    <d v="2014-04-27T00:00:00"/>
    <x v="1"/>
    <s v="LB-16795"/>
    <s v="Laurel Beltran"/>
    <x v="2"/>
    <s v="United States"/>
    <x v="29"/>
    <x v="15"/>
    <x v="2"/>
    <s v="FUR-FU-10002191"/>
    <x v="0"/>
    <x v="3"/>
    <s v="G.E. Halogen Desk Lamp Bulbs"/>
    <n v="22.335999999999999"/>
    <n v="4"/>
    <s v="0.2"/>
    <n v="7.8175999999999997"/>
    <x v="4"/>
    <s v="Apr"/>
    <x v="2"/>
  </r>
  <r>
    <n v="3420"/>
    <s v="CA-2015-150791"/>
    <x v="329"/>
    <d v="2015-09-13T00:00:00"/>
    <x v="1"/>
    <s v="CC-12430"/>
    <s v="Chuck Clark"/>
    <x v="2"/>
    <s v="United States"/>
    <x v="13"/>
    <x v="7"/>
    <x v="2"/>
    <s v="FUR-CH-10000665"/>
    <x v="0"/>
    <x v="1"/>
    <s v="Global Airflow Leather Mesh Back Chair, Black"/>
    <n v="271.76400000000001"/>
    <n v="2"/>
    <s v="0.1"/>
    <n v="60.392000000000003"/>
    <x v="1"/>
    <s v="Sep"/>
    <x v="1"/>
  </r>
  <r>
    <n v="3427"/>
    <s v="CA-2015-153381"/>
    <x v="262"/>
    <d v="2015-09-28T00:00:00"/>
    <x v="1"/>
    <s v="DE-13255"/>
    <s v="Deanra Eno"/>
    <x v="2"/>
    <s v="United States"/>
    <x v="208"/>
    <x v="26"/>
    <x v="3"/>
    <s v="FUR-CH-10000988"/>
    <x v="0"/>
    <x v="1"/>
    <s v="Hon Olson Stacker Stools"/>
    <n v="1408.1"/>
    <n v="10"/>
    <s v="0"/>
    <n v="394.26799999999997"/>
    <x v="4"/>
    <s v="Sep"/>
    <x v="1"/>
  </r>
  <r>
    <n v="3429"/>
    <s v="US-2017-111024"/>
    <x v="209"/>
    <d v="2017-07-06T00:00:00"/>
    <x v="0"/>
    <s v="SZ-20035"/>
    <s v="Sam Zeldin"/>
    <x v="2"/>
    <s v="United States"/>
    <x v="68"/>
    <x v="15"/>
    <x v="2"/>
    <s v="FUR-TA-10002041"/>
    <x v="0"/>
    <x v="2"/>
    <s v="Bevis Round Conference Table Top, X-Base"/>
    <n v="215.148"/>
    <n v="2"/>
    <s v="0.4"/>
    <n v="-103.98820000000001"/>
    <x v="0"/>
    <s v="Jul"/>
    <x v="3"/>
  </r>
  <r>
    <n v="3432"/>
    <s v="CA-2017-148264"/>
    <x v="64"/>
    <d v="2017-12-09T00:00:00"/>
    <x v="2"/>
    <s v="LF-17185"/>
    <s v="Luke Foster"/>
    <x v="0"/>
    <s v="United States"/>
    <x v="209"/>
    <x v="2"/>
    <x v="1"/>
    <s v="FUR-FU-10002703"/>
    <x v="0"/>
    <x v="3"/>
    <s v="Tenex Traditional Chairmats for Hard Floors, Average Lip, 36&quot; x 48&quot;"/>
    <n v="128.9"/>
    <n v="2"/>
    <s v="0"/>
    <n v="15.468"/>
    <x v="5"/>
    <s v="Dec"/>
    <x v="3"/>
  </r>
  <r>
    <n v="3437"/>
    <s v="US-2015-100531"/>
    <x v="466"/>
    <d v="2015-09-29T00:00:00"/>
    <x v="2"/>
    <s v="NM-18520"/>
    <s v="Neoma Murray"/>
    <x v="0"/>
    <s v="United States"/>
    <x v="9"/>
    <x v="8"/>
    <x v="3"/>
    <s v="FUR-FU-10003849"/>
    <x v="0"/>
    <x v="3"/>
    <s v="DAX Metal Frame, Desktop, Stepped-Edge"/>
    <n v="24.288"/>
    <n v="3"/>
    <s v="0.6"/>
    <n v="-12.751200000000001"/>
    <x v="3"/>
    <s v="Sep"/>
    <x v="1"/>
  </r>
  <r>
    <n v="3438"/>
    <s v="CA-2017-152583"/>
    <x v="242"/>
    <d v="2017-10-30T00:00:00"/>
    <x v="3"/>
    <s v="RA-19945"/>
    <s v="Ryan Akin"/>
    <x v="0"/>
    <s v="United States"/>
    <x v="144"/>
    <x v="5"/>
    <x v="3"/>
    <s v="FUR-FU-10003849"/>
    <x v="0"/>
    <x v="3"/>
    <s v="DAX Metal Frame, Desktop, Stepped-Edge"/>
    <n v="16.192"/>
    <n v="2"/>
    <s v="0.6"/>
    <n v="-8.5007999999999999"/>
    <x v="7"/>
    <s v="Oct"/>
    <x v="3"/>
  </r>
  <r>
    <n v="3439"/>
    <s v="CA-2017-152583"/>
    <x v="242"/>
    <d v="2017-10-30T00:00:00"/>
    <x v="3"/>
    <s v="RA-19945"/>
    <s v="Ryan Akin"/>
    <x v="0"/>
    <s v="United States"/>
    <x v="144"/>
    <x v="5"/>
    <x v="3"/>
    <s v="FUR-TA-10002041"/>
    <x v="0"/>
    <x v="2"/>
    <s v="Bevis Round Conference Table Top, X-Base"/>
    <n v="251.006"/>
    <n v="2"/>
    <s v="0.3"/>
    <n v="-68.130200000000002"/>
    <x v="7"/>
    <s v="Oct"/>
    <x v="3"/>
  </r>
  <r>
    <n v="3458"/>
    <s v="CA-2017-136448"/>
    <x v="467"/>
    <d v="2017-09-18T00:00:00"/>
    <x v="2"/>
    <s v="AS-10090"/>
    <s v="Adam Shillingsburg"/>
    <x v="0"/>
    <s v="United States"/>
    <x v="3"/>
    <x v="3"/>
    <x v="2"/>
    <s v="FUR-FU-10003832"/>
    <x v="0"/>
    <x v="3"/>
    <s v="Eldon Expressions Punched Metal &amp; Wood Desk Accessories, Black &amp; Cherry"/>
    <n v="22.512"/>
    <n v="3"/>
    <s v="0.2"/>
    <n v="2.2511999999999999"/>
    <x v="3"/>
    <s v="Sep"/>
    <x v="3"/>
  </r>
  <r>
    <n v="3467"/>
    <s v="US-2015-147242"/>
    <x v="468"/>
    <d v="2015-09-14T00:00:00"/>
    <x v="1"/>
    <s v="EH-13765"/>
    <s v="Edward Hooks"/>
    <x v="1"/>
    <s v="United States"/>
    <x v="210"/>
    <x v="20"/>
    <x v="2"/>
    <s v="FUR-BO-10004695"/>
    <x v="0"/>
    <x v="0"/>
    <s v="O'Sullivan 2-Door Barrister Bookcase in Odessa Pine"/>
    <n v="361.96"/>
    <n v="2"/>
    <s v="0"/>
    <n v="83.250799999999998"/>
    <x v="4"/>
    <s v="Sep"/>
    <x v="1"/>
  </r>
  <r>
    <n v="3469"/>
    <s v="CA-2016-146143"/>
    <x v="469"/>
    <d v="2016-12-19T00:00:00"/>
    <x v="1"/>
    <s v="MC-17845"/>
    <s v="Michael Chen"/>
    <x v="0"/>
    <s v="United States"/>
    <x v="38"/>
    <x v="21"/>
    <x v="0"/>
    <s v="FUR-FU-10002045"/>
    <x v="0"/>
    <x v="3"/>
    <s v="Executive Impressions 14&quot;"/>
    <n v="133.38"/>
    <n v="6"/>
    <s v="0"/>
    <n v="58.687199999999997"/>
    <x v="2"/>
    <s v="Dec"/>
    <x v="0"/>
  </r>
  <r>
    <n v="3471"/>
    <s v="US-2016-150035"/>
    <x v="193"/>
    <d v="2016-12-05T00:00:00"/>
    <x v="1"/>
    <s v="CL-11890"/>
    <s v="Carl Ludwig"/>
    <x v="0"/>
    <s v="United States"/>
    <x v="28"/>
    <x v="2"/>
    <x v="1"/>
    <s v="FUR-FU-10003724"/>
    <x v="0"/>
    <x v="3"/>
    <s v="Westinghouse Clip-On Gooseneck Lamps"/>
    <n v="16.739999999999998"/>
    <n v="2"/>
    <s v="0"/>
    <n v="4.3524000000000003"/>
    <x v="4"/>
    <s v="Dec"/>
    <x v="0"/>
  </r>
  <r>
    <n v="3474"/>
    <s v="CA-2017-111815"/>
    <x v="470"/>
    <d v="2017-03-10T00:00:00"/>
    <x v="1"/>
    <s v="EP-13915"/>
    <s v="Emily Phan"/>
    <x v="0"/>
    <s v="United States"/>
    <x v="211"/>
    <x v="17"/>
    <x v="3"/>
    <s v="FUR-CH-10000785"/>
    <x v="0"/>
    <x v="1"/>
    <s v="Global Ergonomic Managers Chair"/>
    <n v="180.98"/>
    <n v="1"/>
    <s v="0"/>
    <n v="47.0548"/>
    <x v="1"/>
    <s v="Mar"/>
    <x v="3"/>
  </r>
  <r>
    <n v="3481"/>
    <s v="CA-2016-131289"/>
    <x v="6"/>
    <d v="2016-12-14T00:00:00"/>
    <x v="1"/>
    <s v="SP-20620"/>
    <s v="Stefania Perrino"/>
    <x v="1"/>
    <s v="United States"/>
    <x v="28"/>
    <x v="2"/>
    <x v="1"/>
    <s v="FUR-TA-10003954"/>
    <x v="0"/>
    <x v="2"/>
    <s v="Hon 94000 Series Round Tables"/>
    <n v="1421.664"/>
    <n v="6"/>
    <s v="0.2"/>
    <n v="-195.47880000000001"/>
    <x v="6"/>
    <s v="Dec"/>
    <x v="0"/>
  </r>
  <r>
    <n v="3482"/>
    <s v="CA-2014-124023"/>
    <x v="471"/>
    <d v="2014-04-10T00:00:00"/>
    <x v="2"/>
    <s v="PJ-19015"/>
    <s v="Pauline Johnson"/>
    <x v="0"/>
    <s v="United States"/>
    <x v="212"/>
    <x v="33"/>
    <x v="0"/>
    <s v="FUR-FU-10004415"/>
    <x v="0"/>
    <x v="3"/>
    <s v="Stacking Tray, Side-Loading, Legal, Smoke"/>
    <n v="8.9600000000000009"/>
    <n v="2"/>
    <s v="0"/>
    <n v="2.7776000000000001"/>
    <x v="0"/>
    <s v="Apr"/>
    <x v="2"/>
  </r>
  <r>
    <n v="3484"/>
    <s v="CA-2014-124688"/>
    <x v="472"/>
    <d v="2014-08-29T00:00:00"/>
    <x v="2"/>
    <s v="CC-12610"/>
    <s v="Corey Catlett"/>
    <x v="1"/>
    <s v="United States"/>
    <x v="76"/>
    <x v="25"/>
    <x v="0"/>
    <s v="FUR-FU-10002456"/>
    <x v="0"/>
    <x v="3"/>
    <s v="Master Caster Door Stop, Large Neon Orange"/>
    <n v="29.12"/>
    <n v="4"/>
    <s v="0"/>
    <n v="12.521599999999999"/>
    <x v="3"/>
    <s v="Aug"/>
    <x v="2"/>
  </r>
  <r>
    <n v="3485"/>
    <s v="CA-2014-124688"/>
    <x v="472"/>
    <d v="2014-08-29T00:00:00"/>
    <x v="2"/>
    <s v="CC-12610"/>
    <s v="Corey Catlett"/>
    <x v="1"/>
    <s v="United States"/>
    <x v="76"/>
    <x v="25"/>
    <x v="0"/>
    <s v="FUR-TA-10003569"/>
    <x v="0"/>
    <x v="2"/>
    <s v="Bretford CR8500 Series Meeting Room Furniture"/>
    <n v="1202.94"/>
    <n v="3"/>
    <s v="0"/>
    <n v="300.73500000000001"/>
    <x v="3"/>
    <s v="Aug"/>
    <x v="2"/>
  </r>
  <r>
    <n v="3489"/>
    <s v="CA-2015-157322"/>
    <x v="473"/>
    <d v="2015-07-06T00:00:00"/>
    <x v="1"/>
    <s v="RH-19600"/>
    <s v="Rob Haberlin"/>
    <x v="0"/>
    <s v="United States"/>
    <x v="213"/>
    <x v="8"/>
    <x v="3"/>
    <s v="FUR-CH-10004086"/>
    <x v="0"/>
    <x v="1"/>
    <s v="Hon 4070 Series Pagoda Armless Upholstered Stacking Chairs"/>
    <n v="408.42200000000003"/>
    <n v="2"/>
    <s v="0.3"/>
    <n v="-5.8346"/>
    <x v="4"/>
    <s v="Jul"/>
    <x v="1"/>
  </r>
  <r>
    <n v="3490"/>
    <s v="CA-2015-157322"/>
    <x v="473"/>
    <d v="2015-07-06T00:00:00"/>
    <x v="1"/>
    <s v="RH-19600"/>
    <s v="Rob Haberlin"/>
    <x v="0"/>
    <s v="United States"/>
    <x v="213"/>
    <x v="8"/>
    <x v="3"/>
    <s v="FUR-CH-10003774"/>
    <x v="0"/>
    <x v="1"/>
    <s v="Global Wood Trimmed Manager's Task Chair, Khaki"/>
    <n v="382.11599999999999"/>
    <n v="6"/>
    <s v="0.3"/>
    <n v="-92.799599999999998"/>
    <x v="4"/>
    <s v="Jul"/>
    <x v="1"/>
  </r>
  <r>
    <n v="3496"/>
    <s v="CA-2017-142034"/>
    <x v="118"/>
    <d v="2017-09-28T00:00:00"/>
    <x v="1"/>
    <s v="KB-16240"/>
    <s v="Karen Bern"/>
    <x v="1"/>
    <s v="United States"/>
    <x v="214"/>
    <x v="11"/>
    <x v="3"/>
    <s v="FUR-CH-10000665"/>
    <x v="0"/>
    <x v="1"/>
    <s v="Global Airflow Leather Mesh Back Chair, Black"/>
    <n v="603.91999999999996"/>
    <n v="4"/>
    <s v="0"/>
    <n v="181.17599999999999"/>
    <x v="4"/>
    <s v="Sep"/>
    <x v="3"/>
  </r>
  <r>
    <n v="3497"/>
    <s v="CA-2016-107328"/>
    <x v="474"/>
    <d v="2016-08-15T00:00:00"/>
    <x v="1"/>
    <s v="CA-12055"/>
    <s v="Cathy Armstrong"/>
    <x v="2"/>
    <s v="United States"/>
    <x v="2"/>
    <x v="2"/>
    <x v="1"/>
    <s v="FUR-TA-10001932"/>
    <x v="0"/>
    <x v="2"/>
    <s v="Chromcraft 48&quot; x 96&quot; Racetrack Double Pedestal Table"/>
    <n v="513.024"/>
    <n v="2"/>
    <s v="0.2"/>
    <n v="12.8256"/>
    <x v="1"/>
    <s v="Aug"/>
    <x v="0"/>
  </r>
  <r>
    <n v="3508"/>
    <s v="CA-2014-166863"/>
    <x v="475"/>
    <d v="2014-06-24T00:00:00"/>
    <x v="1"/>
    <s v="SC-20020"/>
    <s v="Sam Craven"/>
    <x v="0"/>
    <s v="United States"/>
    <x v="215"/>
    <x v="5"/>
    <x v="3"/>
    <s v="FUR-BO-10001608"/>
    <x v="0"/>
    <x v="0"/>
    <s v="Hon Metal Bookcases, Black"/>
    <n v="193.06559999999999"/>
    <n v="4"/>
    <s v="0.32"/>
    <n v="-19.874400000000001"/>
    <x v="4"/>
    <s v="Jun"/>
    <x v="2"/>
  </r>
  <r>
    <n v="3513"/>
    <s v="CA-2017-140326"/>
    <x v="362"/>
    <d v="2017-09-06T00:00:00"/>
    <x v="2"/>
    <s v="HW-14935"/>
    <s v="Helen Wasserman"/>
    <x v="1"/>
    <s v="United States"/>
    <x v="9"/>
    <x v="8"/>
    <x v="3"/>
    <s v="FUR-BO-10000112"/>
    <x v="0"/>
    <x v="0"/>
    <s v="Bush Birmingham Collection Bookcase, Dark Cherry"/>
    <n v="825.17399999999998"/>
    <n v="9"/>
    <s v="0.3"/>
    <n v="-117.88200000000001"/>
    <x v="3"/>
    <s v="Sep"/>
    <x v="3"/>
  </r>
  <r>
    <n v="3520"/>
    <s v="CA-2015-124975"/>
    <x v="476"/>
    <d v="2015-06-25T00:00:00"/>
    <x v="2"/>
    <s v="MG-17875"/>
    <s v="Michael Grace"/>
    <x v="2"/>
    <s v="United States"/>
    <x v="14"/>
    <x v="8"/>
    <x v="3"/>
    <s v="FUR-TA-10002645"/>
    <x v="0"/>
    <x v="2"/>
    <s v="Hon Rectangular Conference Tables"/>
    <n v="796.42499999999995"/>
    <n v="7"/>
    <s v="0.5"/>
    <n v="-525.64049999999997"/>
    <x v="0"/>
    <s v="Jun"/>
    <x v="1"/>
  </r>
  <r>
    <n v="3542"/>
    <s v="CA-2016-157511"/>
    <x v="126"/>
    <d v="2016-09-20T00:00:00"/>
    <x v="2"/>
    <s v="SV-20365"/>
    <s v="Seth Vernon"/>
    <x v="0"/>
    <s v="United States"/>
    <x v="29"/>
    <x v="15"/>
    <x v="2"/>
    <s v="FUR-FU-10002107"/>
    <x v="0"/>
    <x v="3"/>
    <s v="Eldon Pizzaz Desk Accessories"/>
    <n v="5.3520000000000003"/>
    <n v="3"/>
    <s v="0.2"/>
    <n v="1.6055999999999999"/>
    <x v="3"/>
    <s v="Sep"/>
    <x v="0"/>
  </r>
  <r>
    <n v="3543"/>
    <s v="CA-2016-157511"/>
    <x v="126"/>
    <d v="2016-09-20T00:00:00"/>
    <x v="2"/>
    <s v="SV-20365"/>
    <s v="Seth Vernon"/>
    <x v="0"/>
    <s v="United States"/>
    <x v="29"/>
    <x v="15"/>
    <x v="2"/>
    <s v="FUR-CH-10002647"/>
    <x v="0"/>
    <x v="1"/>
    <s v="Situations Contoured Folding Chairs, 4/Set"/>
    <n v="99.372"/>
    <n v="2"/>
    <s v="0.3"/>
    <n v="-7.0979999999999999"/>
    <x v="3"/>
    <s v="Sep"/>
    <x v="0"/>
  </r>
  <r>
    <n v="3549"/>
    <s v="CA-2017-155292"/>
    <x v="242"/>
    <d v="2017-11-01T00:00:00"/>
    <x v="2"/>
    <s v="RD-19810"/>
    <s v="Ross DeVincentis"/>
    <x v="2"/>
    <s v="United States"/>
    <x v="52"/>
    <x v="0"/>
    <x v="0"/>
    <s v="FUR-CH-10000553"/>
    <x v="0"/>
    <x v="1"/>
    <s v="Metal Folding Chairs, Beige, 4/Carton"/>
    <n v="33.94"/>
    <n v="1"/>
    <s v="0"/>
    <n v="9.1638000000000002"/>
    <x v="3"/>
    <s v="Oct"/>
    <x v="3"/>
  </r>
  <r>
    <n v="3552"/>
    <s v="CA-2016-152555"/>
    <x v="477"/>
    <d v="2016-04-02T00:00:00"/>
    <x v="0"/>
    <s v="ME-17320"/>
    <s v="Maria Etezadi"/>
    <x v="2"/>
    <s v="United States"/>
    <x v="9"/>
    <x v="8"/>
    <x v="3"/>
    <s v="FUR-CH-10002965"/>
    <x v="0"/>
    <x v="1"/>
    <s v="Global Leather Highback Executive Chair with Pneumatic Height Adjustment, Black"/>
    <n v="844.11599999999999"/>
    <n v="6"/>
    <s v="0.3"/>
    <n v="-36.176400000000001"/>
    <x v="4"/>
    <s v="Mar"/>
    <x v="0"/>
  </r>
  <r>
    <n v="3568"/>
    <s v="CA-2016-137176"/>
    <x v="478"/>
    <d v="2016-09-14T00:00:00"/>
    <x v="0"/>
    <s v="DB-12910"/>
    <s v="Daniel Byrd"/>
    <x v="2"/>
    <s v="United States"/>
    <x v="144"/>
    <x v="5"/>
    <x v="3"/>
    <s v="FUR-FU-10003832"/>
    <x v="0"/>
    <x v="3"/>
    <s v="Eldon Expressions Punched Metal &amp; Wood Desk Accessories, Black &amp; Cherry"/>
    <n v="15.007999999999999"/>
    <n v="4"/>
    <s v="0.6"/>
    <n v="-12.006399999999999"/>
    <x v="2"/>
    <s v="Sep"/>
    <x v="0"/>
  </r>
  <r>
    <n v="3581"/>
    <s v="CA-2016-104157"/>
    <x v="81"/>
    <d v="2016-07-29T00:00:00"/>
    <x v="1"/>
    <s v="MT-17815"/>
    <s v="Meg Tillman"/>
    <x v="0"/>
    <s v="United States"/>
    <x v="38"/>
    <x v="21"/>
    <x v="0"/>
    <s v="FUR-TA-10004915"/>
    <x v="0"/>
    <x v="2"/>
    <s v="Office Impressions End Table, 20-1/2&quot;H x 24&quot;W x 20&quot;D"/>
    <n v="2430.08"/>
    <n v="8"/>
    <s v="0"/>
    <n v="388.81279999999998"/>
    <x v="4"/>
    <s v="Jul"/>
    <x v="0"/>
  </r>
  <r>
    <n v="3584"/>
    <s v="CA-2015-121650"/>
    <x v="479"/>
    <d v="2015-12-16T00:00:00"/>
    <x v="1"/>
    <s v="KD-16495"/>
    <s v="Keith Dawkins"/>
    <x v="1"/>
    <s v="United States"/>
    <x v="38"/>
    <x v="17"/>
    <x v="3"/>
    <s v="FUR-TA-10003569"/>
    <x v="0"/>
    <x v="2"/>
    <s v="Bretford CR8500 Series Meeting Room Furniture"/>
    <n v="801.96"/>
    <n v="2"/>
    <s v="0"/>
    <n v="200.49"/>
    <x v="6"/>
    <s v="Dec"/>
    <x v="1"/>
  </r>
  <r>
    <n v="3585"/>
    <s v="CA-2015-121650"/>
    <x v="479"/>
    <d v="2015-12-16T00:00:00"/>
    <x v="1"/>
    <s v="KD-16495"/>
    <s v="Keith Dawkins"/>
    <x v="1"/>
    <s v="United States"/>
    <x v="38"/>
    <x v="17"/>
    <x v="3"/>
    <s v="FUR-CH-10004289"/>
    <x v="0"/>
    <x v="1"/>
    <s v="Global Super Steno Chair"/>
    <n v="191.96"/>
    <n v="2"/>
    <s v="0"/>
    <n v="32.633200000000002"/>
    <x v="6"/>
    <s v="Dec"/>
    <x v="1"/>
  </r>
  <r>
    <n v="3599"/>
    <s v="CA-2014-102869"/>
    <x v="383"/>
    <d v="2014-09-14T00:00:00"/>
    <x v="0"/>
    <s v="LC-17140"/>
    <s v="Logan Currie"/>
    <x v="0"/>
    <s v="United States"/>
    <x v="3"/>
    <x v="3"/>
    <x v="2"/>
    <s v="FUR-FU-10002456"/>
    <x v="0"/>
    <x v="3"/>
    <s v="Master Caster Door Stop, Large Neon Orange"/>
    <n v="17.472000000000001"/>
    <n v="3"/>
    <s v="0.2"/>
    <n v="5.0232000000000001"/>
    <x v="2"/>
    <s v="Sep"/>
    <x v="2"/>
  </r>
  <r>
    <n v="3603"/>
    <s v="CA-2014-159835"/>
    <x v="317"/>
    <d v="2014-11-24T00:00:00"/>
    <x v="1"/>
    <s v="RB-19330"/>
    <s v="Randy Bradley"/>
    <x v="0"/>
    <s v="United States"/>
    <x v="3"/>
    <x v="3"/>
    <x v="2"/>
    <s v="FUR-CH-10004997"/>
    <x v="0"/>
    <x v="1"/>
    <s v="Hon Every-Day Series Multi-Task Chairs"/>
    <n v="657.93"/>
    <n v="5"/>
    <s v="0.3"/>
    <n v="-93.99"/>
    <x v="1"/>
    <s v="Nov"/>
    <x v="2"/>
  </r>
  <r>
    <n v="3605"/>
    <s v="CA-2017-112956"/>
    <x v="67"/>
    <d v="2017-08-27T00:00:00"/>
    <x v="1"/>
    <s v="TH-21550"/>
    <s v="Tracy Hopkins"/>
    <x v="2"/>
    <s v="United States"/>
    <x v="11"/>
    <x v="32"/>
    <x v="2"/>
    <s v="FUR-FU-10003976"/>
    <x v="0"/>
    <x v="3"/>
    <s v="DAX Executive Solid Wood Document Frame, Desktop or Hang, Mahogany, 5 x 7"/>
    <n v="25.16"/>
    <n v="2"/>
    <s v="0"/>
    <n v="8.5543999999999993"/>
    <x v="6"/>
    <s v="Aug"/>
    <x v="3"/>
  </r>
  <r>
    <n v="3606"/>
    <s v="CA-2017-112956"/>
    <x v="67"/>
    <d v="2017-08-27T00:00:00"/>
    <x v="1"/>
    <s v="TH-21550"/>
    <s v="Tracy Hopkins"/>
    <x v="2"/>
    <s v="United States"/>
    <x v="11"/>
    <x v="32"/>
    <x v="2"/>
    <s v="FUR-FU-10004960"/>
    <x v="0"/>
    <x v="3"/>
    <s v="Seth Thomas 12&quot; Clock w/ Goldtone Case"/>
    <n v="91.92"/>
    <n v="4"/>
    <s v="0"/>
    <n v="31.252800000000001"/>
    <x v="6"/>
    <s v="Aug"/>
    <x v="3"/>
  </r>
  <r>
    <n v="3615"/>
    <s v="CA-2017-112529"/>
    <x v="49"/>
    <d v="2017-11-21T00:00:00"/>
    <x v="2"/>
    <s v="SC-20770"/>
    <s v="Stewart Carmichael"/>
    <x v="1"/>
    <s v="United States"/>
    <x v="21"/>
    <x v="5"/>
    <x v="3"/>
    <s v="FUR-TA-10002622"/>
    <x v="0"/>
    <x v="2"/>
    <s v="Bush Andora Conference Table, Maple/Graphite Gray Finish"/>
    <n v="718.11599999999999"/>
    <n v="6"/>
    <s v="0.3"/>
    <n v="-71.811599999999999"/>
    <x v="3"/>
    <s v="Nov"/>
    <x v="3"/>
  </r>
  <r>
    <n v="3623"/>
    <s v="CA-2014-159184"/>
    <x v="94"/>
    <d v="2014-09-19T00:00:00"/>
    <x v="1"/>
    <s v="JC-15775"/>
    <s v="John Castell"/>
    <x v="0"/>
    <s v="United States"/>
    <x v="216"/>
    <x v="24"/>
    <x v="0"/>
    <s v="FUR-FU-10002878"/>
    <x v="0"/>
    <x v="3"/>
    <s v="Seth Thomas 14&quot; Day/Date Wall Clock"/>
    <n v="142.4"/>
    <n v="5"/>
    <s v="0"/>
    <n v="52.688000000000002"/>
    <x v="2"/>
    <s v="Sep"/>
    <x v="2"/>
  </r>
  <r>
    <n v="3625"/>
    <s v="CA-2017-113530"/>
    <x v="405"/>
    <d v="2017-05-21T00:00:00"/>
    <x v="0"/>
    <s v="BC-11125"/>
    <s v="Becky Castell"/>
    <x v="2"/>
    <s v="United States"/>
    <x v="28"/>
    <x v="2"/>
    <x v="1"/>
    <s v="FUR-CH-10002647"/>
    <x v="0"/>
    <x v="1"/>
    <s v="Situations Contoured Folding Chairs, 4/Set"/>
    <n v="681.40800000000002"/>
    <n v="12"/>
    <s v="0.2"/>
    <n v="42.588000000000001"/>
    <x v="3"/>
    <s v="May"/>
    <x v="3"/>
  </r>
  <r>
    <n v="3639"/>
    <s v="CA-2016-145177"/>
    <x v="480"/>
    <d v="2016-11-14T00:00:00"/>
    <x v="1"/>
    <s v="PP-18955"/>
    <s v="Paul Prost"/>
    <x v="2"/>
    <s v="United States"/>
    <x v="76"/>
    <x v="15"/>
    <x v="2"/>
    <s v="FUR-FU-10000758"/>
    <x v="0"/>
    <x v="3"/>
    <s v="DAX Natural Wood-Tone Poster Frame"/>
    <n v="148.28800000000001"/>
    <n v="7"/>
    <s v="0.2"/>
    <n v="29.657599999999999"/>
    <x v="4"/>
    <s v="Nov"/>
    <x v="0"/>
  </r>
  <r>
    <n v="3659"/>
    <s v="CA-2015-128083"/>
    <x v="481"/>
    <d v="2015-03-17T00:00:00"/>
    <x v="1"/>
    <s v="EB-13750"/>
    <s v="Edward Becker"/>
    <x v="1"/>
    <s v="United States"/>
    <x v="217"/>
    <x v="1"/>
    <x v="0"/>
    <s v="FUR-FU-10003194"/>
    <x v="0"/>
    <x v="3"/>
    <s v="Eldon Expressions Desk Accessory, Wood Pencil Holder, Oak"/>
    <n v="30.88"/>
    <n v="4"/>
    <s v="0.2"/>
    <n v="3.86"/>
    <x v="2"/>
    <s v="Mar"/>
    <x v="1"/>
  </r>
  <r>
    <n v="3660"/>
    <s v="CA-2015-128083"/>
    <x v="481"/>
    <d v="2015-03-17T00:00:00"/>
    <x v="1"/>
    <s v="EB-13750"/>
    <s v="Edward Becker"/>
    <x v="1"/>
    <s v="United States"/>
    <x v="217"/>
    <x v="1"/>
    <x v="0"/>
    <s v="FUR-FU-10001731"/>
    <x v="0"/>
    <x v="3"/>
    <s v="Acrylic Self-Standing Desk Frames"/>
    <n v="6.4080000000000004"/>
    <n v="3"/>
    <s v="0.2"/>
    <n v="1.4418"/>
    <x v="2"/>
    <s v="Mar"/>
    <x v="1"/>
  </r>
  <r>
    <n v="3675"/>
    <s v="CA-2017-154109"/>
    <x v="200"/>
    <d v="2017-11-11T00:00:00"/>
    <x v="1"/>
    <s v="ML-17410"/>
    <s v="Maris LaWare"/>
    <x v="0"/>
    <s v="United States"/>
    <x v="3"/>
    <x v="3"/>
    <x v="2"/>
    <s v="FUR-CH-10003774"/>
    <x v="0"/>
    <x v="1"/>
    <s v="Global Wood Trimmed Manager's Task Chair, Khaki"/>
    <n v="127.372"/>
    <n v="2"/>
    <s v="0.3"/>
    <n v="-30.933199999999999"/>
    <x v="2"/>
    <s v="Nov"/>
    <x v="3"/>
  </r>
  <r>
    <n v="3677"/>
    <s v="CA-2015-156440"/>
    <x v="482"/>
    <d v="2015-12-09T00:00:00"/>
    <x v="1"/>
    <s v="MH-17620"/>
    <s v="Matt Hagelstein"/>
    <x v="1"/>
    <s v="United States"/>
    <x v="53"/>
    <x v="2"/>
    <x v="1"/>
    <s v="FUR-FU-10004090"/>
    <x v="0"/>
    <x v="3"/>
    <s v="Executive Impressions 14&quot; Contract Wall Clock"/>
    <n v="44.46"/>
    <n v="2"/>
    <s v="0"/>
    <n v="14.671799999999999"/>
    <x v="4"/>
    <s v="Dec"/>
    <x v="1"/>
  </r>
  <r>
    <n v="3680"/>
    <s v="CA-2015-132626"/>
    <x v="483"/>
    <d v="2015-07-14T00:00:00"/>
    <x v="1"/>
    <s v="BT-11680"/>
    <s v="Brian Thompson"/>
    <x v="0"/>
    <s v="United States"/>
    <x v="218"/>
    <x v="32"/>
    <x v="2"/>
    <s v="FUR-FU-10002918"/>
    <x v="0"/>
    <x v="3"/>
    <s v="Eldon ClusterMat Chair Mat with Cordless Antistatic Protection"/>
    <n v="181.96"/>
    <n v="2"/>
    <s v="0"/>
    <n v="20.015599999999999"/>
    <x v="2"/>
    <s v="Jul"/>
    <x v="1"/>
  </r>
  <r>
    <n v="3694"/>
    <s v="US-2015-131359"/>
    <x v="484"/>
    <d v="2015-11-02T00:00:00"/>
    <x v="0"/>
    <s v="FA-14230"/>
    <s v="Frank Atkinson"/>
    <x v="1"/>
    <s v="United States"/>
    <x v="22"/>
    <x v="12"/>
    <x v="1"/>
    <s v="FUR-FU-10003026"/>
    <x v="0"/>
    <x v="3"/>
    <s v="Eldon Regeneration Recycled Desk Accessories, Black"/>
    <n v="15.488"/>
    <n v="4"/>
    <s v="0.2"/>
    <n v="3.6783999999999999"/>
    <x v="0"/>
    <s v="Oct"/>
    <x v="1"/>
  </r>
  <r>
    <n v="3698"/>
    <s v="CA-2015-151680"/>
    <x v="485"/>
    <d v="2015-11-21T00:00:00"/>
    <x v="0"/>
    <s v="TC-21475"/>
    <s v="Tony Chapman"/>
    <x v="2"/>
    <s v="United States"/>
    <x v="15"/>
    <x v="13"/>
    <x v="1"/>
    <s v="FUR-FU-10000305"/>
    <x v="0"/>
    <x v="3"/>
    <s v="Tenex V2T-RE Standard Weight Series Chair Mat, 45&quot; x 53&quot;, Lip 25&quot; x 12&quot;"/>
    <n v="141.96"/>
    <n v="2"/>
    <s v="0"/>
    <n v="22.7136"/>
    <x v="3"/>
    <s v="Nov"/>
    <x v="1"/>
  </r>
  <r>
    <n v="3701"/>
    <s v="CA-2017-169411"/>
    <x v="455"/>
    <d v="2017-12-29T00:00:00"/>
    <x v="1"/>
    <s v="AC-10615"/>
    <s v="Ann Chong"/>
    <x v="1"/>
    <s v="United States"/>
    <x v="77"/>
    <x v="7"/>
    <x v="2"/>
    <s v="FUR-FU-10001602"/>
    <x v="0"/>
    <x v="3"/>
    <s v="Eldon Delta Triangular Chair Mat, 52&quot; x 58&quot;, Clear"/>
    <n v="37.93"/>
    <n v="1"/>
    <s v="0"/>
    <n v="6.8273999999999999"/>
    <x v="2"/>
    <s v="Dec"/>
    <x v="3"/>
  </r>
  <r>
    <n v="3702"/>
    <s v="CA-2016-126543"/>
    <x v="486"/>
    <d v="2016-01-13T00:00:00"/>
    <x v="0"/>
    <s v="MF-17665"/>
    <s v="Maureen Fritzler"/>
    <x v="1"/>
    <s v="United States"/>
    <x v="219"/>
    <x v="15"/>
    <x v="2"/>
    <s v="FUR-FU-10002445"/>
    <x v="0"/>
    <x v="3"/>
    <s v="DAX Two-Tone Rosewood/Black Document Frame, Desktop, 5 x 7"/>
    <n v="15.167999999999999"/>
    <n v="2"/>
    <s v="0.2"/>
    <n v="3.7919999999999998"/>
    <x v="4"/>
    <s v="Jan"/>
    <x v="0"/>
  </r>
  <r>
    <n v="3708"/>
    <s v="CA-2014-120544"/>
    <x v="255"/>
    <d v="2014-11-27T00:00:00"/>
    <x v="1"/>
    <s v="SS-20140"/>
    <s v="Saphhira Shifley"/>
    <x v="1"/>
    <s v="United States"/>
    <x v="220"/>
    <x v="5"/>
    <x v="3"/>
    <s v="FUR-FU-10001940"/>
    <x v="0"/>
    <x v="3"/>
    <s v="Staple-based wall hangings"/>
    <n v="6.3680000000000003"/>
    <n v="2"/>
    <s v="0.6"/>
    <n v="-2.5472000000000001"/>
    <x v="4"/>
    <s v="Nov"/>
    <x v="2"/>
  </r>
  <r>
    <n v="3711"/>
    <s v="CA-2017-113670"/>
    <x v="487"/>
    <d v="2017-10-17T00:00:00"/>
    <x v="2"/>
    <s v="RS-19765"/>
    <s v="Roland Schwarz"/>
    <x v="1"/>
    <s v="United States"/>
    <x v="2"/>
    <x v="2"/>
    <x v="1"/>
    <s v="FUR-TA-10001705"/>
    <x v="0"/>
    <x v="2"/>
    <s v="Bush Advantage Collection Round Conference Table"/>
    <n v="510.24"/>
    <n v="3"/>
    <s v="0.2"/>
    <n v="6.3780000000000001"/>
    <x v="3"/>
    <s v="Oct"/>
    <x v="3"/>
  </r>
  <r>
    <n v="3714"/>
    <s v="CA-2017-166198"/>
    <x v="488"/>
    <d v="2017-04-24T00:00:00"/>
    <x v="2"/>
    <s v="JW-15955"/>
    <s v="Joni Wasserman"/>
    <x v="0"/>
    <s v="United States"/>
    <x v="15"/>
    <x v="13"/>
    <x v="1"/>
    <s v="FUR-FU-10004622"/>
    <x v="0"/>
    <x v="3"/>
    <s v="Eldon Advantage Foldable Chair Mats for Low Pile Carpets"/>
    <n v="162.6"/>
    <n v="3"/>
    <s v="0"/>
    <n v="34.146000000000001"/>
    <x v="0"/>
    <s v="Apr"/>
    <x v="3"/>
  </r>
  <r>
    <n v="3716"/>
    <s v="CA-2014-135608"/>
    <x v="489"/>
    <d v="2014-12-10T00:00:00"/>
    <x v="0"/>
    <s v="JK-15625"/>
    <s v="Jim Karlsson"/>
    <x v="0"/>
    <s v="United States"/>
    <x v="84"/>
    <x v="13"/>
    <x v="1"/>
    <s v="FUR-CH-10002602"/>
    <x v="0"/>
    <x v="1"/>
    <s v="DMI Arturo Collection Mission-style Design Wood Chair"/>
    <n v="603.91999999999996"/>
    <n v="5"/>
    <s v="0.2"/>
    <n v="45.293999999999997"/>
    <x v="3"/>
    <s v="Dec"/>
    <x v="2"/>
  </r>
  <r>
    <n v="3721"/>
    <s v="CA-2016-151155"/>
    <x v="490"/>
    <d v="2016-12-24T00:00:00"/>
    <x v="1"/>
    <s v="AB-10255"/>
    <s v="Alejandro Ballentine"/>
    <x v="2"/>
    <s v="United States"/>
    <x v="38"/>
    <x v="21"/>
    <x v="0"/>
    <s v="FUR-FU-10001918"/>
    <x v="0"/>
    <x v="3"/>
    <s v="C-Line Cubicle Keepers Polyproplyene Holder With Velcro Backings"/>
    <n v="18.920000000000002"/>
    <n v="4"/>
    <s v="0"/>
    <n v="7.3788"/>
    <x v="4"/>
    <s v="Dec"/>
    <x v="0"/>
  </r>
  <r>
    <n v="3736"/>
    <s v="CA-2017-168193"/>
    <x v="491"/>
    <d v="2017-03-11T00:00:00"/>
    <x v="0"/>
    <s v="RM-19750"/>
    <s v="Roland Murray"/>
    <x v="0"/>
    <s v="United States"/>
    <x v="13"/>
    <x v="7"/>
    <x v="2"/>
    <s v="FUR-FU-10002554"/>
    <x v="0"/>
    <x v="3"/>
    <s v="Westinghouse Floor Lamp with Metal Mesh Shade, Black"/>
    <n v="71.97"/>
    <n v="3"/>
    <s v="0"/>
    <n v="16.553100000000001"/>
    <x v="2"/>
    <s v="Mar"/>
    <x v="3"/>
  </r>
  <r>
    <n v="3747"/>
    <s v="CA-2016-149979"/>
    <x v="348"/>
    <d v="2016-09-28T00:00:00"/>
    <x v="0"/>
    <s v="RA-19915"/>
    <s v="Russell Applegate"/>
    <x v="0"/>
    <s v="United States"/>
    <x v="29"/>
    <x v="24"/>
    <x v="0"/>
    <s v="FUR-CH-10002084"/>
    <x v="0"/>
    <x v="1"/>
    <s v="Hon Mobius Operator's Chair"/>
    <n v="368.97"/>
    <n v="3"/>
    <s v="0"/>
    <n v="81.173400000000001"/>
    <x v="2"/>
    <s v="Sep"/>
    <x v="0"/>
  </r>
  <r>
    <n v="3748"/>
    <s v="CA-2017-161956"/>
    <x v="60"/>
    <d v="2017-08-29T00:00:00"/>
    <x v="0"/>
    <s v="DR-12880"/>
    <s v="Dan Reichenbach"/>
    <x v="1"/>
    <s v="United States"/>
    <x v="209"/>
    <x v="2"/>
    <x v="1"/>
    <s v="FUR-FU-10002937"/>
    <x v="0"/>
    <x v="3"/>
    <s v="GE 48&quot; Fluorescent Tube, Cool White Energy Saver, 34 Watts, 30/Box"/>
    <n v="198.46"/>
    <n v="2"/>
    <s v="0"/>
    <n v="99.23"/>
    <x v="3"/>
    <s v="Aug"/>
    <x v="3"/>
  </r>
  <r>
    <n v="3752"/>
    <s v="CA-2017-161956"/>
    <x v="60"/>
    <d v="2017-08-29T00:00:00"/>
    <x v="0"/>
    <s v="DR-12880"/>
    <s v="Dan Reichenbach"/>
    <x v="1"/>
    <s v="United States"/>
    <x v="209"/>
    <x v="2"/>
    <x v="1"/>
    <s v="FUR-CH-10004886"/>
    <x v="0"/>
    <x v="1"/>
    <s v="Bevis Steel Folding Chairs"/>
    <n v="230.28"/>
    <n v="3"/>
    <s v="0.2"/>
    <n v="23.027999999999999"/>
    <x v="3"/>
    <s v="Aug"/>
    <x v="3"/>
  </r>
  <r>
    <n v="3757"/>
    <s v="CA-2016-116799"/>
    <x v="492"/>
    <d v="2016-03-06T00:00:00"/>
    <x v="2"/>
    <s v="JG-15310"/>
    <s v="Jason Gross"/>
    <x v="1"/>
    <s v="United States"/>
    <x v="221"/>
    <x v="5"/>
    <x v="3"/>
    <s v="FUR-CH-10004983"/>
    <x v="0"/>
    <x v="1"/>
    <s v="Office Star - Mid Back Dual function Ergonomic High Back Chair with 2-Way Adjustable Arms"/>
    <n v="563.42999999999995"/>
    <n v="5"/>
    <s v="0.3"/>
    <n v="-56.343000000000004"/>
    <x v="0"/>
    <s v="Mar"/>
    <x v="0"/>
  </r>
  <r>
    <n v="3761"/>
    <s v="CA-2015-167745"/>
    <x v="493"/>
    <d v="2015-09-23T00:00:00"/>
    <x v="1"/>
    <s v="GB-14530"/>
    <s v="George Bell"/>
    <x v="1"/>
    <s v="United States"/>
    <x v="2"/>
    <x v="2"/>
    <x v="1"/>
    <s v="FUR-FU-10001591"/>
    <x v="0"/>
    <x v="3"/>
    <s v="Advantus Panel Wall Certificate Holder - 8.5x11"/>
    <n v="24.4"/>
    <n v="2"/>
    <s v="0"/>
    <n v="10.247999999999999"/>
    <x v="2"/>
    <s v="Sep"/>
    <x v="1"/>
  </r>
  <r>
    <n v="3763"/>
    <s v="CA-2016-156251"/>
    <x v="494"/>
    <d v="2016-08-18T00:00:00"/>
    <x v="0"/>
    <s v="TS-21160"/>
    <s v="Theresa Swint"/>
    <x v="1"/>
    <s v="United States"/>
    <x v="222"/>
    <x v="16"/>
    <x v="3"/>
    <s v="FUR-BO-10001337"/>
    <x v="0"/>
    <x v="0"/>
    <s v="O'Sullivan Living Dimensions 2-Shelf Bookcases"/>
    <n v="241.96"/>
    <n v="2"/>
    <s v="0"/>
    <n v="24.196000000000002"/>
    <x v="2"/>
    <s v="Aug"/>
    <x v="0"/>
  </r>
  <r>
    <n v="3766"/>
    <s v="CA-2016-163153"/>
    <x v="445"/>
    <d v="2016-03-25T00:00:00"/>
    <x v="1"/>
    <s v="DM-12955"/>
    <s v="Dario Medina"/>
    <x v="1"/>
    <s v="United States"/>
    <x v="6"/>
    <x v="5"/>
    <x v="3"/>
    <s v="FUR-TA-10004767"/>
    <x v="0"/>
    <x v="2"/>
    <s v="Safco Drafting Table"/>
    <n v="99.372"/>
    <n v="2"/>
    <s v="0.3"/>
    <n v="-1.4196"/>
    <x v="4"/>
    <s v="Mar"/>
    <x v="0"/>
  </r>
  <r>
    <n v="3769"/>
    <s v="CA-2014-153913"/>
    <x v="439"/>
    <d v="2014-12-20T00:00:00"/>
    <x v="0"/>
    <s v="KB-16585"/>
    <s v="Ken Black"/>
    <x v="1"/>
    <s v="United States"/>
    <x v="173"/>
    <x v="1"/>
    <x v="0"/>
    <s v="FUR-CH-10000988"/>
    <x v="0"/>
    <x v="1"/>
    <s v="Hon Olson Stacker Stools"/>
    <n v="1013.832"/>
    <n v="9"/>
    <s v="0.2"/>
    <n v="101.3832"/>
    <x v="4"/>
    <s v="Dec"/>
    <x v="2"/>
  </r>
  <r>
    <n v="3771"/>
    <s v="CA-2016-155530"/>
    <x v="495"/>
    <d v="2016-12-21T00:00:00"/>
    <x v="1"/>
    <s v="CM-12160"/>
    <s v="Charles McCrossin"/>
    <x v="0"/>
    <s v="United States"/>
    <x v="28"/>
    <x v="2"/>
    <x v="1"/>
    <s v="FUR-TA-10004256"/>
    <x v="0"/>
    <x v="2"/>
    <s v="Bretford ÒJust In TimeÓ Height-Adjustable Multi-Task Work Tables"/>
    <n v="2003.52"/>
    <n v="6"/>
    <s v="0.2"/>
    <n v="-325.572"/>
    <x v="4"/>
    <s v="Dec"/>
    <x v="0"/>
  </r>
  <r>
    <n v="3778"/>
    <s v="CA-2015-107937"/>
    <x v="496"/>
    <d v="2015-05-08T00:00:00"/>
    <x v="1"/>
    <s v="JB-16045"/>
    <s v="Julia Barnett"/>
    <x v="2"/>
    <s v="United States"/>
    <x v="223"/>
    <x v="2"/>
    <x v="1"/>
    <s v="FUR-FU-10002298"/>
    <x v="0"/>
    <x v="3"/>
    <s v="Rubbermaid ClusterMat Chairmats, Mat Size- 66&quot; x 60&quot;, Lip 20&quot; x 11&quot; -90 Degree Angle"/>
    <n v="665.88"/>
    <n v="6"/>
    <s v="0"/>
    <n v="106.5408"/>
    <x v="2"/>
    <s v="May"/>
    <x v="1"/>
  </r>
  <r>
    <n v="3796"/>
    <s v="US-2014-117163"/>
    <x v="497"/>
    <d v="2014-02-02T00:00:00"/>
    <x v="1"/>
    <s v="EJ-13720"/>
    <s v="Ed Jacobs"/>
    <x v="0"/>
    <s v="United States"/>
    <x v="53"/>
    <x v="2"/>
    <x v="1"/>
    <s v="FUR-TA-10003469"/>
    <x v="0"/>
    <x v="2"/>
    <s v="Balt Split Level Computer Training Table"/>
    <n v="333"/>
    <n v="3"/>
    <s v="0.2"/>
    <n v="-16.649999999999999"/>
    <x v="6"/>
    <s v="Jan"/>
    <x v="2"/>
  </r>
  <r>
    <n v="3799"/>
    <s v="CA-2017-147760"/>
    <x v="498"/>
    <d v="2017-11-05T00:00:00"/>
    <x v="2"/>
    <s v="KL-16555"/>
    <s v="Kelly Lampkin"/>
    <x v="1"/>
    <s v="United States"/>
    <x v="224"/>
    <x v="30"/>
    <x v="0"/>
    <s v="FUR-TA-10004575"/>
    <x v="0"/>
    <x v="2"/>
    <s v="Hon 5100 Series Wood Tables"/>
    <n v="523.76400000000001"/>
    <n v="3"/>
    <s v="0.4"/>
    <n v="-192.04679999999999"/>
    <x v="5"/>
    <s v="Nov"/>
    <x v="3"/>
  </r>
  <r>
    <n v="3801"/>
    <s v="CA-2016-156503"/>
    <x v="499"/>
    <d v="2016-10-20T00:00:00"/>
    <x v="1"/>
    <s v="NC-18415"/>
    <s v="Nathan Cano"/>
    <x v="0"/>
    <s v="United States"/>
    <x v="51"/>
    <x v="30"/>
    <x v="0"/>
    <s v="FUR-CH-10003606"/>
    <x v="0"/>
    <x v="1"/>
    <s v="SAFCO Folding Chair Trolley"/>
    <n v="102.592"/>
    <n v="1"/>
    <s v="0.2"/>
    <n v="10.2592"/>
    <x v="6"/>
    <s v="Oct"/>
    <x v="0"/>
  </r>
  <r>
    <n v="3810"/>
    <s v="CA-2015-113628"/>
    <x v="500"/>
    <d v="2015-11-19T00:00:00"/>
    <x v="1"/>
    <s v="AH-10690"/>
    <s v="Anna HŠberlin"/>
    <x v="1"/>
    <s v="United States"/>
    <x v="217"/>
    <x v="1"/>
    <x v="0"/>
    <s v="FUR-CH-10003298"/>
    <x v="0"/>
    <x v="1"/>
    <s v="Office Star - Contemporary Task Swivel chair with Loop Arms, Charcoal"/>
    <n v="523.91999999999996"/>
    <n v="5"/>
    <s v="0.2"/>
    <n v="-72.039000000000001"/>
    <x v="1"/>
    <s v="Nov"/>
    <x v="1"/>
  </r>
  <r>
    <n v="3812"/>
    <s v="CA-2015-113628"/>
    <x v="500"/>
    <d v="2015-11-19T00:00:00"/>
    <x v="1"/>
    <s v="AH-10690"/>
    <s v="Anna HŠberlin"/>
    <x v="1"/>
    <s v="United States"/>
    <x v="217"/>
    <x v="1"/>
    <x v="0"/>
    <s v="FUR-CH-10004477"/>
    <x v="0"/>
    <x v="1"/>
    <s v="Global Push Button Manager's Chair, Indigo"/>
    <n v="146.136"/>
    <n v="3"/>
    <s v="0.2"/>
    <n v="16.440300000000001"/>
    <x v="1"/>
    <s v="Nov"/>
    <x v="1"/>
  </r>
  <r>
    <n v="3817"/>
    <s v="CA-2015-102582"/>
    <x v="195"/>
    <d v="2015-09-19T00:00:00"/>
    <x v="1"/>
    <s v="NW-18400"/>
    <s v="Natalie Webber"/>
    <x v="0"/>
    <s v="United States"/>
    <x v="212"/>
    <x v="33"/>
    <x v="0"/>
    <s v="FUR-TA-10003569"/>
    <x v="0"/>
    <x v="2"/>
    <s v="Bretford CR8500 Series Meeting Room Furniture"/>
    <n v="801.96"/>
    <n v="2"/>
    <s v="0"/>
    <n v="200.49"/>
    <x v="4"/>
    <s v="Sep"/>
    <x v="1"/>
  </r>
  <r>
    <n v="3819"/>
    <s v="CA-2015-102582"/>
    <x v="195"/>
    <d v="2015-09-19T00:00:00"/>
    <x v="1"/>
    <s v="NW-18400"/>
    <s v="Natalie Webber"/>
    <x v="0"/>
    <s v="United States"/>
    <x v="212"/>
    <x v="33"/>
    <x v="0"/>
    <s v="FUR-CH-10004853"/>
    <x v="0"/>
    <x v="1"/>
    <s v="Global Manager's Adjustable Task Chair, Storm"/>
    <n v="1056.8599999999999"/>
    <n v="7"/>
    <s v="0"/>
    <n v="306.48939999999999"/>
    <x v="4"/>
    <s v="Sep"/>
    <x v="1"/>
  </r>
  <r>
    <n v="3821"/>
    <s v="CA-2017-141873"/>
    <x v="224"/>
    <d v="2017-10-14T00:00:00"/>
    <x v="1"/>
    <s v="HG-14845"/>
    <s v="Harry Greene"/>
    <x v="0"/>
    <s v="United States"/>
    <x v="13"/>
    <x v="7"/>
    <x v="2"/>
    <s v="FUR-BO-10003034"/>
    <x v="0"/>
    <x v="0"/>
    <s v="O'Sullivan Elevations Bookcase, Cherry Finish"/>
    <n v="314.35199999999998"/>
    <n v="3"/>
    <s v="0.2"/>
    <n v="-15.717599999999999"/>
    <x v="2"/>
    <s v="Oct"/>
    <x v="3"/>
  </r>
  <r>
    <n v="3828"/>
    <s v="CA-2017-141733"/>
    <x v="501"/>
    <d v="2017-05-11T00:00:00"/>
    <x v="1"/>
    <s v="RW-19540"/>
    <s v="Rick Wilson"/>
    <x v="1"/>
    <s v="United States"/>
    <x v="25"/>
    <x v="17"/>
    <x v="3"/>
    <s v="FUR-CH-10004086"/>
    <x v="0"/>
    <x v="1"/>
    <s v="Hon 4070 Series Pagoda Armless Upholstered Stacking Chairs"/>
    <n v="1458.65"/>
    <n v="5"/>
    <s v="0"/>
    <n v="423.00850000000003"/>
    <x v="4"/>
    <s v="May"/>
    <x v="3"/>
  </r>
  <r>
    <n v="3829"/>
    <s v="CA-2017-141733"/>
    <x v="501"/>
    <d v="2017-05-11T00:00:00"/>
    <x v="1"/>
    <s v="RW-19540"/>
    <s v="Rick Wilson"/>
    <x v="1"/>
    <s v="United States"/>
    <x v="25"/>
    <x v="17"/>
    <x v="3"/>
    <s v="FUR-CH-10002017"/>
    <x v="0"/>
    <x v="1"/>
    <s v="SAFCO Optional Arm Kit for Workspace Cribbage Stacking Chair"/>
    <n v="26.64"/>
    <n v="1"/>
    <s v="0"/>
    <n v="7.4592000000000001"/>
    <x v="4"/>
    <s v="May"/>
    <x v="3"/>
  </r>
  <r>
    <n v="3830"/>
    <s v="CA-2017-141733"/>
    <x v="501"/>
    <d v="2017-05-11T00:00:00"/>
    <x v="1"/>
    <s v="RW-19540"/>
    <s v="Rick Wilson"/>
    <x v="1"/>
    <s v="United States"/>
    <x v="25"/>
    <x v="17"/>
    <x v="3"/>
    <s v="FUR-CH-10000595"/>
    <x v="0"/>
    <x v="1"/>
    <s v="Safco Contoured Stacking Chairs"/>
    <n v="476.8"/>
    <n v="2"/>
    <s v="0"/>
    <n v="119.2"/>
    <x v="4"/>
    <s v="May"/>
    <x v="3"/>
  </r>
  <r>
    <n v="3832"/>
    <s v="US-2015-111927"/>
    <x v="502"/>
    <d v="2015-11-19T00:00:00"/>
    <x v="1"/>
    <s v="LS-17230"/>
    <s v="Lycoris Saunders"/>
    <x v="0"/>
    <s v="United States"/>
    <x v="63"/>
    <x v="14"/>
    <x v="2"/>
    <s v="FUR-FU-10004017"/>
    <x v="0"/>
    <x v="3"/>
    <s v="Executive Impressions 13&quot; Chairman Wall Clock"/>
    <n v="76.14"/>
    <n v="3"/>
    <s v="0"/>
    <n v="26.649000000000001"/>
    <x v="2"/>
    <s v="Nov"/>
    <x v="1"/>
  </r>
  <r>
    <n v="3835"/>
    <s v="CA-2014-105984"/>
    <x v="168"/>
    <d v="2014-11-24T00:00:00"/>
    <x v="3"/>
    <s v="MY-18295"/>
    <s v="Muhammed Yedwab"/>
    <x v="1"/>
    <s v="United States"/>
    <x v="29"/>
    <x v="15"/>
    <x v="2"/>
    <s v="FUR-CH-10000847"/>
    <x v="0"/>
    <x v="1"/>
    <s v="Global Executive Mid-Back Manager's Chair"/>
    <n v="611.05799999999999"/>
    <n v="3"/>
    <s v="0.3"/>
    <n v="-34.9176"/>
    <x v="7"/>
    <s v="Nov"/>
    <x v="2"/>
  </r>
  <r>
    <n v="3839"/>
    <s v="CA-2014-126760"/>
    <x v="503"/>
    <d v="2014-08-02T00:00:00"/>
    <x v="1"/>
    <s v="KM-16720"/>
    <s v="Kunst Miller"/>
    <x v="0"/>
    <s v="United States"/>
    <x v="111"/>
    <x v="34"/>
    <x v="1"/>
    <s v="FUR-CH-10003312"/>
    <x v="0"/>
    <x v="1"/>
    <s v="Hon 2090 ÒPillow SoftÓ Series Mid Back Swivel/Tilt Chairs"/>
    <n v="674.35199999999998"/>
    <n v="3"/>
    <s v="0.2"/>
    <n v="-109.5822"/>
    <x v="1"/>
    <s v="Jul"/>
    <x v="2"/>
  </r>
  <r>
    <n v="3840"/>
    <s v="CA-2014-126760"/>
    <x v="503"/>
    <d v="2014-08-02T00:00:00"/>
    <x v="1"/>
    <s v="KM-16720"/>
    <s v="Kunst Miller"/>
    <x v="0"/>
    <s v="United States"/>
    <x v="111"/>
    <x v="34"/>
    <x v="1"/>
    <s v="FUR-FU-10004018"/>
    <x v="0"/>
    <x v="3"/>
    <s v="Tensor Computer Mounted Lamp"/>
    <n v="134.01"/>
    <n v="9"/>
    <s v="0"/>
    <n v="36.182699999999997"/>
    <x v="1"/>
    <s v="Jul"/>
    <x v="2"/>
  </r>
  <r>
    <n v="3842"/>
    <s v="US-2014-109162"/>
    <x v="391"/>
    <d v="2014-06-12T00:00:00"/>
    <x v="1"/>
    <s v="KE-16420"/>
    <s v="Katrina Edelman"/>
    <x v="1"/>
    <s v="United States"/>
    <x v="203"/>
    <x v="9"/>
    <x v="0"/>
    <s v="FUR-CH-10002647"/>
    <x v="0"/>
    <x v="1"/>
    <s v="Situations Contoured Folding Chairs, 4/Set"/>
    <n v="170.352"/>
    <n v="3"/>
    <s v="0.2"/>
    <n v="10.647"/>
    <x v="4"/>
    <s v="Jun"/>
    <x v="2"/>
  </r>
  <r>
    <n v="3846"/>
    <s v="CA-2014-101931"/>
    <x v="504"/>
    <d v="2014-10-31T00:00:00"/>
    <x v="2"/>
    <s v="TS-21370"/>
    <s v="Todd Sumrall"/>
    <x v="1"/>
    <s v="United States"/>
    <x v="2"/>
    <x v="2"/>
    <x v="1"/>
    <s v="FUR-BO-10001337"/>
    <x v="0"/>
    <x v="0"/>
    <s v="O'Sullivan Living Dimensions 2-Shelf Bookcases"/>
    <n v="616.99800000000005"/>
    <n v="6"/>
    <s v="0.15"/>
    <n v="-36.293999999999997"/>
    <x v="0"/>
    <s v="Oct"/>
    <x v="2"/>
  </r>
  <r>
    <n v="3852"/>
    <s v="CA-2015-127593"/>
    <x v="231"/>
    <d v="2015-09-21T00:00:00"/>
    <x v="3"/>
    <s v="DH-13675"/>
    <s v="Duane Huffman"/>
    <x v="2"/>
    <s v="United States"/>
    <x v="202"/>
    <x v="20"/>
    <x v="2"/>
    <s v="FUR-FU-10004006"/>
    <x v="0"/>
    <x v="3"/>
    <s v="Deflect-o DuraMat Lighweight, Studded, Beveled Mat for Low Pile Carpeting"/>
    <n v="85.3"/>
    <n v="2"/>
    <s v="0"/>
    <n v="14.500999999999999"/>
    <x v="7"/>
    <s v="Sep"/>
    <x v="1"/>
  </r>
  <r>
    <n v="3854"/>
    <s v="US-2017-131849"/>
    <x v="505"/>
    <d v="2017-06-10T00:00:00"/>
    <x v="1"/>
    <s v="GH-14410"/>
    <s v="Gary Hansen"/>
    <x v="2"/>
    <s v="United States"/>
    <x v="28"/>
    <x v="2"/>
    <x v="1"/>
    <s v="FUR-FU-10004164"/>
    <x v="0"/>
    <x v="3"/>
    <s v="Eldon 300 Class Desk Accessories, Black"/>
    <n v="4.95"/>
    <n v="1"/>
    <s v="0"/>
    <n v="2.1779999999999999"/>
    <x v="4"/>
    <s v="Jun"/>
    <x v="3"/>
  </r>
  <r>
    <n v="3860"/>
    <s v="CA-2017-154039"/>
    <x v="506"/>
    <d v="2017-02-22T00:00:00"/>
    <x v="1"/>
    <s v="JK-16120"/>
    <s v="Julie Kriz"/>
    <x v="2"/>
    <s v="United States"/>
    <x v="9"/>
    <x v="8"/>
    <x v="3"/>
    <s v="FUR-TA-10001932"/>
    <x v="0"/>
    <x v="2"/>
    <s v="Chromcraft 48&quot; x 96&quot; Racetrack Double Pedestal Table"/>
    <n v="480.96"/>
    <n v="3"/>
    <s v="0.5"/>
    <n v="-269.33760000000001"/>
    <x v="2"/>
    <s v="Feb"/>
    <x v="3"/>
  </r>
  <r>
    <n v="3865"/>
    <s v="CA-2015-157133"/>
    <x v="44"/>
    <d v="2015-12-03T00:00:00"/>
    <x v="1"/>
    <s v="LC-16885"/>
    <s v="Lena Creighton"/>
    <x v="0"/>
    <s v="United States"/>
    <x v="225"/>
    <x v="8"/>
    <x v="3"/>
    <s v="FUR-FU-10004904"/>
    <x v="0"/>
    <x v="3"/>
    <s v="Eldon &quot;L&quot; Workstation Diamond Chairmat"/>
    <n v="151.96"/>
    <n v="5"/>
    <s v="0.6"/>
    <n v="-182.352"/>
    <x v="2"/>
    <s v="Nov"/>
    <x v="1"/>
  </r>
  <r>
    <n v="3869"/>
    <s v="CA-2015-132486"/>
    <x v="507"/>
    <d v="2015-10-27T00:00:00"/>
    <x v="0"/>
    <s v="JF-15355"/>
    <s v="Jay Fein"/>
    <x v="0"/>
    <s v="United States"/>
    <x v="53"/>
    <x v="2"/>
    <x v="1"/>
    <s v="FUR-CH-10004495"/>
    <x v="0"/>
    <x v="1"/>
    <s v="Global Leather and Oak Executive Chair, Black"/>
    <n v="240.78399999999999"/>
    <n v="1"/>
    <s v="0.2"/>
    <n v="27.088200000000001"/>
    <x v="4"/>
    <s v="Oct"/>
    <x v="1"/>
  </r>
  <r>
    <n v="3870"/>
    <s v="CA-2015-132486"/>
    <x v="507"/>
    <d v="2015-10-27T00:00:00"/>
    <x v="0"/>
    <s v="JF-15355"/>
    <s v="Jay Fein"/>
    <x v="0"/>
    <s v="United States"/>
    <x v="53"/>
    <x v="2"/>
    <x v="1"/>
    <s v="FUR-CH-10004540"/>
    <x v="0"/>
    <x v="1"/>
    <s v="Global Chrome Stack Chair"/>
    <n v="191.96799999999999"/>
    <n v="7"/>
    <s v="0.2"/>
    <n v="16.7972"/>
    <x v="4"/>
    <s v="Oct"/>
    <x v="1"/>
  </r>
  <r>
    <n v="3873"/>
    <s v="CA-2015-132486"/>
    <x v="507"/>
    <d v="2015-10-27T00:00:00"/>
    <x v="0"/>
    <s v="JF-15355"/>
    <s v="Jay Fein"/>
    <x v="0"/>
    <s v="United States"/>
    <x v="53"/>
    <x v="2"/>
    <x v="1"/>
    <s v="FUR-CH-10001854"/>
    <x v="0"/>
    <x v="1"/>
    <s v="Office Star - Professional Matrix Back Chair with 2-to-1 Synchro Tilt and Mesh Fabric Seat"/>
    <n v="842.35199999999998"/>
    <n v="3"/>
    <s v="0.2"/>
    <n v="42.117600000000003"/>
    <x v="4"/>
    <s v="Oct"/>
    <x v="1"/>
  </r>
  <r>
    <n v="3883"/>
    <s v="CA-2015-129896"/>
    <x v="508"/>
    <d v="2015-06-20T00:00:00"/>
    <x v="1"/>
    <s v="PF-19120"/>
    <s v="Peter Fuller"/>
    <x v="0"/>
    <s v="United States"/>
    <x v="171"/>
    <x v="22"/>
    <x v="1"/>
    <s v="FUR-FU-10004904"/>
    <x v="0"/>
    <x v="3"/>
    <s v="Eldon &quot;L&quot; Workstation Diamond Chairmat"/>
    <n v="364.70400000000001"/>
    <n v="6"/>
    <s v="0.2"/>
    <n v="-36.470399999999998"/>
    <x v="2"/>
    <s v="Jun"/>
    <x v="1"/>
  </r>
  <r>
    <n v="3884"/>
    <s v="CA-2015-129896"/>
    <x v="508"/>
    <d v="2015-06-20T00:00:00"/>
    <x v="1"/>
    <s v="PF-19120"/>
    <s v="Peter Fuller"/>
    <x v="0"/>
    <s v="United States"/>
    <x v="171"/>
    <x v="22"/>
    <x v="1"/>
    <s v="FUR-FU-10002396"/>
    <x v="0"/>
    <x v="3"/>
    <s v="DAX Copper Panel Document Frame, 5 x 7 Size"/>
    <n v="40.256"/>
    <n v="4"/>
    <s v="0.2"/>
    <n v="11.070399999999999"/>
    <x v="2"/>
    <s v="Jun"/>
    <x v="1"/>
  </r>
  <r>
    <n v="3892"/>
    <s v="US-2016-163881"/>
    <x v="243"/>
    <d v="2016-11-30T00:00:00"/>
    <x v="1"/>
    <s v="SP-20860"/>
    <s v="Sung Pak"/>
    <x v="1"/>
    <s v="United States"/>
    <x v="2"/>
    <x v="2"/>
    <x v="1"/>
    <s v="FUR-CH-10001394"/>
    <x v="0"/>
    <x v="1"/>
    <s v="Global Leather Executive Chair"/>
    <n v="1684.752"/>
    <n v="6"/>
    <s v="0.2"/>
    <n v="210.59399999999999"/>
    <x v="6"/>
    <s v="Nov"/>
    <x v="0"/>
  </r>
  <r>
    <n v="3907"/>
    <s v="CA-2015-167010"/>
    <x v="509"/>
    <d v="2015-04-10T00:00:00"/>
    <x v="1"/>
    <s v="VT-21700"/>
    <s v="Valerie Takahito"/>
    <x v="2"/>
    <s v="United States"/>
    <x v="3"/>
    <x v="3"/>
    <x v="2"/>
    <s v="FUR-FU-10001468"/>
    <x v="0"/>
    <x v="3"/>
    <s v="Tenex Antistatic Computer Chair Mats"/>
    <n v="547.13599999999997"/>
    <n v="4"/>
    <s v="0.2"/>
    <n v="-68.391999999999996"/>
    <x v="2"/>
    <s v="Apr"/>
    <x v="1"/>
  </r>
  <r>
    <n v="3910"/>
    <s v="CA-2015-167010"/>
    <x v="509"/>
    <d v="2015-04-10T00:00:00"/>
    <x v="1"/>
    <s v="VT-21700"/>
    <s v="Valerie Takahito"/>
    <x v="2"/>
    <s v="United States"/>
    <x v="3"/>
    <x v="3"/>
    <x v="2"/>
    <s v="FUR-FU-10001037"/>
    <x v="0"/>
    <x v="3"/>
    <s v="DAX Charcoal/Nickel-Tone Document Frame, 5 x 7"/>
    <n v="7.5839999999999996"/>
    <n v="1"/>
    <s v="0.2"/>
    <n v="2.37"/>
    <x v="2"/>
    <s v="Apr"/>
    <x v="1"/>
  </r>
  <r>
    <n v="3911"/>
    <s v="CA-2015-167010"/>
    <x v="509"/>
    <d v="2015-04-10T00:00:00"/>
    <x v="1"/>
    <s v="VT-21700"/>
    <s v="Valerie Takahito"/>
    <x v="2"/>
    <s v="United States"/>
    <x v="3"/>
    <x v="3"/>
    <x v="2"/>
    <s v="FUR-BO-10004218"/>
    <x v="0"/>
    <x v="0"/>
    <s v="Bush Heritage Pine Collection 5-Shelf Bookcase, Albany Pine Finish, *Special Order"/>
    <n v="352.45"/>
    <n v="5"/>
    <s v="0.5"/>
    <n v="-211.47"/>
    <x v="2"/>
    <s v="Apr"/>
    <x v="1"/>
  </r>
  <r>
    <n v="3914"/>
    <s v="CA-2017-148068"/>
    <x v="510"/>
    <d v="2017-09-25T00:00:00"/>
    <x v="1"/>
    <s v="MM-18280"/>
    <s v="Muhammed MacIntyre"/>
    <x v="1"/>
    <s v="United States"/>
    <x v="13"/>
    <x v="7"/>
    <x v="2"/>
    <s v="FUR-FU-10002268"/>
    <x v="0"/>
    <x v="3"/>
    <s v="Ultra Door Push Plate"/>
    <n v="9.82"/>
    <n v="2"/>
    <s v="0"/>
    <n v="3.2406000000000001"/>
    <x v="1"/>
    <s v="Sep"/>
    <x v="3"/>
  </r>
  <r>
    <n v="3915"/>
    <s v="US-2017-142573"/>
    <x v="511"/>
    <d v="2017-07-23T00:00:00"/>
    <x v="1"/>
    <s v="ML-17410"/>
    <s v="Maris LaWare"/>
    <x v="0"/>
    <s v="United States"/>
    <x v="43"/>
    <x v="22"/>
    <x v="1"/>
    <s v="FUR-TA-10001932"/>
    <x v="0"/>
    <x v="2"/>
    <s v="Chromcraft 48&quot; x 96&quot; Racetrack Double Pedestal Table"/>
    <n v="801.6"/>
    <n v="5"/>
    <s v="0.5"/>
    <n v="-448.89600000000002"/>
    <x v="2"/>
    <s v="Jul"/>
    <x v="3"/>
  </r>
  <r>
    <n v="3916"/>
    <s v="US-2017-142573"/>
    <x v="511"/>
    <d v="2017-07-23T00:00:00"/>
    <x v="1"/>
    <s v="ML-17410"/>
    <s v="Maris LaWare"/>
    <x v="0"/>
    <s v="United States"/>
    <x v="43"/>
    <x v="22"/>
    <x v="1"/>
    <s v="FUR-CH-10004218"/>
    <x v="0"/>
    <x v="1"/>
    <s v="Global Fabric Manager's Chair, Dark Gray"/>
    <n v="161.56800000000001"/>
    <n v="2"/>
    <s v="0.2"/>
    <n v="10.098000000000001"/>
    <x v="2"/>
    <s v="Jul"/>
    <x v="3"/>
  </r>
  <r>
    <n v="3919"/>
    <s v="US-2017-142573"/>
    <x v="511"/>
    <d v="2017-07-23T00:00:00"/>
    <x v="1"/>
    <s v="ML-17410"/>
    <s v="Maris LaWare"/>
    <x v="0"/>
    <s v="United States"/>
    <x v="43"/>
    <x v="22"/>
    <x v="1"/>
    <s v="FUR-CH-10000513"/>
    <x v="0"/>
    <x v="1"/>
    <s v="High-Back Leather Manager's Chair"/>
    <n v="311.976"/>
    <n v="3"/>
    <s v="0.2"/>
    <n v="-42.896700000000003"/>
    <x v="2"/>
    <s v="Jul"/>
    <x v="3"/>
  </r>
  <r>
    <n v="3927"/>
    <s v="CA-2014-103940"/>
    <x v="512"/>
    <d v="2014-09-21T00:00:00"/>
    <x v="1"/>
    <s v="BN-11515"/>
    <s v="Bradley Nguyen"/>
    <x v="0"/>
    <s v="United States"/>
    <x v="15"/>
    <x v="13"/>
    <x v="1"/>
    <s v="FUR-FU-10004671"/>
    <x v="0"/>
    <x v="3"/>
    <s v="Executive Impressions 12&quot; Wall Clock"/>
    <n v="35.340000000000003"/>
    <n v="2"/>
    <s v="0"/>
    <n v="13.4292"/>
    <x v="4"/>
    <s v="Sep"/>
    <x v="2"/>
  </r>
  <r>
    <n v="3929"/>
    <s v="CA-2016-162082"/>
    <x v="269"/>
    <d v="2016-03-17T00:00:00"/>
    <x v="2"/>
    <s v="JS-15880"/>
    <s v="John Stevenson"/>
    <x v="0"/>
    <s v="United States"/>
    <x v="226"/>
    <x v="5"/>
    <x v="3"/>
    <s v="FUR-BO-10004409"/>
    <x v="0"/>
    <x v="0"/>
    <s v="Safco Value Mate Series Steel Bookcases, Baked Enamel Finish on Steel, Gray"/>
    <n v="241.33199999999999"/>
    <n v="5"/>
    <s v="0.32"/>
    <n v="-14.196"/>
    <x v="0"/>
    <s v="Mar"/>
    <x v="0"/>
  </r>
  <r>
    <n v="3939"/>
    <s v="CA-2015-118955"/>
    <x v="513"/>
    <d v="2015-06-20T00:00:00"/>
    <x v="1"/>
    <s v="LS-17230"/>
    <s v="Lycoris Saunders"/>
    <x v="0"/>
    <s v="United States"/>
    <x v="141"/>
    <x v="5"/>
    <x v="3"/>
    <s v="FUR-CH-10001708"/>
    <x v="0"/>
    <x v="1"/>
    <s v="Office Star - Contemporary Swivel Chair with Padded Adjustable Arms and Flex Back"/>
    <n v="197.37200000000001"/>
    <n v="2"/>
    <s v="0.3"/>
    <n v="-25.3764"/>
    <x v="4"/>
    <s v="Jun"/>
    <x v="1"/>
  </r>
  <r>
    <n v="3940"/>
    <s v="US-2016-143448"/>
    <x v="43"/>
    <d v="2016-12-10T00:00:00"/>
    <x v="3"/>
    <s v="MH-17455"/>
    <s v="Mark Hamilton"/>
    <x v="0"/>
    <s v="United States"/>
    <x v="227"/>
    <x v="6"/>
    <x v="3"/>
    <s v="FUR-CH-10003379"/>
    <x v="0"/>
    <x v="1"/>
    <s v="Global Commerce Series High-Back Swivel/Tilt Chairs"/>
    <n v="1424.9"/>
    <n v="5"/>
    <s v="0"/>
    <n v="356.22500000000002"/>
    <x v="7"/>
    <s v="Dec"/>
    <x v="0"/>
  </r>
  <r>
    <n v="3941"/>
    <s v="CA-2017-117863"/>
    <x v="514"/>
    <d v="2017-05-23T00:00:00"/>
    <x v="1"/>
    <s v="TS-21340"/>
    <s v="Toby Swindell"/>
    <x v="0"/>
    <s v="United States"/>
    <x v="13"/>
    <x v="7"/>
    <x v="2"/>
    <s v="FUR-FU-10002456"/>
    <x v="0"/>
    <x v="3"/>
    <s v="Master Caster Door Stop, Large Neon Orange"/>
    <n v="14.56"/>
    <n v="2"/>
    <s v="0"/>
    <n v="6.2607999999999997"/>
    <x v="2"/>
    <s v="May"/>
    <x v="3"/>
  </r>
  <r>
    <n v="3951"/>
    <s v="CA-2016-119963"/>
    <x v="515"/>
    <d v="2016-11-22T00:00:00"/>
    <x v="1"/>
    <s v="SN-20710"/>
    <s v="Steve Nguyen"/>
    <x v="2"/>
    <s v="United States"/>
    <x v="102"/>
    <x v="5"/>
    <x v="3"/>
    <s v="FUR-CH-10003817"/>
    <x v="0"/>
    <x v="1"/>
    <s v="Global Value Steno Chair, Gray"/>
    <n v="255.108"/>
    <n v="6"/>
    <s v="0.3"/>
    <n v="-18.222000000000001"/>
    <x v="4"/>
    <s v="Nov"/>
    <x v="0"/>
  </r>
  <r>
    <n v="3955"/>
    <s v="CA-2014-133228"/>
    <x v="516"/>
    <d v="2014-04-09T00:00:00"/>
    <x v="1"/>
    <s v="MS-17710"/>
    <s v="Maurice Satty"/>
    <x v="0"/>
    <s v="United States"/>
    <x v="25"/>
    <x v="17"/>
    <x v="3"/>
    <s v="FUR-FU-10004020"/>
    <x v="0"/>
    <x v="3"/>
    <s v="Advantus Panel Wall Acrylic Frame"/>
    <n v="5.47"/>
    <n v="1"/>
    <s v="0"/>
    <n v="2.3521000000000001"/>
    <x v="2"/>
    <s v="Apr"/>
    <x v="2"/>
  </r>
  <r>
    <n v="3957"/>
    <s v="CA-2016-114951"/>
    <x v="517"/>
    <d v="2016-07-03T00:00:00"/>
    <x v="1"/>
    <s v="DN-13690"/>
    <s v="Duane Noonan"/>
    <x v="0"/>
    <s v="United States"/>
    <x v="28"/>
    <x v="2"/>
    <x v="1"/>
    <s v="FUR-FU-10002364"/>
    <x v="0"/>
    <x v="3"/>
    <s v="Eldon Expressions Wood Desk Accessories, Oak"/>
    <n v="22.14"/>
    <n v="3"/>
    <s v="0"/>
    <n v="6.4206000000000003"/>
    <x v="1"/>
    <s v="Jun"/>
    <x v="0"/>
  </r>
  <r>
    <n v="3960"/>
    <s v="CA-2016-156573"/>
    <x v="518"/>
    <d v="2016-06-02T00:00:00"/>
    <x v="1"/>
    <s v="RB-19360"/>
    <s v="Raymond Buch"/>
    <x v="0"/>
    <s v="United States"/>
    <x v="228"/>
    <x v="9"/>
    <x v="0"/>
    <s v="FUR-FU-10001085"/>
    <x v="0"/>
    <x v="3"/>
    <s v="3M Polarizing Light Filter Sleeves"/>
    <n v="44.76"/>
    <n v="3"/>
    <s v="0.2"/>
    <n v="14.547000000000001"/>
    <x v="4"/>
    <s v="May"/>
    <x v="0"/>
  </r>
  <r>
    <n v="3964"/>
    <s v="CA-2017-134838"/>
    <x v="519"/>
    <d v="2017-02-20T00:00:00"/>
    <x v="2"/>
    <s v="ED-13885"/>
    <s v="Emily Ducich"/>
    <x v="2"/>
    <s v="United States"/>
    <x v="2"/>
    <x v="2"/>
    <x v="1"/>
    <s v="FUR-FU-10004018"/>
    <x v="0"/>
    <x v="3"/>
    <s v="Tensor Computer Mounted Lamp"/>
    <n v="44.67"/>
    <n v="3"/>
    <s v="0"/>
    <n v="12.0609"/>
    <x v="5"/>
    <s v="Feb"/>
    <x v="3"/>
  </r>
  <r>
    <n v="3975"/>
    <s v="CA-2016-167556"/>
    <x v="477"/>
    <d v="2016-04-02T00:00:00"/>
    <x v="1"/>
    <s v="JM-15250"/>
    <s v="Janet Martin"/>
    <x v="0"/>
    <s v="United States"/>
    <x v="13"/>
    <x v="7"/>
    <x v="2"/>
    <s v="FUR-FU-10004848"/>
    <x v="0"/>
    <x v="3"/>
    <s v="Howard Miller 13-3/4&quot; Diameter Brushed Chrome Round Wall Clock"/>
    <n v="414"/>
    <n v="8"/>
    <s v="0"/>
    <n v="124.2"/>
    <x v="4"/>
    <s v="Mar"/>
    <x v="0"/>
  </r>
  <r>
    <n v="3977"/>
    <s v="US-2016-116400"/>
    <x v="148"/>
    <d v="2016-10-24T00:00:00"/>
    <x v="2"/>
    <s v="EB-13930"/>
    <s v="Eric Barreto"/>
    <x v="0"/>
    <s v="United States"/>
    <x v="52"/>
    <x v="25"/>
    <x v="0"/>
    <s v="FUR-FU-10003731"/>
    <x v="0"/>
    <x v="3"/>
    <s v="Eldon Expressions Wood and Plastic Desk Accessories, Oak"/>
    <n v="39.92"/>
    <n v="4"/>
    <s v="0"/>
    <n v="11.1776"/>
    <x v="3"/>
    <s v="Oct"/>
    <x v="0"/>
  </r>
  <r>
    <n v="3980"/>
    <s v="CA-2014-114517"/>
    <x v="520"/>
    <d v="2014-12-27T00:00:00"/>
    <x v="1"/>
    <s v="TH-21235"/>
    <s v="Tiffany House"/>
    <x v="1"/>
    <s v="United States"/>
    <x v="13"/>
    <x v="7"/>
    <x v="2"/>
    <s v="FUR-TA-10001676"/>
    <x v="0"/>
    <x v="2"/>
    <s v="Hon 61000 Series Interactive Training Tables"/>
    <n v="53.316000000000003"/>
    <n v="2"/>
    <s v="0.4"/>
    <n v="-19.549199999999999"/>
    <x v="4"/>
    <s v="Dec"/>
    <x v="2"/>
  </r>
  <r>
    <n v="3982"/>
    <s v="CA-2017-119564"/>
    <x v="521"/>
    <d v="2017-12-20T00:00:00"/>
    <x v="1"/>
    <s v="PL-18925"/>
    <s v="Paul Lucas"/>
    <x v="2"/>
    <s v="United States"/>
    <x v="15"/>
    <x v="13"/>
    <x v="1"/>
    <s v="FUR-FU-10003096"/>
    <x v="0"/>
    <x v="3"/>
    <s v="Master Giant Foot Doorstop, Safety Yellow"/>
    <n v="22.77"/>
    <n v="3"/>
    <s v="0"/>
    <n v="9.7911000000000001"/>
    <x v="2"/>
    <s v="Dec"/>
    <x v="3"/>
  </r>
  <r>
    <n v="3983"/>
    <s v="CA-2016-135265"/>
    <x v="281"/>
    <d v="2016-07-09T00:00:00"/>
    <x v="0"/>
    <s v="CC-12370"/>
    <s v="Christopher Conant"/>
    <x v="0"/>
    <s v="United States"/>
    <x v="2"/>
    <x v="2"/>
    <x v="1"/>
    <s v="FUR-CH-10003061"/>
    <x v="0"/>
    <x v="1"/>
    <s v="Global Leather Task Chair, Black"/>
    <n v="287.96800000000002"/>
    <n v="4"/>
    <s v="0.2"/>
    <n v="-3.5996000000000001"/>
    <x v="3"/>
    <s v="Jul"/>
    <x v="0"/>
  </r>
  <r>
    <n v="3986"/>
    <s v="CA-2016-108735"/>
    <x v="380"/>
    <d v="2016-04-21T00:00:00"/>
    <x v="1"/>
    <s v="JM-15535"/>
    <s v="Jessica Myrick"/>
    <x v="0"/>
    <s v="United States"/>
    <x v="174"/>
    <x v="2"/>
    <x v="1"/>
    <s v="FUR-BO-10003441"/>
    <x v="0"/>
    <x v="0"/>
    <s v="Bush Westfield Collection Bookcases, Fully Assembled"/>
    <n v="257.49900000000002"/>
    <n v="3"/>
    <s v="0.15"/>
    <n v="24.235199999999999"/>
    <x v="4"/>
    <s v="Apr"/>
    <x v="0"/>
  </r>
  <r>
    <n v="3989"/>
    <s v="US-2016-159415"/>
    <x v="380"/>
    <d v="2016-04-22T00:00:00"/>
    <x v="1"/>
    <s v="CS-12175"/>
    <s v="Charles Sheldon"/>
    <x v="1"/>
    <s v="United States"/>
    <x v="11"/>
    <x v="9"/>
    <x v="0"/>
    <s v="FUR-FU-10003798"/>
    <x v="0"/>
    <x v="3"/>
    <s v="Ultra Door Kickplate, 8&quot;H x 34&quot;W"/>
    <n v="79.12"/>
    <n v="5"/>
    <s v="0.2"/>
    <n v="13.846"/>
    <x v="2"/>
    <s v="Apr"/>
    <x v="0"/>
  </r>
  <r>
    <n v="3990"/>
    <s v="CA-2014-122588"/>
    <x v="306"/>
    <d v="2014-11-27T00:00:00"/>
    <x v="0"/>
    <s v="AR-10540"/>
    <s v="Andy Reiter"/>
    <x v="0"/>
    <s v="United States"/>
    <x v="229"/>
    <x v="38"/>
    <x v="2"/>
    <s v="FUR-FU-10001095"/>
    <x v="0"/>
    <x v="3"/>
    <s v="DAX Black Cherry Wood-Tone Poster Frame"/>
    <n v="52.96"/>
    <n v="2"/>
    <s v="0"/>
    <n v="20.1248"/>
    <x v="3"/>
    <s v="Nov"/>
    <x v="2"/>
  </r>
  <r>
    <n v="3992"/>
    <s v="CA-2015-161998"/>
    <x v="522"/>
    <d v="2015-05-05T00:00:00"/>
    <x v="1"/>
    <s v="DB-13120"/>
    <s v="David Bremer"/>
    <x v="1"/>
    <s v="United States"/>
    <x v="26"/>
    <x v="1"/>
    <x v="0"/>
    <s v="FUR-FU-10001095"/>
    <x v="0"/>
    <x v="3"/>
    <s v="DAX Black Cherry Wood-Tone Poster Frame"/>
    <n v="63.552"/>
    <n v="3"/>
    <s v="0.2"/>
    <n v="14.299200000000001"/>
    <x v="4"/>
    <s v="May"/>
    <x v="1"/>
  </r>
  <r>
    <n v="3995"/>
    <s v="CA-2015-105627"/>
    <x v="523"/>
    <d v="2015-03-12T00:00:00"/>
    <x v="1"/>
    <s v="DK-12895"/>
    <s v="Dana Kaydos"/>
    <x v="0"/>
    <s v="United States"/>
    <x v="230"/>
    <x v="16"/>
    <x v="3"/>
    <s v="FUR-BO-10002916"/>
    <x v="0"/>
    <x v="0"/>
    <s v="Rush Hierlooms Collection 1&quot; Thick Stackable Bookcases"/>
    <n v="512.94000000000005"/>
    <n v="3"/>
    <s v="0"/>
    <n v="97.458600000000004"/>
    <x v="4"/>
    <s v="Mar"/>
    <x v="1"/>
  </r>
  <r>
    <n v="3996"/>
    <s v="CA-2015-105627"/>
    <x v="523"/>
    <d v="2015-03-12T00:00:00"/>
    <x v="1"/>
    <s v="DK-12895"/>
    <s v="Dana Kaydos"/>
    <x v="0"/>
    <s v="United States"/>
    <x v="230"/>
    <x v="16"/>
    <x v="3"/>
    <s v="FUR-CH-10002084"/>
    <x v="0"/>
    <x v="1"/>
    <s v="Hon Mobius Operator's Chair"/>
    <n v="860.93"/>
    <n v="7"/>
    <s v="0"/>
    <n v="189.40459999999999"/>
    <x v="4"/>
    <s v="Mar"/>
    <x v="1"/>
  </r>
  <r>
    <n v="3999"/>
    <s v="CA-2015-105627"/>
    <x v="523"/>
    <d v="2015-03-12T00:00:00"/>
    <x v="1"/>
    <s v="DK-12895"/>
    <s v="Dana Kaydos"/>
    <x v="0"/>
    <s v="United States"/>
    <x v="230"/>
    <x v="16"/>
    <x v="3"/>
    <s v="FUR-FU-10000308"/>
    <x v="0"/>
    <x v="3"/>
    <s v="Deflect-o Glass Clear Studded Chair Mats"/>
    <n v="373.08"/>
    <n v="6"/>
    <s v="0"/>
    <n v="82.077600000000004"/>
    <x v="4"/>
    <s v="Mar"/>
    <x v="1"/>
  </r>
  <r>
    <n v="4000"/>
    <s v="US-2015-149629"/>
    <x v="392"/>
    <d v="2015-07-20T00:00:00"/>
    <x v="0"/>
    <s v="MP-17965"/>
    <s v="Michael Paige"/>
    <x v="1"/>
    <s v="United States"/>
    <x v="231"/>
    <x v="1"/>
    <x v="0"/>
    <s v="FUR-BO-10004709"/>
    <x v="0"/>
    <x v="0"/>
    <s v="Bush Westfield Collection Bookcases, Medium Cherry Finish"/>
    <n v="231.92"/>
    <n v="5"/>
    <s v="0.2"/>
    <n v="5.798"/>
    <x v="0"/>
    <s v="Jul"/>
    <x v="1"/>
  </r>
  <r>
    <n v="4001"/>
    <s v="CA-2014-116834"/>
    <x v="524"/>
    <d v="2014-10-16T00:00:00"/>
    <x v="1"/>
    <s v="Dp-13240"/>
    <s v="Dean percer"/>
    <x v="2"/>
    <s v="United States"/>
    <x v="15"/>
    <x v="13"/>
    <x v="1"/>
    <s v="FUR-FU-10001196"/>
    <x v="0"/>
    <x v="3"/>
    <s v="DAX Cubicle Frames - 8x10"/>
    <n v="63.47"/>
    <n v="11"/>
    <s v="0"/>
    <n v="19.041"/>
    <x v="2"/>
    <s v="Oct"/>
    <x v="2"/>
  </r>
  <r>
    <n v="4003"/>
    <s v="CA-2016-145730"/>
    <x v="492"/>
    <d v="2016-03-08T00:00:00"/>
    <x v="1"/>
    <s v="CC-12220"/>
    <s v="Chris Cortes"/>
    <x v="0"/>
    <s v="United States"/>
    <x v="21"/>
    <x v="5"/>
    <x v="3"/>
    <s v="FUR-TA-10004915"/>
    <x v="0"/>
    <x v="2"/>
    <s v="Office Impressions End Table, 20-1/2&quot;H x 24&quot;W x 20&quot;D"/>
    <n v="637.89599999999996"/>
    <n v="3"/>
    <s v="0.3"/>
    <n v="-127.5792"/>
    <x v="2"/>
    <s v="Mar"/>
    <x v="0"/>
  </r>
  <r>
    <n v="4010"/>
    <s v="CA-2017-144463"/>
    <x v="143"/>
    <d v="2017-01-05T00:00:00"/>
    <x v="1"/>
    <s v="SC-20725"/>
    <s v="Steven Cartwright"/>
    <x v="0"/>
    <s v="United States"/>
    <x v="2"/>
    <x v="2"/>
    <x v="1"/>
    <s v="FUR-FU-10001215"/>
    <x v="0"/>
    <x v="3"/>
    <s v="Howard Miller 11-1/2&quot; Diameter Brentwood Wall Clock"/>
    <n v="474.43"/>
    <n v="11"/>
    <s v="0"/>
    <n v="199.26060000000001"/>
    <x v="4"/>
    <s v="Jan"/>
    <x v="3"/>
  </r>
  <r>
    <n v="4021"/>
    <s v="CA-2014-154963"/>
    <x v="525"/>
    <d v="2014-06-27T00:00:00"/>
    <x v="1"/>
    <s v="AA-10645"/>
    <s v="Anna Andreadi"/>
    <x v="0"/>
    <s v="United States"/>
    <x v="100"/>
    <x v="3"/>
    <x v="2"/>
    <s v="FUR-CH-10004698"/>
    <x v="0"/>
    <x v="1"/>
    <s v="Padded Folding Chairs, Black, 4/Carton"/>
    <n v="170.05799999999999"/>
    <n v="3"/>
    <s v="0.3"/>
    <n v="-4.8587999999999996"/>
    <x v="2"/>
    <s v="Jun"/>
    <x v="2"/>
  </r>
  <r>
    <n v="4023"/>
    <s v="CA-2014-154963"/>
    <x v="525"/>
    <d v="2014-06-27T00:00:00"/>
    <x v="1"/>
    <s v="AA-10645"/>
    <s v="Anna Andreadi"/>
    <x v="0"/>
    <s v="United States"/>
    <x v="100"/>
    <x v="3"/>
    <x v="2"/>
    <s v="FUR-CH-10000454"/>
    <x v="0"/>
    <x v="1"/>
    <s v="Hon Deluxe Fabric Upholstered Stacking Chairs, Rounded Back"/>
    <n v="853.93"/>
    <n v="5"/>
    <s v="0.3"/>
    <n v="0"/>
    <x v="2"/>
    <s v="Jun"/>
    <x v="2"/>
  </r>
  <r>
    <n v="4024"/>
    <s v="CA-2017-130764"/>
    <x v="526"/>
    <d v="2017-10-28T00:00:00"/>
    <x v="2"/>
    <s v="JO-15145"/>
    <s v="Jack O'Briant"/>
    <x v="1"/>
    <s v="United States"/>
    <x v="28"/>
    <x v="2"/>
    <x v="1"/>
    <s v="FUR-BO-10003034"/>
    <x v="0"/>
    <x v="0"/>
    <s v="O'Sullivan Elevations Bookcase, Cherry Finish"/>
    <n v="556.66499999999996"/>
    <n v="5"/>
    <s v="0.15"/>
    <n v="6.5490000000000004"/>
    <x v="5"/>
    <s v="Oct"/>
    <x v="3"/>
  </r>
  <r>
    <n v="4031"/>
    <s v="CA-2017-124296"/>
    <x v="455"/>
    <d v="2017-12-28T00:00:00"/>
    <x v="1"/>
    <s v="CS-12355"/>
    <s v="Christine Sundaresam"/>
    <x v="0"/>
    <s v="United States"/>
    <x v="120"/>
    <x v="35"/>
    <x v="0"/>
    <s v="FUR-CH-10002439"/>
    <x v="0"/>
    <x v="1"/>
    <s v="Iceberg Nesting Folding Chair, 19w x 6d x 43h"/>
    <n v="232.88"/>
    <n v="4"/>
    <s v="0"/>
    <n v="60.5488"/>
    <x v="4"/>
    <s v="Dec"/>
    <x v="3"/>
  </r>
  <r>
    <n v="4038"/>
    <s v="CA-2014-110786"/>
    <x v="527"/>
    <d v="2015-01-02T00:00:00"/>
    <x v="1"/>
    <s v="AJ-10795"/>
    <s v="Anthony Johnson"/>
    <x v="1"/>
    <s v="United States"/>
    <x v="28"/>
    <x v="2"/>
    <x v="1"/>
    <s v="FUR-FU-10000550"/>
    <x v="0"/>
    <x v="3"/>
    <s v="Stacking Trays by OIC"/>
    <n v="24.9"/>
    <n v="5"/>
    <s v="0"/>
    <n v="8.2170000000000005"/>
    <x v="4"/>
    <s v="Dec"/>
    <x v="2"/>
  </r>
  <r>
    <n v="4044"/>
    <s v="CA-2014-110786"/>
    <x v="527"/>
    <d v="2015-01-02T00:00:00"/>
    <x v="1"/>
    <s v="AJ-10795"/>
    <s v="Anthony Johnson"/>
    <x v="1"/>
    <s v="United States"/>
    <x v="28"/>
    <x v="2"/>
    <x v="1"/>
    <s v="FUR-FU-10000672"/>
    <x v="0"/>
    <x v="3"/>
    <s v="Executive Impressions 10&quot; Spectator Wall Clock"/>
    <n v="70.56"/>
    <n v="6"/>
    <s v="0"/>
    <n v="23.990400000000001"/>
    <x v="4"/>
    <s v="Dec"/>
    <x v="2"/>
  </r>
  <r>
    <n v="4045"/>
    <s v="CA-2015-137750"/>
    <x v="528"/>
    <d v="2015-06-30T00:00:00"/>
    <x v="1"/>
    <s v="JF-15565"/>
    <s v="Jill Fjeld"/>
    <x v="0"/>
    <s v="United States"/>
    <x v="28"/>
    <x v="2"/>
    <x v="1"/>
    <s v="FUR-FU-10001979"/>
    <x v="0"/>
    <x v="3"/>
    <s v="Dana Halogen Swing-Arm Architect Lamp"/>
    <n v="204.85"/>
    <n v="5"/>
    <s v="0"/>
    <n v="57.357999999999997"/>
    <x v="2"/>
    <s v="Jun"/>
    <x v="1"/>
  </r>
  <r>
    <n v="4050"/>
    <s v="CA-2017-136350"/>
    <x v="529"/>
    <d v="2017-06-26T00:00:00"/>
    <x v="0"/>
    <s v="GA-14515"/>
    <s v="George Ashbrook"/>
    <x v="0"/>
    <s v="United States"/>
    <x v="13"/>
    <x v="7"/>
    <x v="2"/>
    <s v="FUR-FU-10003601"/>
    <x v="0"/>
    <x v="3"/>
    <s v="Deflect-o RollaMat Studded, Beveled Mat for Medium Pile Carpeting"/>
    <n v="276.69"/>
    <n v="3"/>
    <s v="0"/>
    <n v="49.804200000000002"/>
    <x v="3"/>
    <s v="Jun"/>
    <x v="3"/>
  </r>
  <r>
    <n v="4051"/>
    <s v="CA-2017-136350"/>
    <x v="529"/>
    <d v="2017-06-26T00:00:00"/>
    <x v="0"/>
    <s v="GA-14515"/>
    <s v="George Ashbrook"/>
    <x v="0"/>
    <s v="United States"/>
    <x v="13"/>
    <x v="7"/>
    <x v="2"/>
    <s v="FUR-CH-10001891"/>
    <x v="0"/>
    <x v="1"/>
    <s v="Global Deluxe Office Fabric Chairs"/>
    <n v="172.76400000000001"/>
    <n v="2"/>
    <s v="0.1"/>
    <n v="32.633200000000002"/>
    <x v="3"/>
    <s v="Jun"/>
    <x v="3"/>
  </r>
  <r>
    <n v="4053"/>
    <s v="CA-2014-122931"/>
    <x v="189"/>
    <d v="2014-10-03T00:00:00"/>
    <x v="1"/>
    <s v="SM-20950"/>
    <s v="Suzanne McNair"/>
    <x v="1"/>
    <s v="United States"/>
    <x v="3"/>
    <x v="3"/>
    <x v="2"/>
    <s v="FUR-TA-10004175"/>
    <x v="0"/>
    <x v="2"/>
    <s v="Hon 30&quot; x 60&quot; Table with Locking Drawer"/>
    <n v="409.27199999999999"/>
    <n v="2"/>
    <s v="0.4"/>
    <n v="-81.854399999999998"/>
    <x v="4"/>
    <s v="Sep"/>
    <x v="2"/>
  </r>
  <r>
    <n v="4057"/>
    <s v="CA-2014-122931"/>
    <x v="189"/>
    <d v="2014-10-03T00:00:00"/>
    <x v="1"/>
    <s v="SM-20950"/>
    <s v="Suzanne McNair"/>
    <x v="1"/>
    <s v="United States"/>
    <x v="3"/>
    <x v="3"/>
    <x v="2"/>
    <s v="FUR-TA-10004147"/>
    <x v="0"/>
    <x v="2"/>
    <s v="Hon 4060 Series Tables"/>
    <n v="67.176000000000002"/>
    <n v="1"/>
    <s v="0.4"/>
    <n v="-20.152799999999999"/>
    <x v="4"/>
    <s v="Sep"/>
    <x v="2"/>
  </r>
  <r>
    <n v="4060"/>
    <s v="CA-2015-124058"/>
    <x v="141"/>
    <d v="2015-11-24T00:00:00"/>
    <x v="1"/>
    <s v="LC-16885"/>
    <s v="Lena Creighton"/>
    <x v="0"/>
    <s v="United States"/>
    <x v="121"/>
    <x v="2"/>
    <x v="1"/>
    <s v="FUR-CH-10000595"/>
    <x v="0"/>
    <x v="1"/>
    <s v="Safco Contoured Stacking Chairs"/>
    <n v="572.16"/>
    <n v="3"/>
    <s v="0.2"/>
    <n v="35.76"/>
    <x v="4"/>
    <s v="Nov"/>
    <x v="1"/>
  </r>
  <r>
    <n v="4072"/>
    <s v="CA-2016-145303"/>
    <x v="530"/>
    <d v="2016-08-31T00:00:00"/>
    <x v="2"/>
    <s v="TP-21415"/>
    <s v="Tom Prescott"/>
    <x v="0"/>
    <s v="United States"/>
    <x v="144"/>
    <x v="5"/>
    <x v="3"/>
    <s v="FUR-BO-10003159"/>
    <x v="0"/>
    <x v="0"/>
    <s v="Sauder Camden County Collection Libraries, Planked Cherry Finish"/>
    <n v="156.37280000000001"/>
    <n v="2"/>
    <s v="0.32"/>
    <n v="-52.890799999999999"/>
    <x v="0"/>
    <s v="Aug"/>
    <x v="0"/>
  </r>
  <r>
    <n v="4075"/>
    <s v="CA-2017-108112"/>
    <x v="531"/>
    <d v="2017-11-20T00:00:00"/>
    <x v="1"/>
    <s v="DK-12895"/>
    <s v="Dana Kaydos"/>
    <x v="0"/>
    <s v="United States"/>
    <x v="232"/>
    <x v="1"/>
    <x v="0"/>
    <s v="FUR-FU-10003553"/>
    <x v="0"/>
    <x v="3"/>
    <s v="Howard Miller 13-1/2&quot; Diameter Rosebrook Wall Clock"/>
    <n v="220.06399999999999"/>
    <n v="4"/>
    <s v="0.2"/>
    <n v="55.015999999999998"/>
    <x v="2"/>
    <s v="Nov"/>
    <x v="3"/>
  </r>
  <r>
    <n v="4076"/>
    <s v="CA-2017-108112"/>
    <x v="531"/>
    <d v="2017-11-20T00:00:00"/>
    <x v="1"/>
    <s v="DK-12895"/>
    <s v="Dana Kaydos"/>
    <x v="0"/>
    <s v="United States"/>
    <x v="232"/>
    <x v="1"/>
    <x v="0"/>
    <s v="FUR-FU-10001488"/>
    <x v="0"/>
    <x v="3"/>
    <s v="Tenex 46&quot; x 60&quot; Computer Anti-Static Chairmat, Rectangular Shaped"/>
    <n v="339.13600000000002"/>
    <n v="4"/>
    <s v="0.2"/>
    <n v="0"/>
    <x v="2"/>
    <s v="Nov"/>
    <x v="3"/>
  </r>
  <r>
    <n v="4089"/>
    <s v="US-2014-156559"/>
    <x v="532"/>
    <d v="2014-08-26T00:00:00"/>
    <x v="1"/>
    <s v="LH-16900"/>
    <s v="Lena Hernandez"/>
    <x v="0"/>
    <s v="United States"/>
    <x v="93"/>
    <x v="31"/>
    <x v="0"/>
    <s v="FUR-BO-10000711"/>
    <x v="0"/>
    <x v="0"/>
    <s v="Hon Metal Bookcases, Gray"/>
    <n v="638.82000000000005"/>
    <n v="9"/>
    <s v="0"/>
    <n v="172.48140000000001"/>
    <x v="1"/>
    <s v="Aug"/>
    <x v="2"/>
  </r>
  <r>
    <n v="4104"/>
    <s v="CA-2017-137456"/>
    <x v="533"/>
    <d v="2017-12-21T00:00:00"/>
    <x v="3"/>
    <s v="RB-19465"/>
    <s v="Rick Bensley"/>
    <x v="2"/>
    <s v="United States"/>
    <x v="233"/>
    <x v="27"/>
    <x v="3"/>
    <s v="FUR-FU-10001940"/>
    <x v="0"/>
    <x v="3"/>
    <s v="Staple-based wall hangings"/>
    <n v="15.92"/>
    <n v="2"/>
    <s v="0"/>
    <n v="7.0048000000000004"/>
    <x v="7"/>
    <s v="Dec"/>
    <x v="3"/>
  </r>
  <r>
    <n v="4109"/>
    <s v="CA-2015-105599"/>
    <x v="395"/>
    <d v="2015-09-07T00:00:00"/>
    <x v="3"/>
    <s v="MC-17275"/>
    <s v="Marc Crier"/>
    <x v="0"/>
    <s v="United States"/>
    <x v="13"/>
    <x v="7"/>
    <x v="2"/>
    <s v="FUR-TA-10003837"/>
    <x v="0"/>
    <x v="2"/>
    <s v="Anderson Hickey Conga Table Tops &amp; Accessories"/>
    <n v="27.414000000000001"/>
    <n v="3"/>
    <s v="0.4"/>
    <n v="-14.1639"/>
    <x v="7"/>
    <s v="Sep"/>
    <x v="1"/>
  </r>
  <r>
    <n v="4111"/>
    <s v="CA-2015-153717"/>
    <x v="344"/>
    <d v="2016-01-01T00:00:00"/>
    <x v="1"/>
    <s v="DL-13495"/>
    <s v="Dionis Lloyd"/>
    <x v="1"/>
    <s v="United States"/>
    <x v="25"/>
    <x v="17"/>
    <x v="3"/>
    <s v="FUR-BO-10004360"/>
    <x v="0"/>
    <x v="0"/>
    <s v="Rush Hierlooms Collection Rich Wood Bookcases"/>
    <n v="160.97999999999999"/>
    <n v="1"/>
    <s v="0"/>
    <n v="20.927399999999999"/>
    <x v="1"/>
    <s v="Dec"/>
    <x v="1"/>
  </r>
  <r>
    <n v="4126"/>
    <s v="CA-2017-123239"/>
    <x v="534"/>
    <d v="2017-07-31T00:00:00"/>
    <x v="0"/>
    <s v="MG-18145"/>
    <s v="Mike Gockenbach"/>
    <x v="0"/>
    <s v="United States"/>
    <x v="51"/>
    <x v="1"/>
    <x v="0"/>
    <s v="FUR-FU-10001602"/>
    <x v="0"/>
    <x v="3"/>
    <s v="Eldon Delta Triangular Chair Mat, 52&quot; x 58&quot;, Clear"/>
    <n v="91.031999999999996"/>
    <n v="3"/>
    <s v="0.2"/>
    <n v="-2.2757999999999998"/>
    <x v="4"/>
    <s v="Jul"/>
    <x v="3"/>
  </r>
  <r>
    <n v="4141"/>
    <s v="CA-2017-127313"/>
    <x v="451"/>
    <d v="2017-12-04T00:00:00"/>
    <x v="2"/>
    <s v="RA-19285"/>
    <s v="Ralph Arnett"/>
    <x v="0"/>
    <s v="United States"/>
    <x v="3"/>
    <x v="3"/>
    <x v="2"/>
    <s v="FUR-FU-10003798"/>
    <x v="0"/>
    <x v="3"/>
    <s v="Ultra Door Kickplate, 8&quot;H x 34&quot;W"/>
    <n v="79.12"/>
    <n v="5"/>
    <s v="0.2"/>
    <n v="13.846"/>
    <x v="0"/>
    <s v="Dec"/>
    <x v="3"/>
  </r>
  <r>
    <n v="4146"/>
    <s v="CA-2017-112725"/>
    <x v="129"/>
    <d v="2017-02-06T00:00:00"/>
    <x v="1"/>
    <s v="EH-14125"/>
    <s v="Eugene Hildebrand"/>
    <x v="2"/>
    <s v="United States"/>
    <x v="28"/>
    <x v="2"/>
    <x v="1"/>
    <s v="FUR-CH-10000863"/>
    <x v="0"/>
    <x v="1"/>
    <s v="Novimex Swivel Fabric Task Chair"/>
    <n v="120.78400000000001"/>
    <n v="1"/>
    <s v="0.2"/>
    <n v="-13.588200000000001"/>
    <x v="1"/>
    <s v="Jan"/>
    <x v="3"/>
  </r>
  <r>
    <n v="4147"/>
    <s v="CA-2015-136196"/>
    <x v="44"/>
    <d v="2015-12-04T00:00:00"/>
    <x v="1"/>
    <s v="TP-21415"/>
    <s v="Tom Prescott"/>
    <x v="0"/>
    <s v="United States"/>
    <x v="234"/>
    <x v="7"/>
    <x v="2"/>
    <s v="FUR-FU-10004017"/>
    <x v="0"/>
    <x v="3"/>
    <s v="Tenex Contemporary Contur Chairmats for Low and Medium Pile Carpet, Computer, 39&quot; x 49&quot;"/>
    <n v="322.58999999999997"/>
    <n v="3"/>
    <s v="0"/>
    <n v="64.518000000000001"/>
    <x v="6"/>
    <s v="Nov"/>
    <x v="1"/>
  </r>
  <r>
    <n v="4169"/>
    <s v="CA-2014-157924"/>
    <x v="524"/>
    <d v="2014-10-13T00:00:00"/>
    <x v="2"/>
    <s v="HA-14920"/>
    <s v="Helen Andreada"/>
    <x v="0"/>
    <s v="United States"/>
    <x v="102"/>
    <x v="2"/>
    <x v="1"/>
    <s v="FUR-CH-10000229"/>
    <x v="0"/>
    <x v="1"/>
    <s v="Global Enterprise Series Seating High-Back Swivel/Tilt Chairs"/>
    <n v="433.56799999999998"/>
    <n v="2"/>
    <s v="0.2"/>
    <n v="-65.035200000000003"/>
    <x v="3"/>
    <s v="Oct"/>
    <x v="2"/>
  </r>
  <r>
    <n v="4185"/>
    <s v="CA-2016-143749"/>
    <x v="28"/>
    <d v="2016-12-07T00:00:00"/>
    <x v="2"/>
    <s v="AG-10300"/>
    <s v="Aleksandra Gannaway"/>
    <x v="1"/>
    <s v="United States"/>
    <x v="20"/>
    <x v="20"/>
    <x v="2"/>
    <s v="FUR-BO-10002853"/>
    <x v="0"/>
    <x v="0"/>
    <s v="O'Sullivan 5-Shelf Heavy-Duty Bookcases"/>
    <n v="81.94"/>
    <n v="1"/>
    <s v="0"/>
    <n v="20.484999999999999"/>
    <x v="3"/>
    <s v="Dec"/>
    <x v="0"/>
  </r>
  <r>
    <n v="4193"/>
    <s v="CA-2015-150875"/>
    <x v="397"/>
    <d v="2015-11-20T00:00:00"/>
    <x v="1"/>
    <s v="HK-14890"/>
    <s v="Heather Kirkland"/>
    <x v="1"/>
    <s v="United States"/>
    <x v="235"/>
    <x v="42"/>
    <x v="1"/>
    <s v="FUR-TA-10000577"/>
    <x v="0"/>
    <x v="2"/>
    <s v="Bretford CR4500 Series Slim Rectangular Table"/>
    <n v="696.42"/>
    <n v="2"/>
    <s v="0"/>
    <n v="160.17660000000001"/>
    <x v="4"/>
    <s v="Nov"/>
    <x v="1"/>
  </r>
  <r>
    <n v="4196"/>
    <s v="CA-2016-124233"/>
    <x v="57"/>
    <d v="2016-04-14T00:00:00"/>
    <x v="1"/>
    <s v="CK-12595"/>
    <s v="Clytie Kelty"/>
    <x v="0"/>
    <s v="United States"/>
    <x v="2"/>
    <x v="2"/>
    <x v="1"/>
    <s v="FUR-FU-10002597"/>
    <x v="0"/>
    <x v="3"/>
    <s v="C-Line Magnetic Cubicle Keepers, Clear Polypropylene"/>
    <n v="24.7"/>
    <n v="5"/>
    <s v="0"/>
    <n v="10.374000000000001"/>
    <x v="6"/>
    <s v="Apr"/>
    <x v="0"/>
  </r>
  <r>
    <n v="4206"/>
    <s v="CA-2014-145387"/>
    <x v="314"/>
    <d v="2014-11-02T00:00:00"/>
    <x v="0"/>
    <s v="AM-10705"/>
    <s v="Anne McFarland"/>
    <x v="0"/>
    <s v="United States"/>
    <x v="236"/>
    <x v="38"/>
    <x v="2"/>
    <s v="FUR-FU-10002364"/>
    <x v="0"/>
    <x v="3"/>
    <s v="Eldon Expressions Wood Desk Accessories, Oak"/>
    <n v="14.76"/>
    <n v="2"/>
    <s v="0"/>
    <n v="4.2804000000000002"/>
    <x v="3"/>
    <s v="Oct"/>
    <x v="2"/>
  </r>
  <r>
    <n v="4208"/>
    <s v="CA-2014-145387"/>
    <x v="314"/>
    <d v="2014-11-02T00:00:00"/>
    <x v="0"/>
    <s v="AM-10705"/>
    <s v="Anne McFarland"/>
    <x v="0"/>
    <s v="United States"/>
    <x v="236"/>
    <x v="38"/>
    <x v="2"/>
    <s v="FUR-FU-10000023"/>
    <x v="0"/>
    <x v="3"/>
    <s v="Eldon Wave Desk Accessories"/>
    <n v="17.670000000000002"/>
    <n v="3"/>
    <s v="0"/>
    <n v="7.7747999999999999"/>
    <x v="3"/>
    <s v="Oct"/>
    <x v="2"/>
  </r>
  <r>
    <n v="4209"/>
    <s v="CA-2014-145387"/>
    <x v="314"/>
    <d v="2014-11-02T00:00:00"/>
    <x v="0"/>
    <s v="AM-10705"/>
    <s v="Anne McFarland"/>
    <x v="0"/>
    <s v="United States"/>
    <x v="236"/>
    <x v="38"/>
    <x v="2"/>
    <s v="FUR-CH-10002320"/>
    <x v="0"/>
    <x v="1"/>
    <s v="Hon Pagoda Stacking Chairs"/>
    <n v="1604.9"/>
    <n v="5"/>
    <s v="0"/>
    <n v="481.47"/>
    <x v="3"/>
    <s v="Oct"/>
    <x v="2"/>
  </r>
  <r>
    <n v="4210"/>
    <s v="CA-2014-145387"/>
    <x v="314"/>
    <d v="2014-11-02T00:00:00"/>
    <x v="0"/>
    <s v="AM-10705"/>
    <s v="Anne McFarland"/>
    <x v="0"/>
    <s v="United States"/>
    <x v="236"/>
    <x v="38"/>
    <x v="2"/>
    <s v="FUR-TA-10003238"/>
    <x v="0"/>
    <x v="2"/>
    <s v="Chromcraft Bull-Nose Wood 48&quot; x 96&quot; Rectangular Conference Tables"/>
    <n v="385.68599999999998"/>
    <n v="1"/>
    <s v="0.3"/>
    <n v="-60.607799999999997"/>
    <x v="3"/>
    <s v="Oct"/>
    <x v="2"/>
  </r>
  <r>
    <n v="4218"/>
    <s v="CA-2017-149881"/>
    <x v="535"/>
    <d v="2017-04-03T00:00:00"/>
    <x v="2"/>
    <s v="NC-18535"/>
    <s v="Nick Crebassa"/>
    <x v="1"/>
    <s v="United States"/>
    <x v="28"/>
    <x v="2"/>
    <x v="1"/>
    <s v="FUR-BO-10003894"/>
    <x v="0"/>
    <x v="0"/>
    <s v="Safco Value Mate Steel Bookcase, Baked Enamel Finish on Steel, Black"/>
    <n v="482.66399999999999"/>
    <n v="8"/>
    <s v="0.15"/>
    <n v="85.176000000000002"/>
    <x v="3"/>
    <s v="Apr"/>
    <x v="3"/>
  </r>
  <r>
    <n v="4224"/>
    <s v="CA-2017-134565"/>
    <x v="343"/>
    <d v="2017-06-13T00:00:00"/>
    <x v="0"/>
    <s v="TB-21400"/>
    <s v="Tom Boeckenhauer"/>
    <x v="0"/>
    <s v="United States"/>
    <x v="15"/>
    <x v="13"/>
    <x v="1"/>
    <s v="FUR-BO-10001519"/>
    <x v="0"/>
    <x v="0"/>
    <s v="O'Sullivan 3-Shelf Heavy-Duty Bookcases"/>
    <n v="174.42"/>
    <n v="3"/>
    <s v="0"/>
    <n v="41.860799999999998"/>
    <x v="3"/>
    <s v="Jun"/>
    <x v="3"/>
  </r>
  <r>
    <n v="4226"/>
    <s v="US-2014-102631"/>
    <x v="536"/>
    <d v="2014-12-17T00:00:00"/>
    <x v="1"/>
    <s v="EB-13840"/>
    <s v="Ellis Ballard"/>
    <x v="1"/>
    <s v="United States"/>
    <x v="9"/>
    <x v="8"/>
    <x v="3"/>
    <s v="FUR-FU-10003930"/>
    <x v="0"/>
    <x v="3"/>
    <s v="Howard Miller 12-3/4 Diameter Accuwave DS  Wall Clock"/>
    <n v="94.427999999999997"/>
    <n v="3"/>
    <s v="0.6"/>
    <n v="-42.492600000000003"/>
    <x v="4"/>
    <s v="Dec"/>
    <x v="2"/>
  </r>
  <r>
    <n v="4228"/>
    <s v="CA-2015-154970"/>
    <x v="537"/>
    <d v="2015-01-10T00:00:00"/>
    <x v="1"/>
    <s v="SR-20740"/>
    <s v="Steven Roelle"/>
    <x v="2"/>
    <s v="United States"/>
    <x v="15"/>
    <x v="13"/>
    <x v="1"/>
    <s v="FUR-CH-10003396"/>
    <x v="0"/>
    <x v="1"/>
    <s v="Global Deluxe Steno Chair"/>
    <n v="61.584000000000003"/>
    <n v="1"/>
    <s v="0.2"/>
    <n v="-6.9282000000000004"/>
    <x v="2"/>
    <s v="Jan"/>
    <x v="1"/>
  </r>
  <r>
    <n v="4230"/>
    <s v="CA-2017-100223"/>
    <x v="538"/>
    <d v="2017-07-10T00:00:00"/>
    <x v="1"/>
    <s v="LS-16945"/>
    <s v="Linda Southworth"/>
    <x v="1"/>
    <s v="United States"/>
    <x v="144"/>
    <x v="5"/>
    <x v="3"/>
    <s v="FUR-FU-10003601"/>
    <x v="0"/>
    <x v="3"/>
    <s v="Deflect-o RollaMat Studded, Beveled Mat for Medium Pile Carpeting"/>
    <n v="332.02800000000002"/>
    <n v="9"/>
    <s v="0.6"/>
    <n v="-348.62939999999998"/>
    <x v="2"/>
    <s v="Jul"/>
    <x v="3"/>
  </r>
  <r>
    <n v="4247"/>
    <s v="CA-2017-117702"/>
    <x v="156"/>
    <d v="2017-12-04T00:00:00"/>
    <x v="1"/>
    <s v="LS-16975"/>
    <s v="Lindsay Shagiari"/>
    <x v="2"/>
    <s v="United States"/>
    <x v="237"/>
    <x v="32"/>
    <x v="2"/>
    <s v="FUR-FU-10000576"/>
    <x v="0"/>
    <x v="3"/>
    <s v="Luxo Professional Fluorescent Magnifier Lamp with Clamp-Mount Base"/>
    <n v="1049.2"/>
    <n v="5"/>
    <s v="0"/>
    <n v="272.79199999999997"/>
    <x v="6"/>
    <s v="Nov"/>
    <x v="3"/>
  </r>
  <r>
    <n v="4248"/>
    <s v="CA-2017-117702"/>
    <x v="156"/>
    <d v="2017-12-04T00:00:00"/>
    <x v="1"/>
    <s v="LS-16975"/>
    <s v="Lindsay Shagiari"/>
    <x v="2"/>
    <s v="United States"/>
    <x v="237"/>
    <x v="32"/>
    <x v="2"/>
    <s v="FUR-FU-10004270"/>
    <x v="0"/>
    <x v="3"/>
    <s v="Eldon Image Series Desk Accessories, Burgundy"/>
    <n v="20.9"/>
    <n v="5"/>
    <s v="0"/>
    <n v="7.524"/>
    <x v="6"/>
    <s v="Nov"/>
    <x v="3"/>
  </r>
  <r>
    <n v="4250"/>
    <s v="CA-2016-157336"/>
    <x v="193"/>
    <d v="2016-12-05T00:00:00"/>
    <x v="0"/>
    <s v="SJ-20500"/>
    <s v="Shirley Jackson"/>
    <x v="0"/>
    <s v="United States"/>
    <x v="130"/>
    <x v="19"/>
    <x v="2"/>
    <s v="FUR-CH-10004997"/>
    <x v="0"/>
    <x v="1"/>
    <s v="Hon Every-Day Series Multi-Task Chairs"/>
    <n v="751.92"/>
    <n v="4"/>
    <s v="0"/>
    <n v="150.38399999999999"/>
    <x v="4"/>
    <s v="Dec"/>
    <x v="0"/>
  </r>
  <r>
    <n v="4251"/>
    <s v="CA-2014-168130"/>
    <x v="539"/>
    <d v="2014-09-19T00:00:00"/>
    <x v="3"/>
    <s v="BS-11365"/>
    <s v="Bill Shonely"/>
    <x v="1"/>
    <s v="United States"/>
    <x v="13"/>
    <x v="7"/>
    <x v="2"/>
    <s v="FUR-CH-10000988"/>
    <x v="0"/>
    <x v="1"/>
    <s v="Hon Olson Stacker Stools"/>
    <n v="887.10299999999995"/>
    <n v="7"/>
    <s v="0.1"/>
    <n v="177.42060000000001"/>
    <x v="7"/>
    <s v="Sep"/>
    <x v="2"/>
  </r>
  <r>
    <n v="4257"/>
    <s v="CA-2017-163160"/>
    <x v="540"/>
    <d v="2017-10-16T00:00:00"/>
    <x v="2"/>
    <s v="TS-21610"/>
    <s v="Troy Staebel"/>
    <x v="0"/>
    <s v="United States"/>
    <x v="234"/>
    <x v="8"/>
    <x v="3"/>
    <s v="FUR-FU-10001424"/>
    <x v="0"/>
    <x v="3"/>
    <s v="Dax Clear Box Frame"/>
    <n v="10.476000000000001"/>
    <n v="3"/>
    <s v="0.6"/>
    <n v="-6.8094000000000001"/>
    <x v="0"/>
    <s v="Oct"/>
    <x v="3"/>
  </r>
  <r>
    <n v="4259"/>
    <s v="CA-2016-124793"/>
    <x v="269"/>
    <d v="2016-03-16T00:00:00"/>
    <x v="2"/>
    <s v="MM-18280"/>
    <s v="Muhammed MacIntyre"/>
    <x v="1"/>
    <s v="United States"/>
    <x v="15"/>
    <x v="13"/>
    <x v="1"/>
    <s v="FUR-CH-10002880"/>
    <x v="0"/>
    <x v="1"/>
    <s v="Global High-Back Leather Tilter, Burgundy"/>
    <n v="196.78399999999999"/>
    <n v="2"/>
    <s v="0.2"/>
    <n v="-22.138200000000001"/>
    <x v="3"/>
    <s v="Mar"/>
    <x v="0"/>
  </r>
  <r>
    <n v="4265"/>
    <s v="US-2016-131611"/>
    <x v="541"/>
    <d v="2016-11-09T00:00:00"/>
    <x v="1"/>
    <s v="EP-13915"/>
    <s v="Emily Phan"/>
    <x v="0"/>
    <s v="United States"/>
    <x v="6"/>
    <x v="5"/>
    <x v="3"/>
    <s v="FUR-TA-10002774"/>
    <x v="0"/>
    <x v="2"/>
    <s v="Laminate Occasional Tables"/>
    <n v="863.12800000000004"/>
    <n v="8"/>
    <s v="0.3"/>
    <n v="-160.29519999999999"/>
    <x v="4"/>
    <s v="Nov"/>
    <x v="0"/>
  </r>
  <r>
    <n v="4267"/>
    <s v="US-2016-131611"/>
    <x v="541"/>
    <d v="2016-11-09T00:00:00"/>
    <x v="1"/>
    <s v="EP-13915"/>
    <s v="Emily Phan"/>
    <x v="0"/>
    <s v="United States"/>
    <x v="6"/>
    <x v="5"/>
    <x v="3"/>
    <s v="FUR-BO-10000780"/>
    <x v="0"/>
    <x v="0"/>
    <s v="O'Sullivan Plantations 2-Door Library in Landvery Oak"/>
    <n v="956.66480000000001"/>
    <n v="7"/>
    <s v="0.32"/>
    <n v="-225.0976"/>
    <x v="4"/>
    <s v="Nov"/>
    <x v="0"/>
  </r>
  <r>
    <n v="4270"/>
    <s v="US-2017-124821"/>
    <x v="542"/>
    <d v="2017-06-29T00:00:00"/>
    <x v="0"/>
    <s v="AM-10705"/>
    <s v="Anne McFarland"/>
    <x v="0"/>
    <s v="United States"/>
    <x v="15"/>
    <x v="13"/>
    <x v="1"/>
    <s v="FUR-TA-10000688"/>
    <x v="0"/>
    <x v="2"/>
    <s v="Chromcraft Bull-Nose Wood Round Conference Table Top, Wood Base"/>
    <n v="871.4"/>
    <n v="4"/>
    <s v="0"/>
    <n v="148.13800000000001"/>
    <x v="4"/>
    <s v="Jun"/>
    <x v="3"/>
  </r>
  <r>
    <n v="4271"/>
    <s v="CA-2015-166975"/>
    <x v="543"/>
    <d v="2015-11-30T00:00:00"/>
    <x v="1"/>
    <s v="SH-20635"/>
    <s v="Stefanie Holloman"/>
    <x v="1"/>
    <s v="United States"/>
    <x v="38"/>
    <x v="9"/>
    <x v="0"/>
    <s v="FUR-FU-10003930"/>
    <x v="0"/>
    <x v="3"/>
    <s v="Howard Miller 12-3/4 Diameter Accuwave DS  Wall Clock"/>
    <n v="692.47199999999998"/>
    <n v="11"/>
    <s v="0.2"/>
    <n v="190.4298"/>
    <x v="4"/>
    <s v="Nov"/>
    <x v="1"/>
  </r>
  <r>
    <n v="4272"/>
    <s v="CA-2016-123806"/>
    <x v="243"/>
    <d v="2016-11-27T00:00:00"/>
    <x v="0"/>
    <s v="LA-16780"/>
    <s v="Laura Armstrong"/>
    <x v="1"/>
    <s v="United States"/>
    <x v="237"/>
    <x v="32"/>
    <x v="2"/>
    <s v="FUR-FU-10000965"/>
    <x v="0"/>
    <x v="3"/>
    <s v="Howard Miller 11-1/2&quot; Diameter Ridgewood Wall Clock"/>
    <n v="207.76"/>
    <n v="4"/>
    <s v="0"/>
    <n v="85.181600000000003"/>
    <x v="0"/>
    <s v="Nov"/>
    <x v="0"/>
  </r>
  <r>
    <n v="4279"/>
    <s v="US-2016-107440"/>
    <x v="544"/>
    <d v="2016-04-20T00:00:00"/>
    <x v="1"/>
    <s v="BS-11365"/>
    <s v="Bill Shonely"/>
    <x v="1"/>
    <s v="United States"/>
    <x v="174"/>
    <x v="18"/>
    <x v="2"/>
    <s v="FUR-FU-10000550"/>
    <x v="0"/>
    <x v="3"/>
    <s v="Stacking Trays by OIC"/>
    <n v="9.9600000000000009"/>
    <n v="2"/>
    <s v="0"/>
    <n v="3.2867999999999999"/>
    <x v="4"/>
    <s v="Apr"/>
    <x v="0"/>
  </r>
  <r>
    <n v="4282"/>
    <s v="CA-2014-166989"/>
    <x v="545"/>
    <d v="2014-11-18T00:00:00"/>
    <x v="1"/>
    <s v="RM-19675"/>
    <s v="Robert Marley"/>
    <x v="2"/>
    <s v="United States"/>
    <x v="13"/>
    <x v="7"/>
    <x v="2"/>
    <s v="FUR-CH-10001797"/>
    <x v="0"/>
    <x v="1"/>
    <s v="Safco Chair Connectors, 6/Carton"/>
    <n v="69.263999999999996"/>
    <n v="2"/>
    <s v="0.1"/>
    <n v="14.622400000000001"/>
    <x v="4"/>
    <s v="Nov"/>
    <x v="2"/>
  </r>
  <r>
    <n v="4285"/>
    <s v="CA-2015-105690"/>
    <x v="32"/>
    <d v="2015-11-26T00:00:00"/>
    <x v="0"/>
    <s v="CA-11965"/>
    <s v="Carol Adams"/>
    <x v="1"/>
    <s v="United States"/>
    <x v="238"/>
    <x v="5"/>
    <x v="3"/>
    <s v="FUR-BO-10003965"/>
    <x v="0"/>
    <x v="0"/>
    <s v="O'Sullivan Manor Hill 2-Door Library in Brianna Oak"/>
    <n v="246.1328"/>
    <n v="2"/>
    <s v="0.32"/>
    <n v="-76.011600000000001"/>
    <x v="2"/>
    <s v="Nov"/>
    <x v="1"/>
  </r>
  <r>
    <n v="4292"/>
    <s v="CA-2017-102407"/>
    <x v="13"/>
    <d v="2017-12-13T00:00:00"/>
    <x v="0"/>
    <s v="AT-10435"/>
    <s v="Alyssa Tate"/>
    <x v="2"/>
    <s v="United States"/>
    <x v="2"/>
    <x v="2"/>
    <x v="1"/>
    <s v="FUR-TA-10003748"/>
    <x v="0"/>
    <x v="2"/>
    <s v="Bevis 36 x 72 Conference Tables"/>
    <n v="896.32799999999997"/>
    <n v="9"/>
    <s v="0.2"/>
    <n v="22.408200000000001"/>
    <x v="4"/>
    <s v="Dec"/>
    <x v="3"/>
  </r>
  <r>
    <n v="4295"/>
    <s v="CA-2017-101581"/>
    <x v="546"/>
    <d v="2017-10-27T00:00:00"/>
    <x v="1"/>
    <s v="DW-13195"/>
    <s v="David Wiener"/>
    <x v="1"/>
    <s v="United States"/>
    <x v="125"/>
    <x v="36"/>
    <x v="1"/>
    <s v="FUR-TA-10002607"/>
    <x v="0"/>
    <x v="2"/>
    <s v="KI Conference Tables"/>
    <n v="177.22499999999999"/>
    <n v="5"/>
    <s v="0.5"/>
    <n v="-120.51300000000001"/>
    <x v="2"/>
    <s v="Oct"/>
    <x v="3"/>
  </r>
  <r>
    <n v="4296"/>
    <s v="CA-2017-169124"/>
    <x v="209"/>
    <d v="2017-07-10T00:00:00"/>
    <x v="1"/>
    <s v="MB-17305"/>
    <s v="Maria Bertelson"/>
    <x v="0"/>
    <s v="United States"/>
    <x v="239"/>
    <x v="2"/>
    <x v="1"/>
    <s v="FUR-FU-10001215"/>
    <x v="0"/>
    <x v="3"/>
    <s v="Howard Miller 11-1/2&quot; Diameter Brentwood Wall Clock"/>
    <n v="129.38999999999999"/>
    <n v="3"/>
    <s v="0"/>
    <n v="54.343800000000002"/>
    <x v="1"/>
    <s v="Jul"/>
    <x v="3"/>
  </r>
  <r>
    <n v="4301"/>
    <s v="CA-2017-129021"/>
    <x v="547"/>
    <d v="2017-08-26T00:00:00"/>
    <x v="0"/>
    <s v="PO-18850"/>
    <s v="Patrick O'Brill"/>
    <x v="0"/>
    <s v="United States"/>
    <x v="199"/>
    <x v="1"/>
    <x v="0"/>
    <s v="FUR-FU-10001852"/>
    <x v="0"/>
    <x v="3"/>
    <s v="Eldon Regeneration Recycled Desk Accessories, Smoke"/>
    <n v="2.7839999999999998"/>
    <n v="2"/>
    <s v="0.2"/>
    <n v="0.41760000000000003"/>
    <x v="0"/>
    <s v="Aug"/>
    <x v="3"/>
  </r>
  <r>
    <n v="4305"/>
    <s v="CA-2014-162278"/>
    <x v="548"/>
    <d v="2014-10-30T00:00:00"/>
    <x v="0"/>
    <s v="AH-10585"/>
    <s v="Angele Hood"/>
    <x v="0"/>
    <s v="United States"/>
    <x v="15"/>
    <x v="13"/>
    <x v="1"/>
    <s v="FUR-FU-10000448"/>
    <x v="0"/>
    <x v="3"/>
    <s v="Tenex Chairmats For Use With Carpeted Floors"/>
    <n v="63.92"/>
    <n v="4"/>
    <s v="0"/>
    <n v="3.1960000000000002"/>
    <x v="4"/>
    <s v="Oct"/>
    <x v="2"/>
  </r>
  <r>
    <n v="4310"/>
    <s v="CA-2014-125829"/>
    <x v="53"/>
    <d v="2014-11-11T00:00:00"/>
    <x v="1"/>
    <s v="WB-21850"/>
    <s v="William Brown"/>
    <x v="0"/>
    <s v="United States"/>
    <x v="2"/>
    <x v="2"/>
    <x v="1"/>
    <s v="FUR-TA-10002041"/>
    <x v="0"/>
    <x v="2"/>
    <s v="Bevis Round Conference Table Top, X-Base"/>
    <n v="573.72799999999995"/>
    <n v="4"/>
    <s v="0.2"/>
    <n v="-64.544399999999996"/>
    <x v="1"/>
    <s v="Nov"/>
    <x v="2"/>
  </r>
  <r>
    <n v="4319"/>
    <s v="US-2017-136189"/>
    <x v="549"/>
    <d v="2017-12-11T00:00:00"/>
    <x v="1"/>
    <s v="DC-13285"/>
    <s v="Debra Catini"/>
    <x v="0"/>
    <s v="United States"/>
    <x v="52"/>
    <x v="25"/>
    <x v="0"/>
    <s v="FUR-FU-10000175"/>
    <x v="0"/>
    <x v="3"/>
    <s v="DAX Wood Document Frame."/>
    <n v="82.38"/>
    <n v="6"/>
    <s v="0"/>
    <n v="25.537800000000001"/>
    <x v="4"/>
    <s v="Dec"/>
    <x v="3"/>
  </r>
  <r>
    <n v="4337"/>
    <s v="CA-2015-154795"/>
    <x v="274"/>
    <d v="2015-12-24T00:00:00"/>
    <x v="1"/>
    <s v="GZ-14470"/>
    <s v="Gary Zandusky"/>
    <x v="0"/>
    <s v="United States"/>
    <x v="240"/>
    <x v="22"/>
    <x v="1"/>
    <s v="FUR-FU-10002088"/>
    <x v="0"/>
    <x v="3"/>
    <s v="Nu-Dell Float Frame 11 x 14 1/2"/>
    <n v="14.368"/>
    <n v="2"/>
    <s v="0.2"/>
    <n v="3.9512"/>
    <x v="4"/>
    <s v="Dec"/>
    <x v="1"/>
  </r>
  <r>
    <n v="4347"/>
    <s v="CA-2016-120355"/>
    <x v="126"/>
    <d v="2016-09-25T00:00:00"/>
    <x v="1"/>
    <s v="MM-17260"/>
    <s v="Magdelene Morse"/>
    <x v="0"/>
    <s v="United States"/>
    <x v="241"/>
    <x v="7"/>
    <x v="2"/>
    <s v="FUR-CH-10001394"/>
    <x v="0"/>
    <x v="1"/>
    <s v="Global Leather Executive Chair"/>
    <n v="631.78200000000004"/>
    <n v="2"/>
    <s v="0.1"/>
    <n v="140.39599999999999"/>
    <x v="1"/>
    <s v="Sep"/>
    <x v="0"/>
  </r>
  <r>
    <n v="4348"/>
    <s v="CA-2016-120355"/>
    <x v="126"/>
    <d v="2016-09-25T00:00:00"/>
    <x v="1"/>
    <s v="MM-17260"/>
    <s v="Magdelene Morse"/>
    <x v="0"/>
    <s v="United States"/>
    <x v="241"/>
    <x v="7"/>
    <x v="2"/>
    <s v="FUR-FU-10004053"/>
    <x v="0"/>
    <x v="3"/>
    <s v="DAX Two-Tone Silver Metal Document Frame"/>
    <n v="60.72"/>
    <n v="3"/>
    <s v="0"/>
    <n v="26.1096"/>
    <x v="1"/>
    <s v="Sep"/>
    <x v="0"/>
  </r>
  <r>
    <n v="4359"/>
    <s v="CA-2017-162565"/>
    <x v="246"/>
    <d v="2017-12-11T00:00:00"/>
    <x v="3"/>
    <s v="RR-19315"/>
    <s v="Ralph Ritter"/>
    <x v="0"/>
    <s v="United States"/>
    <x v="14"/>
    <x v="8"/>
    <x v="3"/>
    <s v="FUR-FU-10004306"/>
    <x v="0"/>
    <x v="3"/>
    <s v="Electrix Halogen Magnifier Lamp"/>
    <n v="77.72"/>
    <n v="1"/>
    <s v="0.6"/>
    <n v="-66.061999999999998"/>
    <x v="7"/>
    <s v="Dec"/>
    <x v="3"/>
  </r>
  <r>
    <n v="4360"/>
    <s v="CA-2017-162565"/>
    <x v="246"/>
    <d v="2017-12-11T00:00:00"/>
    <x v="3"/>
    <s v="RR-19315"/>
    <s v="Ralph Ritter"/>
    <x v="0"/>
    <s v="United States"/>
    <x v="14"/>
    <x v="8"/>
    <x v="3"/>
    <s v="FUR-CH-10003973"/>
    <x v="0"/>
    <x v="1"/>
    <s v="GuestStacker Chair with Chrome Finish Legs"/>
    <n v="520.46400000000006"/>
    <n v="2"/>
    <s v="0.3"/>
    <n v="-14.8704"/>
    <x v="7"/>
    <s v="Dec"/>
    <x v="3"/>
  </r>
  <r>
    <n v="4376"/>
    <s v="CA-2014-166954"/>
    <x v="550"/>
    <d v="2014-04-30T00:00:00"/>
    <x v="1"/>
    <s v="BT-11305"/>
    <s v="Beth Thompson"/>
    <x v="2"/>
    <s v="United States"/>
    <x v="242"/>
    <x v="2"/>
    <x v="1"/>
    <s v="FUR-FU-10003708"/>
    <x v="0"/>
    <x v="3"/>
    <s v="Tenex Traditional Chairmats for Medium Pile Carpet, Standard Lip, 36&quot; x 48&quot;"/>
    <n v="303.25"/>
    <n v="5"/>
    <s v="0"/>
    <n v="63.682499999999997"/>
    <x v="2"/>
    <s v="Apr"/>
    <x v="2"/>
  </r>
  <r>
    <n v="4378"/>
    <s v="CA-2014-166954"/>
    <x v="550"/>
    <d v="2014-04-30T00:00:00"/>
    <x v="1"/>
    <s v="BT-11305"/>
    <s v="Beth Thompson"/>
    <x v="2"/>
    <s v="United States"/>
    <x v="242"/>
    <x v="2"/>
    <x v="1"/>
    <s v="FUR-CH-10003973"/>
    <x v="0"/>
    <x v="1"/>
    <s v="GuestStacker Chair with Chrome Finish Legs"/>
    <n v="1487.04"/>
    <n v="5"/>
    <s v="0.2"/>
    <n v="148.70400000000001"/>
    <x v="2"/>
    <s v="Apr"/>
    <x v="2"/>
  </r>
  <r>
    <n v="4382"/>
    <s v="CA-2015-152891"/>
    <x v="551"/>
    <d v="2015-10-30T00:00:00"/>
    <x v="1"/>
    <s v="TB-21625"/>
    <s v="Trudy Brown"/>
    <x v="0"/>
    <s v="United States"/>
    <x v="28"/>
    <x v="2"/>
    <x v="1"/>
    <s v="FUR-TA-10001857"/>
    <x v="0"/>
    <x v="2"/>
    <s v="Balt Solid Wood Rectangular Table"/>
    <n v="253.17599999999999"/>
    <n v="3"/>
    <s v="0.2"/>
    <n v="-31.646999999999998"/>
    <x v="2"/>
    <s v="Oct"/>
    <x v="1"/>
  </r>
  <r>
    <n v="4384"/>
    <s v="US-2015-122784"/>
    <x v="552"/>
    <d v="2015-07-27T00:00:00"/>
    <x v="1"/>
    <s v="RA-19915"/>
    <s v="Russell Applegate"/>
    <x v="0"/>
    <s v="United States"/>
    <x v="185"/>
    <x v="8"/>
    <x v="3"/>
    <s v="FUR-BO-10004690"/>
    <x v="0"/>
    <x v="0"/>
    <s v="O'Sullivan Cherrywood Estates Traditional Barrister Bookcase"/>
    <n v="384.94400000000002"/>
    <n v="4"/>
    <s v="0.3"/>
    <n v="-126.4816"/>
    <x v="1"/>
    <s v="Jul"/>
    <x v="1"/>
  </r>
  <r>
    <n v="4386"/>
    <s v="US-2015-122784"/>
    <x v="552"/>
    <d v="2015-07-27T00:00:00"/>
    <x v="1"/>
    <s v="RA-19915"/>
    <s v="Russell Applegate"/>
    <x v="0"/>
    <s v="United States"/>
    <x v="185"/>
    <x v="8"/>
    <x v="3"/>
    <s v="FUR-BO-10002545"/>
    <x v="0"/>
    <x v="0"/>
    <s v="Atlantic Metals Mobile 3-Shelf Bookcases, Custom Colors"/>
    <n v="913.43"/>
    <n v="5"/>
    <s v="0.3"/>
    <n v="-52.195999999999998"/>
    <x v="1"/>
    <s v="Jul"/>
    <x v="1"/>
  </r>
  <r>
    <n v="4390"/>
    <s v="CA-2017-111556"/>
    <x v="93"/>
    <d v="2017-11-22T00:00:00"/>
    <x v="2"/>
    <s v="CD-11920"/>
    <s v="Carlos Daly"/>
    <x v="0"/>
    <s v="United States"/>
    <x v="13"/>
    <x v="7"/>
    <x v="2"/>
    <s v="FUR-BO-10003159"/>
    <x v="0"/>
    <x v="0"/>
    <s v="Sauder Camden County Collection Libraries, Planked Cherry Finish"/>
    <n v="183.96799999999999"/>
    <n v="2"/>
    <s v="0.2"/>
    <n v="-25.2956"/>
    <x v="3"/>
    <s v="Nov"/>
    <x v="3"/>
  </r>
  <r>
    <n v="4398"/>
    <s v="US-2014-138758"/>
    <x v="553"/>
    <d v="2014-07-11T00:00:00"/>
    <x v="1"/>
    <s v="JL-15835"/>
    <s v="John Lee"/>
    <x v="0"/>
    <s v="United States"/>
    <x v="3"/>
    <x v="3"/>
    <x v="2"/>
    <s v="FUR-CH-10002880"/>
    <x v="0"/>
    <x v="1"/>
    <s v="Global High-Back Leather Tilter, Burgundy"/>
    <n v="172.18600000000001"/>
    <n v="2"/>
    <s v="0.3"/>
    <n v="-46.736199999999997"/>
    <x v="4"/>
    <s v="Jul"/>
    <x v="2"/>
  </r>
  <r>
    <n v="4399"/>
    <s v="US-2014-138758"/>
    <x v="553"/>
    <d v="2014-07-11T00:00:00"/>
    <x v="1"/>
    <s v="JL-15835"/>
    <s v="John Lee"/>
    <x v="0"/>
    <s v="United States"/>
    <x v="3"/>
    <x v="3"/>
    <x v="2"/>
    <s v="FUR-FU-10003039"/>
    <x v="0"/>
    <x v="3"/>
    <s v="Howard Miller 11-1/2&quot; Diameter Grantwood Wall Clock"/>
    <n v="69.007999999999996"/>
    <n v="2"/>
    <s v="0.2"/>
    <n v="12.0764"/>
    <x v="4"/>
    <s v="Jul"/>
    <x v="2"/>
  </r>
  <r>
    <n v="4402"/>
    <s v="CA-2016-131737"/>
    <x v="554"/>
    <d v="2016-03-17T00:00:00"/>
    <x v="3"/>
    <s v="GZ-14470"/>
    <s v="Gary Zandusky"/>
    <x v="0"/>
    <s v="United States"/>
    <x v="11"/>
    <x v="32"/>
    <x v="2"/>
    <s v="FUR-FU-10004306"/>
    <x v="0"/>
    <x v="3"/>
    <s v="Electrix Halogen Magnifier Lamp"/>
    <n v="971.5"/>
    <n v="5"/>
    <s v="0"/>
    <n v="252.59"/>
    <x v="7"/>
    <s v="Mar"/>
    <x v="0"/>
  </r>
  <r>
    <n v="4419"/>
    <s v="CA-2014-160157"/>
    <x v="191"/>
    <d v="2014-12-27T00:00:00"/>
    <x v="1"/>
    <s v="MH-17455"/>
    <s v="Mark Hamilton"/>
    <x v="0"/>
    <s v="United States"/>
    <x v="243"/>
    <x v="15"/>
    <x v="2"/>
    <s v="FUR-FU-10003773"/>
    <x v="0"/>
    <x v="3"/>
    <s v="Eldon Cleatmat Plus Chair Mats for High Pile Carpets"/>
    <n v="190.84800000000001"/>
    <n v="3"/>
    <s v="0.2"/>
    <n v="-21.470400000000001"/>
    <x v="1"/>
    <s v="Dec"/>
    <x v="2"/>
  </r>
  <r>
    <n v="4424"/>
    <s v="CA-2017-159464"/>
    <x v="514"/>
    <d v="2017-05-19T00:00:00"/>
    <x v="2"/>
    <s v="TB-21355"/>
    <s v="Todd Boyes"/>
    <x v="1"/>
    <s v="United States"/>
    <x v="244"/>
    <x v="24"/>
    <x v="0"/>
    <s v="FUR-BO-10003546"/>
    <x v="0"/>
    <x v="0"/>
    <s v="Hon 4-Shelf Metal Bookcases"/>
    <n v="302.94"/>
    <n v="3"/>
    <s v="0"/>
    <n v="75.734999999999999"/>
    <x v="5"/>
    <s v="May"/>
    <x v="3"/>
  </r>
  <r>
    <n v="4429"/>
    <s v="CA-2017-119452"/>
    <x v="555"/>
    <d v="2017-03-27T00:00:00"/>
    <x v="1"/>
    <s v="CL-12565"/>
    <s v="Clay Ludtke"/>
    <x v="0"/>
    <s v="United States"/>
    <x v="169"/>
    <x v="37"/>
    <x v="3"/>
    <s v="FUR-CH-10004495"/>
    <x v="0"/>
    <x v="1"/>
    <s v="Global Leather and Oak Executive Chair, Black"/>
    <n v="1805.88"/>
    <n v="6"/>
    <s v="0"/>
    <n v="523.70519999999999"/>
    <x v="6"/>
    <s v="Mar"/>
    <x v="3"/>
  </r>
  <r>
    <n v="4433"/>
    <s v="CA-2016-168893"/>
    <x v="361"/>
    <d v="2016-11-08T00:00:00"/>
    <x v="0"/>
    <s v="AP-10915"/>
    <s v="Arthur Prichep"/>
    <x v="0"/>
    <s v="United States"/>
    <x v="0"/>
    <x v="0"/>
    <x v="0"/>
    <s v="FUR-FU-10002885"/>
    <x v="0"/>
    <x v="3"/>
    <s v="Magna Visual Magnetic Picture Hangers"/>
    <n v="24.1"/>
    <n v="5"/>
    <s v="0"/>
    <n v="9.1579999999999995"/>
    <x v="2"/>
    <s v="Nov"/>
    <x v="0"/>
  </r>
  <r>
    <n v="4435"/>
    <s v="CA-2016-168893"/>
    <x v="361"/>
    <d v="2016-11-08T00:00:00"/>
    <x v="0"/>
    <s v="AP-10915"/>
    <s v="Arthur Prichep"/>
    <x v="0"/>
    <s v="United States"/>
    <x v="0"/>
    <x v="0"/>
    <x v="0"/>
    <s v="FUR-TA-10003392"/>
    <x v="0"/>
    <x v="2"/>
    <s v="Global Adaptabilities Conference Tables"/>
    <n v="842.94"/>
    <n v="3"/>
    <s v="0"/>
    <n v="160.15860000000001"/>
    <x v="2"/>
    <s v="Nov"/>
    <x v="0"/>
  </r>
  <r>
    <n v="4449"/>
    <s v="CA-2015-121965"/>
    <x v="556"/>
    <d v="2015-06-23T00:00:00"/>
    <x v="1"/>
    <s v="LH-17155"/>
    <s v="Logan Haushalter"/>
    <x v="0"/>
    <s v="United States"/>
    <x v="2"/>
    <x v="2"/>
    <x v="1"/>
    <s v="FUR-FU-10000732"/>
    <x v="0"/>
    <x v="3"/>
    <s v="Eldon 200 Class Desk Accessories"/>
    <n v="12.56"/>
    <n v="2"/>
    <s v="0"/>
    <n v="4.0191999999999997"/>
    <x v="4"/>
    <s v="Jun"/>
    <x v="1"/>
  </r>
  <r>
    <n v="4452"/>
    <s v="CA-2016-147137"/>
    <x v="557"/>
    <d v="2016-07-06T00:00:00"/>
    <x v="2"/>
    <s v="AA-10645"/>
    <s v="Anna Andreadi"/>
    <x v="0"/>
    <s v="United States"/>
    <x v="28"/>
    <x v="2"/>
    <x v="1"/>
    <s v="FUR-FU-10000221"/>
    <x v="0"/>
    <x v="3"/>
    <s v="Master Caster Door Stop, Brown"/>
    <n v="25.4"/>
    <n v="5"/>
    <s v="0"/>
    <n v="8.6359999999999992"/>
    <x v="3"/>
    <s v="Jul"/>
    <x v="0"/>
  </r>
  <r>
    <n v="4454"/>
    <s v="CA-2016-147137"/>
    <x v="557"/>
    <d v="2016-07-06T00:00:00"/>
    <x v="2"/>
    <s v="AA-10645"/>
    <s v="Anna Andreadi"/>
    <x v="0"/>
    <s v="United States"/>
    <x v="28"/>
    <x v="2"/>
    <x v="1"/>
    <s v="FUR-BO-10001811"/>
    <x v="0"/>
    <x v="0"/>
    <s v="Atlantic Metals Mobile 5-Shelf Bookcases, Custom Colors"/>
    <n v="1279.165"/>
    <n v="5"/>
    <s v="0.15"/>
    <n v="225.73500000000001"/>
    <x v="3"/>
    <s v="Jul"/>
    <x v="0"/>
  </r>
  <r>
    <n v="4456"/>
    <s v="US-2015-146745"/>
    <x v="558"/>
    <d v="2015-09-08T00:00:00"/>
    <x v="1"/>
    <s v="AS-10630"/>
    <s v="Ann Steele"/>
    <x v="2"/>
    <s v="United States"/>
    <x v="28"/>
    <x v="2"/>
    <x v="1"/>
    <s v="FUR-CH-10002372"/>
    <x v="0"/>
    <x v="1"/>
    <s v="Office Star - Ergonomically Designed Knee Chair"/>
    <n v="129.56800000000001"/>
    <n v="2"/>
    <s v="0.2"/>
    <n v="-12.956799999999999"/>
    <x v="2"/>
    <s v="Sep"/>
    <x v="1"/>
  </r>
  <r>
    <n v="4460"/>
    <s v="US-2017-125717"/>
    <x v="559"/>
    <d v="2017-10-01T00:00:00"/>
    <x v="2"/>
    <s v="DS-13030"/>
    <s v="Darrin Sayre"/>
    <x v="2"/>
    <s v="United States"/>
    <x v="14"/>
    <x v="12"/>
    <x v="1"/>
    <s v="FUR-FU-10001979"/>
    <x v="0"/>
    <x v="3"/>
    <s v="Dana Halogen Swing-Arm Architect Lamp"/>
    <n v="32.776000000000003"/>
    <n v="1"/>
    <s v="0.2"/>
    <n v="3.2776000000000001"/>
    <x v="0"/>
    <s v="Sep"/>
    <x v="3"/>
  </r>
  <r>
    <n v="4469"/>
    <s v="CA-2017-168641"/>
    <x v="241"/>
    <d v="2017-12-01T00:00:00"/>
    <x v="1"/>
    <s v="KA-16525"/>
    <s v="Kelly Andreada"/>
    <x v="0"/>
    <s v="United States"/>
    <x v="13"/>
    <x v="7"/>
    <x v="2"/>
    <s v="FUR-BO-10000780"/>
    <x v="0"/>
    <x v="0"/>
    <s v="O'Sullivan Plantations 2-Door Library in Landvery Oak"/>
    <n v="321.56799999999998"/>
    <n v="2"/>
    <s v="0.2"/>
    <n v="-16.078399999999998"/>
    <x v="1"/>
    <s v="Nov"/>
    <x v="3"/>
  </r>
  <r>
    <n v="4471"/>
    <s v="CA-2017-156895"/>
    <x v="258"/>
    <d v="2017-05-12T00:00:00"/>
    <x v="1"/>
    <s v="DJ-13510"/>
    <s v="Don Jones"/>
    <x v="1"/>
    <s v="United States"/>
    <x v="3"/>
    <x v="3"/>
    <x v="2"/>
    <s v="FUR-CH-10003535"/>
    <x v="0"/>
    <x v="1"/>
    <s v="Global Armless Task Chair, Royal Blue"/>
    <n v="128.05799999999999"/>
    <n v="3"/>
    <s v="0.3"/>
    <n v="-23.7822"/>
    <x v="4"/>
    <s v="May"/>
    <x v="3"/>
  </r>
  <r>
    <n v="4472"/>
    <s v="CA-2017-121300"/>
    <x v="560"/>
    <d v="2017-09-29T00:00:00"/>
    <x v="3"/>
    <s v="MG-17680"/>
    <s v="Maureen Gastineau"/>
    <x v="2"/>
    <s v="United States"/>
    <x v="245"/>
    <x v="15"/>
    <x v="2"/>
    <s v="FUR-CH-10003774"/>
    <x v="0"/>
    <x v="1"/>
    <s v="Global Wood Trimmed Manager's Task Chair, Khaki"/>
    <n v="63.686"/>
    <n v="1"/>
    <s v="0.3"/>
    <n v="-15.4666"/>
    <x v="7"/>
    <s v="Sep"/>
    <x v="3"/>
  </r>
  <r>
    <n v="4474"/>
    <s v="CA-2017-121300"/>
    <x v="560"/>
    <d v="2017-09-29T00:00:00"/>
    <x v="3"/>
    <s v="MG-17680"/>
    <s v="Maureen Gastineau"/>
    <x v="2"/>
    <s v="United States"/>
    <x v="245"/>
    <x v="15"/>
    <x v="2"/>
    <s v="FUR-TA-10004442"/>
    <x v="0"/>
    <x v="2"/>
    <s v="Riverside Furniture Stanwyck Manor Table Series"/>
    <n v="344.22"/>
    <n v="2"/>
    <s v="0.4"/>
    <n v="-189.321"/>
    <x v="7"/>
    <s v="Sep"/>
    <x v="3"/>
  </r>
  <r>
    <n v="4476"/>
    <s v="CA-2017-121300"/>
    <x v="560"/>
    <d v="2017-09-29T00:00:00"/>
    <x v="3"/>
    <s v="MG-17680"/>
    <s v="Maureen Gastineau"/>
    <x v="2"/>
    <s v="United States"/>
    <x v="245"/>
    <x v="15"/>
    <x v="2"/>
    <s v="FUR-FU-10004586"/>
    <x v="0"/>
    <x v="3"/>
    <s v="G.E. Longer-Life Indoor Recessed Floodlight Bulbs"/>
    <n v="21.248000000000001"/>
    <n v="4"/>
    <s v="0.2"/>
    <n v="7.4367999999999999"/>
    <x v="7"/>
    <s v="Sep"/>
    <x v="3"/>
  </r>
  <r>
    <n v="4479"/>
    <s v="CA-2017-130211"/>
    <x v="546"/>
    <d v="2017-10-22T00:00:00"/>
    <x v="3"/>
    <s v="BD-11620"/>
    <s v="Brian DeCherney"/>
    <x v="0"/>
    <s v="United States"/>
    <x v="246"/>
    <x v="37"/>
    <x v="3"/>
    <s v="FUR-TA-10003748"/>
    <x v="0"/>
    <x v="2"/>
    <s v="Bevis 36 x 72 Conference Tables"/>
    <n v="248.98"/>
    <n v="2"/>
    <s v="0"/>
    <n v="54.775599999999997"/>
    <x v="7"/>
    <s v="Oct"/>
    <x v="3"/>
  </r>
  <r>
    <n v="4491"/>
    <s v="CA-2017-105921"/>
    <x v="561"/>
    <d v="2017-08-21T00:00:00"/>
    <x v="1"/>
    <s v="JM-15250"/>
    <s v="Janet Martin"/>
    <x v="0"/>
    <s v="United States"/>
    <x v="2"/>
    <x v="2"/>
    <x v="1"/>
    <s v="FUR-TA-10001095"/>
    <x v="0"/>
    <x v="2"/>
    <s v="Chromcraft Round Conference Tables"/>
    <n v="418.29599999999999"/>
    <n v="3"/>
    <s v="0.2"/>
    <n v="5.2286999999999999"/>
    <x v="1"/>
    <s v="Aug"/>
    <x v="3"/>
  </r>
  <r>
    <n v="4493"/>
    <s v="CA-2014-150798"/>
    <x v="280"/>
    <d v="2014-12-03T00:00:00"/>
    <x v="0"/>
    <s v="JK-15730"/>
    <s v="Joe Kamberova"/>
    <x v="0"/>
    <s v="United States"/>
    <x v="29"/>
    <x v="15"/>
    <x v="2"/>
    <s v="FUR-FU-10000221"/>
    <x v="0"/>
    <x v="3"/>
    <s v="Master Caster Door Stop, Brown"/>
    <n v="8.1280000000000001"/>
    <n v="2"/>
    <s v="0.2"/>
    <n v="1.4224000000000001"/>
    <x v="3"/>
    <s v="Dec"/>
    <x v="2"/>
  </r>
  <r>
    <n v="4495"/>
    <s v="CA-2014-150798"/>
    <x v="280"/>
    <d v="2014-12-03T00:00:00"/>
    <x v="0"/>
    <s v="JK-15730"/>
    <s v="Joe Kamberova"/>
    <x v="0"/>
    <s v="United States"/>
    <x v="29"/>
    <x v="15"/>
    <x v="2"/>
    <s v="FUR-CH-10000015"/>
    <x v="0"/>
    <x v="1"/>
    <s v="Hon Multipurpose Stacking Arm Chairs"/>
    <n v="909.72"/>
    <n v="6"/>
    <s v="0.3"/>
    <n v="-51.984000000000002"/>
    <x v="3"/>
    <s v="Dec"/>
    <x v="2"/>
  </r>
  <r>
    <n v="4496"/>
    <s v="CA-2017-112753"/>
    <x v="562"/>
    <d v="2017-06-23T00:00:00"/>
    <x v="1"/>
    <s v="CC-12670"/>
    <s v="Craig Carreira"/>
    <x v="0"/>
    <s v="United States"/>
    <x v="2"/>
    <x v="2"/>
    <x v="1"/>
    <s v="FUR-BO-10004015"/>
    <x v="0"/>
    <x v="0"/>
    <s v="Bush Andora Bookcase, Maple/Graphite Gray Finish"/>
    <n v="917.92349999999999"/>
    <n v="9"/>
    <s v="0.15"/>
    <n v="75.593699999999998"/>
    <x v="2"/>
    <s v="Jun"/>
    <x v="3"/>
  </r>
  <r>
    <n v="4509"/>
    <s v="US-2014-138247"/>
    <x v="109"/>
    <d v="2014-12-29T00:00:00"/>
    <x v="1"/>
    <s v="BF-11170"/>
    <s v="Ben Ferrer"/>
    <x v="2"/>
    <s v="United States"/>
    <x v="2"/>
    <x v="2"/>
    <x v="1"/>
    <s v="FUR-FU-10002554"/>
    <x v="0"/>
    <x v="3"/>
    <s v="Westinghouse Floor Lamp with Metal Mesh Shade, Black"/>
    <n v="23.99"/>
    <n v="1"/>
    <s v="0"/>
    <n v="5.5176999999999996"/>
    <x v="2"/>
    <s v="Dec"/>
    <x v="2"/>
  </r>
  <r>
    <n v="4510"/>
    <s v="CA-2017-167003"/>
    <x v="563"/>
    <d v="2017-05-29T00:00:00"/>
    <x v="1"/>
    <s v="VS-21820"/>
    <s v="Vivek Sundaresam"/>
    <x v="0"/>
    <s v="United States"/>
    <x v="2"/>
    <x v="2"/>
    <x v="1"/>
    <s v="FUR-TA-10001520"/>
    <x v="0"/>
    <x v="2"/>
    <s v="Lesro Sheffield Collection Coffee Table, End Table, Center Table, Corner Table"/>
    <n v="171.28800000000001"/>
    <n v="3"/>
    <s v="0.2"/>
    <n v="-6.4233000000000002"/>
    <x v="6"/>
    <s v="May"/>
    <x v="3"/>
  </r>
  <r>
    <n v="4511"/>
    <s v="CA-2016-119935"/>
    <x v="480"/>
    <d v="2016-11-14T00:00:00"/>
    <x v="1"/>
    <s v="KM-16225"/>
    <s v="Kalyca Meade"/>
    <x v="1"/>
    <s v="United States"/>
    <x v="76"/>
    <x v="23"/>
    <x v="3"/>
    <s v="FUR-FU-10001085"/>
    <x v="0"/>
    <x v="3"/>
    <s v="3M Polarizing Light Filter Sleeves"/>
    <n v="37.299999999999997"/>
    <n v="2"/>
    <s v="0"/>
    <n v="17.158000000000001"/>
    <x v="4"/>
    <s v="Nov"/>
    <x v="0"/>
  </r>
  <r>
    <n v="4515"/>
    <s v="CA-2016-120873"/>
    <x v="78"/>
    <d v="2016-11-01T00:00:00"/>
    <x v="0"/>
    <s v="BW-11200"/>
    <s v="Ben Wallace"/>
    <x v="0"/>
    <s v="United States"/>
    <x v="247"/>
    <x v="25"/>
    <x v="0"/>
    <s v="FUR-CH-10000847"/>
    <x v="0"/>
    <x v="1"/>
    <s v="Global Executive Mid-Back Manager's Chair"/>
    <n v="290.98"/>
    <n v="1"/>
    <s v="0"/>
    <n v="75.654799999999994"/>
    <x v="2"/>
    <s v="Oct"/>
    <x v="0"/>
  </r>
  <r>
    <n v="4522"/>
    <s v="CA-2014-109491"/>
    <x v="564"/>
    <d v="2014-02-26T00:00:00"/>
    <x v="1"/>
    <s v="LC-16930"/>
    <s v="Linda Cazamias"/>
    <x v="1"/>
    <s v="United States"/>
    <x v="52"/>
    <x v="6"/>
    <x v="3"/>
    <s v="FUR-FU-10000221"/>
    <x v="0"/>
    <x v="3"/>
    <s v="Master Caster Door Stop, Brown"/>
    <n v="20.32"/>
    <n v="4"/>
    <s v="0"/>
    <n v="6.9088000000000003"/>
    <x v="6"/>
    <s v="Feb"/>
    <x v="2"/>
  </r>
  <r>
    <n v="4525"/>
    <s v="CA-2014-107454"/>
    <x v="565"/>
    <d v="2014-11-06T00:00:00"/>
    <x v="1"/>
    <s v="RD-19720"/>
    <s v="Roger Demir"/>
    <x v="0"/>
    <s v="United States"/>
    <x v="13"/>
    <x v="7"/>
    <x v="2"/>
    <s v="FUR-FU-10004018"/>
    <x v="0"/>
    <x v="3"/>
    <s v="Tensor Computer Mounted Lamp"/>
    <n v="89.34"/>
    <n v="6"/>
    <s v="0"/>
    <n v="24.1218"/>
    <x v="4"/>
    <s v="Nov"/>
    <x v="2"/>
  </r>
  <r>
    <n v="4528"/>
    <s v="US-2017-105046"/>
    <x v="357"/>
    <d v="2017-07-23T00:00:00"/>
    <x v="1"/>
    <s v="BE-11335"/>
    <s v="Bill Eplett"/>
    <x v="2"/>
    <s v="United States"/>
    <x v="248"/>
    <x v="7"/>
    <x v="2"/>
    <s v="FUR-FU-10004848"/>
    <x v="0"/>
    <x v="3"/>
    <s v="DAX Solid Wood Frames"/>
    <n v="39.08"/>
    <n v="4"/>
    <s v="0"/>
    <n v="14.4596"/>
    <x v="6"/>
    <s v="Jul"/>
    <x v="3"/>
  </r>
  <r>
    <n v="4531"/>
    <s v="CA-2016-118759"/>
    <x v="566"/>
    <d v="2016-11-17T00:00:00"/>
    <x v="2"/>
    <s v="MB-17305"/>
    <s v="Maria Bertelson"/>
    <x v="0"/>
    <s v="United States"/>
    <x v="13"/>
    <x v="7"/>
    <x v="2"/>
    <s v="FUR-CH-10002335"/>
    <x v="0"/>
    <x v="1"/>
    <s v="Hon GuestStacker Chair"/>
    <n v="408.00599999999997"/>
    <n v="2"/>
    <s v="0.1"/>
    <n v="72.534400000000005"/>
    <x v="0"/>
    <s v="Nov"/>
    <x v="0"/>
  </r>
  <r>
    <n v="4533"/>
    <s v="CA-2014-140403"/>
    <x v="567"/>
    <d v="2014-10-10T00:00:00"/>
    <x v="3"/>
    <s v="TN-21040"/>
    <s v="Tanja Norvell"/>
    <x v="2"/>
    <s v="United States"/>
    <x v="249"/>
    <x v="2"/>
    <x v="1"/>
    <s v="FUR-CH-10002774"/>
    <x v="0"/>
    <x v="1"/>
    <s v="Global Deluxe Stacking Chair, Gray"/>
    <n v="122.352"/>
    <n v="3"/>
    <s v="0.2"/>
    <n v="13.7646"/>
    <x v="7"/>
    <s v="Oct"/>
    <x v="2"/>
  </r>
  <r>
    <n v="4536"/>
    <s v="CA-2017-138464"/>
    <x v="220"/>
    <d v="2017-07-12T00:00:00"/>
    <x v="1"/>
    <s v="VF-21715"/>
    <s v="Vicky Freymann"/>
    <x v="2"/>
    <s v="United States"/>
    <x v="15"/>
    <x v="13"/>
    <x v="1"/>
    <s v="FUR-FU-10003142"/>
    <x v="0"/>
    <x v="3"/>
    <s v="Master Big Foot Doorstop, Beige"/>
    <n v="15.84"/>
    <n v="3"/>
    <s v="0"/>
    <n v="4.9104000000000001"/>
    <x v="4"/>
    <s v="Jul"/>
    <x v="3"/>
  </r>
  <r>
    <n v="4541"/>
    <s v="CA-2015-104129"/>
    <x v="568"/>
    <d v="2015-03-02T00:00:00"/>
    <x v="1"/>
    <s v="ES-14080"/>
    <s v="Erin Smith"/>
    <x v="1"/>
    <s v="United States"/>
    <x v="134"/>
    <x v="38"/>
    <x v="2"/>
    <s v="FUR-TA-10004152"/>
    <x v="0"/>
    <x v="2"/>
    <s v="Barricks 18&quot; x 48&quot; Non-Folding Utility Table with Bottom Storage Shelf"/>
    <n v="493.92"/>
    <n v="7"/>
    <s v="0.3"/>
    <n v="-28.224"/>
    <x v="0"/>
    <s v="Feb"/>
    <x v="1"/>
  </r>
  <r>
    <n v="4544"/>
    <s v="CA-2015-126557"/>
    <x v="569"/>
    <d v="2015-07-17T00:00:00"/>
    <x v="0"/>
    <s v="RL-19615"/>
    <s v="Rob Lucas"/>
    <x v="0"/>
    <s v="United States"/>
    <x v="9"/>
    <x v="8"/>
    <x v="3"/>
    <s v="FUR-CH-10004477"/>
    <x v="0"/>
    <x v="1"/>
    <s v="Global Push Button Manager's Chair, Indigo"/>
    <n v="383.60700000000003"/>
    <n v="9"/>
    <s v="0.3"/>
    <n v="-5.4801000000000002"/>
    <x v="2"/>
    <s v="Jul"/>
    <x v="1"/>
  </r>
  <r>
    <n v="4549"/>
    <s v="CA-2015-126557"/>
    <x v="569"/>
    <d v="2015-07-17T00:00:00"/>
    <x v="0"/>
    <s v="RL-19615"/>
    <s v="Rob Lucas"/>
    <x v="0"/>
    <s v="United States"/>
    <x v="9"/>
    <x v="8"/>
    <x v="3"/>
    <s v="FUR-FU-10001861"/>
    <x v="0"/>
    <x v="3"/>
    <s v="Floodlight Indoor Halogen Bulbs, 1 Bulb per Pack, 60 Watts"/>
    <n v="7.76"/>
    <n v="1"/>
    <s v="0.6"/>
    <n v="-2.1339999999999999"/>
    <x v="2"/>
    <s v="Jul"/>
    <x v="1"/>
  </r>
  <r>
    <n v="4552"/>
    <s v="US-2014-165862"/>
    <x v="570"/>
    <d v="2014-07-17T00:00:00"/>
    <x v="1"/>
    <s v="GK-14620"/>
    <s v="Grace Kelly"/>
    <x v="1"/>
    <s v="United States"/>
    <x v="2"/>
    <x v="2"/>
    <x v="1"/>
    <s v="FUR-TA-10002855"/>
    <x v="0"/>
    <x v="2"/>
    <s v="Bevis Round Conference Table Top &amp; Single Column Base"/>
    <n v="351.21600000000001"/>
    <n v="3"/>
    <s v="0.2"/>
    <n v="4.3902000000000001"/>
    <x v="4"/>
    <s v="Jul"/>
    <x v="2"/>
  </r>
  <r>
    <n v="4553"/>
    <s v="US-2014-106334"/>
    <x v="421"/>
    <d v="2015-01-02T00:00:00"/>
    <x v="1"/>
    <s v="JF-15490"/>
    <s v="Jeremy Farry"/>
    <x v="0"/>
    <s v="United States"/>
    <x v="28"/>
    <x v="2"/>
    <x v="1"/>
    <s v="FUR-CH-10004886"/>
    <x v="0"/>
    <x v="1"/>
    <s v="Bevis Steel Folding Chairs"/>
    <n v="230.28"/>
    <n v="3"/>
    <s v="0.2"/>
    <n v="23.027999999999999"/>
    <x v="6"/>
    <s v="Dec"/>
    <x v="2"/>
  </r>
  <r>
    <n v="4560"/>
    <s v="CA-2014-110219"/>
    <x v="571"/>
    <d v="2014-05-08T00:00:00"/>
    <x v="2"/>
    <s v="EB-13870"/>
    <s v="Emily Burns"/>
    <x v="0"/>
    <s v="United States"/>
    <x v="21"/>
    <x v="5"/>
    <x v="3"/>
    <s v="FUR-CH-10001146"/>
    <x v="0"/>
    <x v="1"/>
    <s v="Global Value Mid-Back Manager's Chair, Gray"/>
    <n v="127.869"/>
    <n v="3"/>
    <s v="0.3"/>
    <n v="-9.1334999999999997"/>
    <x v="0"/>
    <s v="May"/>
    <x v="2"/>
  </r>
  <r>
    <n v="4563"/>
    <s v="CA-2015-118871"/>
    <x v="463"/>
    <d v="2015-12-09T00:00:00"/>
    <x v="0"/>
    <s v="HM-14860"/>
    <s v="Harry Marie"/>
    <x v="1"/>
    <s v="United States"/>
    <x v="2"/>
    <x v="2"/>
    <x v="1"/>
    <s v="FUR-FU-10002111"/>
    <x v="0"/>
    <x v="3"/>
    <s v="Master Caster Door Stop, Large Brown"/>
    <n v="36.4"/>
    <n v="5"/>
    <s v="0"/>
    <n v="13.832000000000001"/>
    <x v="2"/>
    <s v="Dec"/>
    <x v="1"/>
  </r>
  <r>
    <n v="4564"/>
    <s v="CA-2017-129490"/>
    <x v="572"/>
    <d v="2017-09-30T00:00:00"/>
    <x v="1"/>
    <s v="SJ-20125"/>
    <s v="Sanjit Jacobs"/>
    <x v="2"/>
    <s v="United States"/>
    <x v="232"/>
    <x v="1"/>
    <x v="0"/>
    <s v="FUR-CH-10003298"/>
    <x v="0"/>
    <x v="1"/>
    <s v="Office Star - Contemporary Task Swivel chair with Loop Arms, Charcoal"/>
    <n v="419.13600000000002"/>
    <n v="4"/>
    <s v="0.2"/>
    <n v="-57.6312"/>
    <x v="4"/>
    <s v="Sep"/>
    <x v="3"/>
  </r>
  <r>
    <n v="4570"/>
    <s v="CA-2014-169460"/>
    <x v="573"/>
    <d v="2014-04-21T00:00:00"/>
    <x v="0"/>
    <s v="NF-18595"/>
    <s v="Nicole Fjeld"/>
    <x v="2"/>
    <s v="United States"/>
    <x v="124"/>
    <x v="2"/>
    <x v="1"/>
    <s v="FUR-FU-10004017"/>
    <x v="0"/>
    <x v="3"/>
    <s v="Executive Impressions 13&quot; Chairman Wall Clock"/>
    <n v="76.14"/>
    <n v="3"/>
    <s v="0"/>
    <n v="26.649000000000001"/>
    <x v="3"/>
    <s v="Apr"/>
    <x v="2"/>
  </r>
  <r>
    <n v="4575"/>
    <s v="CA-2016-139395"/>
    <x v="574"/>
    <d v="2016-12-18T00:00:00"/>
    <x v="1"/>
    <s v="MG-17650"/>
    <s v="Matthew Grinstein"/>
    <x v="2"/>
    <s v="United States"/>
    <x v="38"/>
    <x v="17"/>
    <x v="3"/>
    <s v="FUR-FU-10003724"/>
    <x v="0"/>
    <x v="3"/>
    <s v="Westinghouse Clip-On Gooseneck Lamps"/>
    <n v="33.479999999999997"/>
    <n v="4"/>
    <s v="0"/>
    <n v="8.7048000000000005"/>
    <x v="6"/>
    <s v="Dec"/>
    <x v="0"/>
  </r>
  <r>
    <n v="4582"/>
    <s v="CA-2016-120250"/>
    <x v="107"/>
    <d v="2016-09-22T00:00:00"/>
    <x v="2"/>
    <s v="AP-10720"/>
    <s v="Anne Pryor"/>
    <x v="2"/>
    <s v="United States"/>
    <x v="3"/>
    <x v="3"/>
    <x v="2"/>
    <s v="FUR-FU-10003424"/>
    <x v="0"/>
    <x v="3"/>
    <s v="Nu-Dell Oak Frame"/>
    <n v="25.632000000000001"/>
    <n v="3"/>
    <s v="0.2"/>
    <n v="3.8448000000000002"/>
    <x v="0"/>
    <s v="Sep"/>
    <x v="0"/>
  </r>
  <r>
    <n v="4589"/>
    <s v="US-2017-163790"/>
    <x v="575"/>
    <d v="2017-11-04T00:00:00"/>
    <x v="0"/>
    <s v="NL-18310"/>
    <s v="Nancy Lomonaco"/>
    <x v="2"/>
    <s v="United States"/>
    <x v="250"/>
    <x v="2"/>
    <x v="1"/>
    <s v="FUR-FU-10002508"/>
    <x v="0"/>
    <x v="3"/>
    <s v="Document Clip Frames"/>
    <n v="25.02"/>
    <n v="3"/>
    <s v="0"/>
    <n v="10.5084"/>
    <x v="3"/>
    <s v="Nov"/>
    <x v="3"/>
  </r>
  <r>
    <n v="4593"/>
    <s v="CA-2016-129868"/>
    <x v="576"/>
    <d v="2016-12-31T00:00:00"/>
    <x v="1"/>
    <s v="MC-18130"/>
    <s v="Mike Caudle"/>
    <x v="1"/>
    <s v="United States"/>
    <x v="2"/>
    <x v="2"/>
    <x v="1"/>
    <s v="FUR-CH-10003535"/>
    <x v="0"/>
    <x v="1"/>
    <s v="Global Armless Task Chair, Royal Blue"/>
    <n v="146.352"/>
    <n v="3"/>
    <s v="0.2"/>
    <n v="-5.4882"/>
    <x v="2"/>
    <s v="Dec"/>
    <x v="0"/>
  </r>
  <r>
    <n v="4595"/>
    <s v="CA-2016-129868"/>
    <x v="576"/>
    <d v="2016-12-31T00:00:00"/>
    <x v="1"/>
    <s v="MC-18130"/>
    <s v="Mike Caudle"/>
    <x v="1"/>
    <s v="United States"/>
    <x v="2"/>
    <x v="2"/>
    <x v="1"/>
    <s v="FUR-TA-10003473"/>
    <x v="0"/>
    <x v="2"/>
    <s v="Bretford Rectangular Conference Table Tops"/>
    <n v="902.71199999999999"/>
    <n v="3"/>
    <s v="0.2"/>
    <n v="33.851700000000001"/>
    <x v="2"/>
    <s v="Dec"/>
    <x v="0"/>
  </r>
  <r>
    <n v="4600"/>
    <s v="CA-2015-146948"/>
    <x v="370"/>
    <d v="2015-07-20T00:00:00"/>
    <x v="1"/>
    <s v="MG-17890"/>
    <s v="Michael Granlund"/>
    <x v="2"/>
    <s v="United States"/>
    <x v="237"/>
    <x v="32"/>
    <x v="2"/>
    <s v="FUR-CH-10004853"/>
    <x v="0"/>
    <x v="1"/>
    <s v="Global Manager's Adjustable Task Chair, Storm"/>
    <n v="150.97999999999999"/>
    <n v="1"/>
    <s v="0"/>
    <n v="43.784199999999998"/>
    <x v="4"/>
    <s v="Jul"/>
    <x v="1"/>
  </r>
  <r>
    <n v="4611"/>
    <s v="US-2017-141852"/>
    <x v="17"/>
    <d v="2017-11-14T00:00:00"/>
    <x v="1"/>
    <s v="JE-15745"/>
    <s v="Joel Eaton"/>
    <x v="0"/>
    <s v="United States"/>
    <x v="64"/>
    <x v="2"/>
    <x v="1"/>
    <s v="FUR-FU-10000023"/>
    <x v="0"/>
    <x v="3"/>
    <s v="Eldon Wave Desk Accessories"/>
    <n v="47.12"/>
    <n v="8"/>
    <s v="0"/>
    <n v="20.732800000000001"/>
    <x v="2"/>
    <s v="Nov"/>
    <x v="3"/>
  </r>
  <r>
    <n v="4619"/>
    <s v="CA-2015-117800"/>
    <x v="231"/>
    <d v="2015-09-26T00:00:00"/>
    <x v="1"/>
    <s v="TH-21550"/>
    <s v="Tracy Hopkins"/>
    <x v="2"/>
    <s v="United States"/>
    <x v="114"/>
    <x v="20"/>
    <x v="2"/>
    <s v="FUR-CH-10000785"/>
    <x v="0"/>
    <x v="1"/>
    <s v="Global Ergonomic Managers Chair"/>
    <n v="542.94000000000005"/>
    <n v="3"/>
    <s v="0"/>
    <n v="141.1644"/>
    <x v="2"/>
    <s v="Sep"/>
    <x v="1"/>
  </r>
  <r>
    <n v="4626"/>
    <s v="CA-2017-147228"/>
    <x v="198"/>
    <d v="2017-09-14T00:00:00"/>
    <x v="1"/>
    <s v="SO-20335"/>
    <s v="Sean O'Donnell"/>
    <x v="0"/>
    <s v="United States"/>
    <x v="11"/>
    <x v="9"/>
    <x v="0"/>
    <s v="FUR-FU-10000023"/>
    <x v="0"/>
    <x v="3"/>
    <s v="Eldon Wave Desk Accessories"/>
    <n v="14.135999999999999"/>
    <n v="3"/>
    <s v="0.2"/>
    <n v="4.2408000000000001"/>
    <x v="2"/>
    <s v="Sep"/>
    <x v="3"/>
  </r>
  <r>
    <n v="4631"/>
    <s v="US-2015-126235"/>
    <x v="233"/>
    <d v="2015-10-15T00:00:00"/>
    <x v="3"/>
    <s v="GA-14725"/>
    <s v="Guy Armstrong"/>
    <x v="0"/>
    <s v="United States"/>
    <x v="189"/>
    <x v="17"/>
    <x v="3"/>
    <s v="FUR-FU-10000719"/>
    <x v="0"/>
    <x v="3"/>
    <s v="DAX Cubicle Frames, 8-1/2 x 11"/>
    <n v="17.14"/>
    <n v="2"/>
    <s v="0"/>
    <n v="6.1703999999999999"/>
    <x v="7"/>
    <s v="Oct"/>
    <x v="1"/>
  </r>
  <r>
    <n v="4633"/>
    <s v="CA-2017-168396"/>
    <x v="309"/>
    <d v="2017-08-08T00:00:00"/>
    <x v="0"/>
    <s v="BD-11725"/>
    <s v="Bruce Degenhardt"/>
    <x v="0"/>
    <s v="United States"/>
    <x v="28"/>
    <x v="2"/>
    <x v="1"/>
    <s v="FUR-FU-10000723"/>
    <x v="0"/>
    <x v="3"/>
    <s v="Deflect-o EconoMat Studded, No Bevel Mat for Low Pile Carpeting"/>
    <n v="123.96"/>
    <n v="3"/>
    <s v="0"/>
    <n v="11.1564"/>
    <x v="2"/>
    <s v="Aug"/>
    <x v="3"/>
  </r>
  <r>
    <n v="4634"/>
    <s v="CA-2015-130456"/>
    <x v="130"/>
    <d v="2015-08-26T00:00:00"/>
    <x v="1"/>
    <s v="DS-13180"/>
    <s v="David Smith"/>
    <x v="1"/>
    <s v="United States"/>
    <x v="28"/>
    <x v="2"/>
    <x v="1"/>
    <s v="FUR-BO-10003893"/>
    <x v="0"/>
    <x v="0"/>
    <s v="Sauder Camden County Collection Library"/>
    <n v="586.39800000000002"/>
    <n v="6"/>
    <s v="0.15"/>
    <n v="34.494"/>
    <x v="2"/>
    <s v="Aug"/>
    <x v="1"/>
  </r>
  <r>
    <n v="4643"/>
    <s v="CA-2017-130141"/>
    <x v="546"/>
    <d v="2017-10-24T00:00:00"/>
    <x v="0"/>
    <s v="HA-14905"/>
    <s v="Helen Abelman"/>
    <x v="0"/>
    <s v="United States"/>
    <x v="200"/>
    <x v="12"/>
    <x v="1"/>
    <s v="FUR-CH-10000749"/>
    <x v="0"/>
    <x v="1"/>
    <s v="Office Star - Ergonomic Mid Back Chair with 2-Way Adjustable Arms"/>
    <n v="579.13599999999997"/>
    <n v="4"/>
    <s v="0.2"/>
    <n v="-28.956800000000001"/>
    <x v="3"/>
    <s v="Oct"/>
    <x v="3"/>
  </r>
  <r>
    <n v="4646"/>
    <s v="CA-2016-143910"/>
    <x v="577"/>
    <d v="2016-08-16T00:00:00"/>
    <x v="1"/>
    <s v="BC-11125"/>
    <s v="Becky Castell"/>
    <x v="2"/>
    <s v="United States"/>
    <x v="13"/>
    <x v="7"/>
    <x v="2"/>
    <s v="FUR-CH-10000225"/>
    <x v="0"/>
    <x v="1"/>
    <s v="Global Geo Office Task Chair, Gray"/>
    <n v="145.76400000000001"/>
    <n v="2"/>
    <s v="0.1"/>
    <n v="-8.0980000000000008"/>
    <x v="4"/>
    <s v="Aug"/>
    <x v="0"/>
  </r>
  <r>
    <n v="4648"/>
    <s v="CA-2016-139556"/>
    <x v="578"/>
    <d v="2016-05-01T00:00:00"/>
    <x v="1"/>
    <s v="DB-13360"/>
    <s v="Dennis Bolton"/>
    <x v="2"/>
    <s v="United States"/>
    <x v="13"/>
    <x v="7"/>
    <x v="2"/>
    <s v="FUR-CH-10004983"/>
    <x v="0"/>
    <x v="1"/>
    <s v="Office Star - Mid Back Dual function Ergonomic High Back Chair with 2-Way Adjustable Arms"/>
    <n v="434.64600000000002"/>
    <n v="3"/>
    <s v="0.1"/>
    <n v="62.782200000000003"/>
    <x v="2"/>
    <s v="Apr"/>
    <x v="0"/>
  </r>
  <r>
    <n v="4662"/>
    <s v="CA-2015-112130"/>
    <x v="496"/>
    <d v="2015-05-07T00:00:00"/>
    <x v="1"/>
    <s v="SV-20785"/>
    <s v="Stewart Visinsky"/>
    <x v="0"/>
    <s v="United States"/>
    <x v="3"/>
    <x v="3"/>
    <x v="2"/>
    <s v="FUR-CH-10002965"/>
    <x v="0"/>
    <x v="1"/>
    <s v="Global Leather Highback Executive Chair with Pneumatic Height Adjustment, Black"/>
    <n v="844.11599999999999"/>
    <n v="6"/>
    <s v="0.3"/>
    <n v="-36.176400000000001"/>
    <x v="4"/>
    <s v="May"/>
    <x v="1"/>
  </r>
  <r>
    <n v="4667"/>
    <s v="CA-2016-116547"/>
    <x v="579"/>
    <d v="2016-01-17T00:00:00"/>
    <x v="1"/>
    <s v="KB-16585"/>
    <s v="Ken Black"/>
    <x v="1"/>
    <s v="United States"/>
    <x v="15"/>
    <x v="13"/>
    <x v="1"/>
    <s v="FUR-FU-10000076"/>
    <x v="0"/>
    <x v="3"/>
    <s v="24-Hour Round Wall Clock"/>
    <n v="79.92"/>
    <n v="4"/>
    <s v="0"/>
    <n v="34.365600000000001"/>
    <x v="1"/>
    <s v="Jan"/>
    <x v="0"/>
  </r>
  <r>
    <n v="4670"/>
    <s v="US-2017-133200"/>
    <x v="580"/>
    <d v="2017-05-11T00:00:00"/>
    <x v="1"/>
    <s v="DB-13555"/>
    <s v="Dorothy Badders"/>
    <x v="1"/>
    <s v="United States"/>
    <x v="50"/>
    <x v="5"/>
    <x v="3"/>
    <s v="FUR-BO-10001601"/>
    <x v="0"/>
    <x v="0"/>
    <s v="Sauder Mission Library with Doors, Fruitwood Finish"/>
    <n v="623.46479999999997"/>
    <n v="7"/>
    <s v="0.32"/>
    <n v="-119.1918"/>
    <x v="2"/>
    <s v="May"/>
    <x v="3"/>
  </r>
  <r>
    <n v="4675"/>
    <s v="CA-2016-133550"/>
    <x v="581"/>
    <d v="2016-08-06T00:00:00"/>
    <x v="1"/>
    <s v="KL-16645"/>
    <s v="Ken Lonsdale"/>
    <x v="0"/>
    <s v="United States"/>
    <x v="25"/>
    <x v="17"/>
    <x v="3"/>
    <s v="FUR-FU-10002918"/>
    <x v="0"/>
    <x v="3"/>
    <s v="Eldon ClusterMat Chair Mat with Cordless Antistatic Protection"/>
    <n v="272.94"/>
    <n v="3"/>
    <s v="0"/>
    <n v="30.023399999999999"/>
    <x v="6"/>
    <s v="Jul"/>
    <x v="0"/>
  </r>
  <r>
    <n v="4676"/>
    <s v="CA-2017-139416"/>
    <x v="582"/>
    <d v="2017-03-29T00:00:00"/>
    <x v="0"/>
    <s v="AG-10270"/>
    <s v="Alejandro Grove"/>
    <x v="0"/>
    <s v="United States"/>
    <x v="3"/>
    <x v="3"/>
    <x v="2"/>
    <s v="FUR-FU-10003832"/>
    <x v="0"/>
    <x v="3"/>
    <s v="Eldon Expressions Punched Metal &amp; Wood Desk Accessories, Black &amp; Cherry"/>
    <n v="15.007999999999999"/>
    <n v="2"/>
    <s v="0.2"/>
    <n v="1.5007999999999999"/>
    <x v="3"/>
    <s v="Mar"/>
    <x v="3"/>
  </r>
  <r>
    <n v="4684"/>
    <s v="CA-2016-159912"/>
    <x v="583"/>
    <d v="2016-09-03T00:00:00"/>
    <x v="1"/>
    <s v="GB-14530"/>
    <s v="George Bell"/>
    <x v="1"/>
    <s v="United States"/>
    <x v="3"/>
    <x v="3"/>
    <x v="2"/>
    <s v="FUR-TA-10004152"/>
    <x v="0"/>
    <x v="2"/>
    <s v="Barricks 18&quot; x 48&quot; Non-Folding Utility Table with Bottom Storage Shelf"/>
    <n v="241.92"/>
    <n v="4"/>
    <s v="0.4"/>
    <n v="-56.448"/>
    <x v="2"/>
    <s v="Aug"/>
    <x v="0"/>
  </r>
  <r>
    <n v="4685"/>
    <s v="CA-2016-159912"/>
    <x v="583"/>
    <d v="2016-09-03T00:00:00"/>
    <x v="1"/>
    <s v="GB-14530"/>
    <s v="George Bell"/>
    <x v="1"/>
    <s v="United States"/>
    <x v="3"/>
    <x v="3"/>
    <x v="2"/>
    <s v="FUR-BO-10002853"/>
    <x v="0"/>
    <x v="0"/>
    <s v="O'Sullivan 5-Shelf Heavy-Duty Bookcases"/>
    <n v="163.88"/>
    <n v="4"/>
    <s v="0.5"/>
    <n v="-81.94"/>
    <x v="2"/>
    <s v="Aug"/>
    <x v="0"/>
  </r>
  <r>
    <n v="4690"/>
    <s v="CA-2014-138681"/>
    <x v="191"/>
    <d v="2014-12-22T00:00:00"/>
    <x v="2"/>
    <s v="CT-11995"/>
    <s v="Carol Triggs"/>
    <x v="0"/>
    <s v="United States"/>
    <x v="104"/>
    <x v="22"/>
    <x v="1"/>
    <s v="FUR-FU-10001876"/>
    <x v="0"/>
    <x v="3"/>
    <s v="Computer Room Manger, 14&quot;"/>
    <n v="51.968000000000004"/>
    <n v="2"/>
    <s v="0.2"/>
    <n v="10.393599999999999"/>
    <x v="3"/>
    <s v="Dec"/>
    <x v="2"/>
  </r>
  <r>
    <n v="4692"/>
    <s v="CA-2014-138681"/>
    <x v="191"/>
    <d v="2014-12-22T00:00:00"/>
    <x v="2"/>
    <s v="CT-11995"/>
    <s v="Carol Triggs"/>
    <x v="0"/>
    <s v="United States"/>
    <x v="104"/>
    <x v="22"/>
    <x v="1"/>
    <s v="FUR-CH-10004860"/>
    <x v="0"/>
    <x v="1"/>
    <s v="Global Low Back Tilter Chair"/>
    <n v="242.352"/>
    <n v="3"/>
    <s v="0.2"/>
    <n v="-42.4116"/>
    <x v="3"/>
    <s v="Dec"/>
    <x v="2"/>
  </r>
  <r>
    <n v="4696"/>
    <s v="US-2015-138121"/>
    <x v="584"/>
    <d v="2015-12-17T00:00:00"/>
    <x v="3"/>
    <s v="JL-15835"/>
    <s v="John Lee"/>
    <x v="0"/>
    <s v="United States"/>
    <x v="25"/>
    <x v="17"/>
    <x v="3"/>
    <s v="FUR-CH-10003846"/>
    <x v="0"/>
    <x v="1"/>
    <s v="Hon Valutask Swivel Chairs"/>
    <n v="302.94"/>
    <n v="3"/>
    <s v="0"/>
    <n v="48.470399999999998"/>
    <x v="7"/>
    <s v="Dec"/>
    <x v="1"/>
  </r>
  <r>
    <n v="4697"/>
    <s v="US-2015-138121"/>
    <x v="584"/>
    <d v="2015-12-17T00:00:00"/>
    <x v="3"/>
    <s v="JL-15835"/>
    <s v="John Lee"/>
    <x v="0"/>
    <s v="United States"/>
    <x v="25"/>
    <x v="17"/>
    <x v="3"/>
    <s v="FUR-CH-10004875"/>
    <x v="0"/>
    <x v="1"/>
    <s v="Harbour Creations 67200 Series Stacking Chairs"/>
    <n v="142.36000000000001"/>
    <n v="2"/>
    <s v="0"/>
    <n v="38.437199999999997"/>
    <x v="7"/>
    <s v="Dec"/>
    <x v="1"/>
  </r>
  <r>
    <n v="4698"/>
    <s v="US-2015-138121"/>
    <x v="584"/>
    <d v="2015-12-17T00:00:00"/>
    <x v="3"/>
    <s v="JL-15835"/>
    <s v="John Lee"/>
    <x v="0"/>
    <s v="United States"/>
    <x v="25"/>
    <x v="17"/>
    <x v="3"/>
    <s v="FUR-CH-10003817"/>
    <x v="0"/>
    <x v="1"/>
    <s v="Global Value Steno Chair, Gray"/>
    <n v="546.66"/>
    <n v="9"/>
    <s v="0"/>
    <n v="136.66499999999999"/>
    <x v="7"/>
    <s v="Dec"/>
    <x v="1"/>
  </r>
  <r>
    <n v="4699"/>
    <s v="US-2015-138121"/>
    <x v="584"/>
    <d v="2015-12-17T00:00:00"/>
    <x v="3"/>
    <s v="JL-15835"/>
    <s v="John Lee"/>
    <x v="0"/>
    <s v="United States"/>
    <x v="25"/>
    <x v="17"/>
    <x v="3"/>
    <s v="FUR-FU-10002116"/>
    <x v="0"/>
    <x v="3"/>
    <s v="Tenex Carpeted, Granite-Look or Clear Contemporary Contour Shape Chair Mats"/>
    <n v="212.13"/>
    <n v="3"/>
    <s v="0"/>
    <n v="14.8491"/>
    <x v="7"/>
    <s v="Dec"/>
    <x v="1"/>
  </r>
  <r>
    <n v="4703"/>
    <s v="CA-2017-140298"/>
    <x v="585"/>
    <d v="2017-05-17T00:00:00"/>
    <x v="1"/>
    <s v="JK-16120"/>
    <s v="Julie Kriz"/>
    <x v="2"/>
    <s v="United States"/>
    <x v="198"/>
    <x v="5"/>
    <x v="3"/>
    <s v="FUR-FU-10001967"/>
    <x v="0"/>
    <x v="3"/>
    <s v="Telescoping Adjustable Floor Lamp"/>
    <n v="7.9960000000000004"/>
    <n v="1"/>
    <s v="0.6"/>
    <n v="-6.9965000000000002"/>
    <x v="6"/>
    <s v="May"/>
    <x v="3"/>
  </r>
  <r>
    <n v="4707"/>
    <s v="CA-2016-158435"/>
    <x v="586"/>
    <d v="2016-05-18T00:00:00"/>
    <x v="2"/>
    <s v="AG-10900"/>
    <s v="Arthur Gainer"/>
    <x v="0"/>
    <s v="United States"/>
    <x v="251"/>
    <x v="19"/>
    <x v="2"/>
    <s v="FUR-FU-10003975"/>
    <x v="0"/>
    <x v="3"/>
    <s v="Eldon Advantage Chair Mats for Low to Medium Pile Carpets"/>
    <n v="173.24"/>
    <n v="4"/>
    <s v="0"/>
    <n v="17.324000000000002"/>
    <x v="5"/>
    <s v="May"/>
    <x v="0"/>
  </r>
  <r>
    <n v="4714"/>
    <s v="CA-2014-108273"/>
    <x v="439"/>
    <d v="2014-12-21T00:00:00"/>
    <x v="1"/>
    <s v="EJ-13720"/>
    <s v="Ed Jacobs"/>
    <x v="0"/>
    <s v="United States"/>
    <x v="156"/>
    <x v="5"/>
    <x v="3"/>
    <s v="FUR-FU-10002116"/>
    <x v="0"/>
    <x v="3"/>
    <s v="Tenex Carpeted, Granite-Look or Clear Contemporary Contour Shape Chair Mats"/>
    <n v="56.567999999999998"/>
    <n v="2"/>
    <s v="0.6"/>
    <n v="-74.952600000000004"/>
    <x v="2"/>
    <s v="Dec"/>
    <x v="2"/>
  </r>
  <r>
    <n v="4717"/>
    <s v="CA-2017-143126"/>
    <x v="587"/>
    <d v="2017-12-07T00:00:00"/>
    <x v="0"/>
    <s v="CM-12655"/>
    <s v="Corinna Mitchell"/>
    <x v="2"/>
    <s v="United States"/>
    <x v="15"/>
    <x v="13"/>
    <x v="1"/>
    <s v="FUR-TA-10002958"/>
    <x v="0"/>
    <x v="2"/>
    <s v="Bevis Oval Conference Table, Walnut"/>
    <n v="521.96"/>
    <n v="2"/>
    <s v="0"/>
    <n v="88.733199999999997"/>
    <x v="4"/>
    <s v="Dec"/>
    <x v="3"/>
  </r>
  <r>
    <n v="4722"/>
    <s v="CA-2014-106229"/>
    <x v="588"/>
    <d v="2014-06-11T00:00:00"/>
    <x v="0"/>
    <s v="NR-18550"/>
    <s v="Nick Radford"/>
    <x v="0"/>
    <s v="United States"/>
    <x v="14"/>
    <x v="8"/>
    <x v="3"/>
    <s v="FUR-TA-10002041"/>
    <x v="0"/>
    <x v="2"/>
    <s v="Bevis Round Conference Table Top, X-Base"/>
    <n v="268.935"/>
    <n v="3"/>
    <s v="0.5"/>
    <n v="-209.76929999999999"/>
    <x v="4"/>
    <s v="Jun"/>
    <x v="2"/>
  </r>
  <r>
    <n v="4728"/>
    <s v="CA-2014-119151"/>
    <x v="306"/>
    <d v="2014-11-29T00:00:00"/>
    <x v="0"/>
    <s v="MP-18175"/>
    <s v="Mike Pelletier"/>
    <x v="2"/>
    <s v="United States"/>
    <x v="13"/>
    <x v="7"/>
    <x v="2"/>
    <s v="FUR-BO-10003159"/>
    <x v="0"/>
    <x v="0"/>
    <s v="Sauder Camden County Collection Libraries, Planked Cherry Finish"/>
    <n v="275.952"/>
    <n v="3"/>
    <s v="0.2"/>
    <n v="-37.943399999999997"/>
    <x v="4"/>
    <s v="Nov"/>
    <x v="2"/>
  </r>
  <r>
    <n v="4734"/>
    <s v="US-2015-103996"/>
    <x v="165"/>
    <d v="2015-03-31T00:00:00"/>
    <x v="0"/>
    <s v="RB-19435"/>
    <s v="Richard Bierner"/>
    <x v="0"/>
    <s v="United States"/>
    <x v="53"/>
    <x v="2"/>
    <x v="1"/>
    <s v="FUR-FU-10004586"/>
    <x v="0"/>
    <x v="3"/>
    <s v="G.E. Longer-Life Indoor Recessed Floodlight Bulbs"/>
    <n v="19.920000000000002"/>
    <n v="3"/>
    <s v="0"/>
    <n v="9.5616000000000003"/>
    <x v="3"/>
    <s v="Mar"/>
    <x v="1"/>
  </r>
  <r>
    <n v="4735"/>
    <s v="CA-2016-120530"/>
    <x v="589"/>
    <d v="2016-04-12T00:00:00"/>
    <x v="1"/>
    <s v="Dl-13600"/>
    <s v="Dorris liebe"/>
    <x v="1"/>
    <s v="United States"/>
    <x v="13"/>
    <x v="7"/>
    <x v="2"/>
    <s v="FUR-CH-10000454"/>
    <x v="0"/>
    <x v="1"/>
    <s v="Hon Deluxe Fabric Upholstered Stacking Chairs, Rounded Back"/>
    <n v="658.74599999999998"/>
    <n v="3"/>
    <s v="0.1"/>
    <n v="146.38800000000001"/>
    <x v="2"/>
    <s v="Apr"/>
    <x v="0"/>
  </r>
  <r>
    <n v="4740"/>
    <s v="CA-2015-105725"/>
    <x v="590"/>
    <d v="2015-02-24T00:00:00"/>
    <x v="1"/>
    <s v="GT-14755"/>
    <s v="Guy Thornton"/>
    <x v="0"/>
    <s v="United States"/>
    <x v="62"/>
    <x v="2"/>
    <x v="1"/>
    <s v="FUR-TA-10001676"/>
    <x v="0"/>
    <x v="2"/>
    <s v="Hon 61000 Series Interactive Training Tables"/>
    <n v="35.543999999999997"/>
    <n v="1"/>
    <s v="0.2"/>
    <n v="-0.88859999999999995"/>
    <x v="6"/>
    <s v="Feb"/>
    <x v="1"/>
  </r>
  <r>
    <n v="4749"/>
    <s v="CA-2016-120005"/>
    <x v="492"/>
    <d v="2016-03-03T00:00:00"/>
    <x v="3"/>
    <s v="TS-21160"/>
    <s v="Theresa Swint"/>
    <x v="1"/>
    <s v="United States"/>
    <x v="28"/>
    <x v="2"/>
    <x v="1"/>
    <s v="FUR-FU-10000672"/>
    <x v="0"/>
    <x v="3"/>
    <s v="Executive Impressions 10&quot; Spectator Wall Clock"/>
    <n v="35.28"/>
    <n v="3"/>
    <s v="0"/>
    <n v="11.995200000000001"/>
    <x v="7"/>
    <s v="Mar"/>
    <x v="0"/>
  </r>
  <r>
    <n v="4753"/>
    <s v="CA-2017-103499"/>
    <x v="93"/>
    <d v="2017-11-24T00:00:00"/>
    <x v="1"/>
    <s v="ES-14020"/>
    <s v="Erica Smith"/>
    <x v="0"/>
    <s v="United States"/>
    <x v="38"/>
    <x v="9"/>
    <x v="0"/>
    <s v="FUR-CH-10001482"/>
    <x v="0"/>
    <x v="1"/>
    <s v="Office Star - Mesh Screen back chair with Vinyl seat"/>
    <n v="209.56800000000001"/>
    <n v="2"/>
    <s v="0.2"/>
    <n v="-23.5764"/>
    <x v="4"/>
    <s v="Nov"/>
    <x v="3"/>
  </r>
  <r>
    <n v="4773"/>
    <s v="CA-2017-119746"/>
    <x v="68"/>
    <d v="2017-11-27T00:00:00"/>
    <x v="1"/>
    <s v="CM-12385"/>
    <s v="Christopher Martinez"/>
    <x v="0"/>
    <s v="United States"/>
    <x v="9"/>
    <x v="8"/>
    <x v="3"/>
    <s v="FUR-FU-10004909"/>
    <x v="0"/>
    <x v="3"/>
    <s v="Contemporary Wood/Metal Frame"/>
    <n v="6.4640000000000004"/>
    <n v="1"/>
    <s v="0.6"/>
    <n v="-4.04"/>
    <x v="4"/>
    <s v="Nov"/>
    <x v="3"/>
  </r>
  <r>
    <n v="4780"/>
    <s v="CA-2014-150301"/>
    <x v="591"/>
    <d v="2014-07-10T00:00:00"/>
    <x v="2"/>
    <s v="MH-18025"/>
    <s v="Michelle Huthwaite"/>
    <x v="0"/>
    <s v="United States"/>
    <x v="252"/>
    <x v="7"/>
    <x v="2"/>
    <s v="FUR-CH-10002647"/>
    <x v="0"/>
    <x v="1"/>
    <s v="Situations Contoured Folding Chairs, 4/Set"/>
    <n v="63.881999999999998"/>
    <n v="1"/>
    <s v="0.1"/>
    <n v="10.647"/>
    <x v="3"/>
    <s v="Jul"/>
    <x v="2"/>
  </r>
  <r>
    <n v="4781"/>
    <s v="CA-2014-159310"/>
    <x v="592"/>
    <d v="2014-11-12T00:00:00"/>
    <x v="1"/>
    <s v="SC-20725"/>
    <s v="Steven Cartwright"/>
    <x v="0"/>
    <s v="United States"/>
    <x v="6"/>
    <x v="5"/>
    <x v="3"/>
    <s v="FUR-CH-10002758"/>
    <x v="0"/>
    <x v="1"/>
    <s v="Hon Deluxe Fabric Upholstered Stacking Chairs, Squared Back"/>
    <n v="683.14400000000001"/>
    <n v="4"/>
    <s v="0.3"/>
    <n v="0"/>
    <x v="2"/>
    <s v="Nov"/>
    <x v="2"/>
  </r>
  <r>
    <n v="4786"/>
    <s v="CA-2015-104346"/>
    <x v="593"/>
    <d v="2015-12-16T00:00:00"/>
    <x v="1"/>
    <s v="IM-15070"/>
    <s v="Irene Maddox"/>
    <x v="0"/>
    <s v="United States"/>
    <x v="30"/>
    <x v="12"/>
    <x v="1"/>
    <s v="FUR-BO-10003450"/>
    <x v="0"/>
    <x v="0"/>
    <s v="Bush Westfield Collection Bookcases, Dark Cherry Finish"/>
    <n v="69.575999999999993"/>
    <n v="4"/>
    <s v="0.7"/>
    <n v="-143.79040000000001"/>
    <x v="2"/>
    <s v="Dec"/>
    <x v="1"/>
  </r>
  <r>
    <n v="4789"/>
    <s v="CA-2015-104346"/>
    <x v="593"/>
    <d v="2015-12-16T00:00:00"/>
    <x v="1"/>
    <s v="IM-15070"/>
    <s v="Irene Maddox"/>
    <x v="0"/>
    <s v="United States"/>
    <x v="30"/>
    <x v="12"/>
    <x v="1"/>
    <s v="FUR-FU-10002456"/>
    <x v="0"/>
    <x v="3"/>
    <s v="Master Caster Door Stop, Large Neon Orange"/>
    <n v="52.415999999999997"/>
    <n v="9"/>
    <s v="0.2"/>
    <n v="15.069599999999999"/>
    <x v="2"/>
    <s v="Dec"/>
    <x v="1"/>
  </r>
  <r>
    <n v="4790"/>
    <s v="CA-2015-104346"/>
    <x v="593"/>
    <d v="2015-12-16T00:00:00"/>
    <x v="1"/>
    <s v="IM-15070"/>
    <s v="Irene Maddox"/>
    <x v="0"/>
    <s v="United States"/>
    <x v="30"/>
    <x v="12"/>
    <x v="1"/>
    <s v="FUR-FU-10001473"/>
    <x v="0"/>
    <x v="3"/>
    <s v="DAX Wood Document Frame"/>
    <n v="54.92"/>
    <n v="5"/>
    <s v="0.2"/>
    <n v="10.984"/>
    <x v="2"/>
    <s v="Dec"/>
    <x v="1"/>
  </r>
  <r>
    <n v="4791"/>
    <s v="CA-2015-104346"/>
    <x v="593"/>
    <d v="2015-12-16T00:00:00"/>
    <x v="1"/>
    <s v="IM-15070"/>
    <s v="Irene Maddox"/>
    <x v="0"/>
    <s v="United States"/>
    <x v="30"/>
    <x v="12"/>
    <x v="1"/>
    <s v="FUR-TA-10000849"/>
    <x v="0"/>
    <x v="2"/>
    <s v="Bevis Rectangular Conference Tables"/>
    <n v="364.95"/>
    <n v="5"/>
    <s v="0.5"/>
    <n v="-248.166"/>
    <x v="2"/>
    <s v="Dec"/>
    <x v="1"/>
  </r>
  <r>
    <n v="4795"/>
    <s v="CA-2015-144722"/>
    <x v="253"/>
    <d v="2015-03-23T00:00:00"/>
    <x v="1"/>
    <s v="MF-18250"/>
    <s v="Monica Federle"/>
    <x v="1"/>
    <s v="United States"/>
    <x v="2"/>
    <x v="2"/>
    <x v="1"/>
    <s v="FUR-FU-10001215"/>
    <x v="0"/>
    <x v="3"/>
    <s v="Howard Miller 11-1/2&quot; Diameter Brentwood Wall Clock"/>
    <n v="43.13"/>
    <n v="1"/>
    <s v="0"/>
    <n v="18.114599999999999"/>
    <x v="1"/>
    <s v="Mar"/>
    <x v="1"/>
  </r>
  <r>
    <n v="4799"/>
    <s v="US-2016-148901"/>
    <x v="326"/>
    <d v="2016-05-19T00:00:00"/>
    <x v="1"/>
    <s v="MK-17905"/>
    <s v="Michael Kennedy"/>
    <x v="1"/>
    <s v="United States"/>
    <x v="51"/>
    <x v="1"/>
    <x v="0"/>
    <s v="FUR-FU-10002396"/>
    <x v="0"/>
    <x v="3"/>
    <s v="DAX Copper Panel Document Frame, 5 x 7 Size"/>
    <n v="30.192"/>
    <n v="3"/>
    <s v="0.2"/>
    <n v="8.3027999999999995"/>
    <x v="2"/>
    <s v="May"/>
    <x v="0"/>
  </r>
  <r>
    <n v="4805"/>
    <s v="CA-2017-136364"/>
    <x v="594"/>
    <d v="2017-07-17T00:00:00"/>
    <x v="0"/>
    <s v="MH-17455"/>
    <s v="Mark Hamilton"/>
    <x v="0"/>
    <s v="United States"/>
    <x v="3"/>
    <x v="3"/>
    <x v="2"/>
    <s v="FUR-FU-10002501"/>
    <x v="0"/>
    <x v="3"/>
    <s v="Nu-Dell Executive Frame"/>
    <n v="91.007999999999996"/>
    <n v="9"/>
    <s v="0.2"/>
    <n v="19.339200000000002"/>
    <x v="4"/>
    <s v="Jul"/>
    <x v="3"/>
  </r>
  <r>
    <n v="4812"/>
    <s v="CA-2016-121370"/>
    <x v="566"/>
    <d v="2016-11-19T00:00:00"/>
    <x v="0"/>
    <s v="EB-14110"/>
    <s v="Eugene Barchas"/>
    <x v="0"/>
    <s v="United States"/>
    <x v="3"/>
    <x v="3"/>
    <x v="2"/>
    <s v="FUR-CH-10000785"/>
    <x v="0"/>
    <x v="1"/>
    <s v="Global Ergonomic Managers Chair"/>
    <n v="380.05799999999999"/>
    <n v="3"/>
    <s v="0.3"/>
    <n v="-21.717600000000001"/>
    <x v="2"/>
    <s v="Nov"/>
    <x v="0"/>
  </r>
  <r>
    <n v="4814"/>
    <s v="CA-2016-121370"/>
    <x v="566"/>
    <d v="2016-11-19T00:00:00"/>
    <x v="0"/>
    <s v="EB-14110"/>
    <s v="Eugene Barchas"/>
    <x v="0"/>
    <s v="United States"/>
    <x v="3"/>
    <x v="3"/>
    <x v="2"/>
    <s v="FUR-FU-10002813"/>
    <x v="0"/>
    <x v="3"/>
    <s v="DAX Contemporary Wood Frame with Silver Metal Mat, Desktop, 11 x 14 Size"/>
    <n v="48.576000000000001"/>
    <n v="3"/>
    <s v="0.2"/>
    <n v="9.7151999999999994"/>
    <x v="2"/>
    <s v="Nov"/>
    <x v="0"/>
  </r>
  <r>
    <n v="4825"/>
    <s v="CA-2016-140018"/>
    <x v="431"/>
    <d v="2016-11-26T00:00:00"/>
    <x v="1"/>
    <s v="CK-12205"/>
    <s v="Chloris Kastensmidt"/>
    <x v="0"/>
    <s v="United States"/>
    <x v="29"/>
    <x v="15"/>
    <x v="2"/>
    <s v="FUR-CH-10003817"/>
    <x v="0"/>
    <x v="1"/>
    <s v="Global Value Steno Chair, Gray"/>
    <n v="127.554"/>
    <n v="3"/>
    <s v="0.3"/>
    <n v="-9.1110000000000007"/>
    <x v="2"/>
    <s v="Nov"/>
    <x v="0"/>
  </r>
  <r>
    <n v="4826"/>
    <s v="CA-2016-140018"/>
    <x v="431"/>
    <d v="2016-11-26T00:00:00"/>
    <x v="1"/>
    <s v="CK-12205"/>
    <s v="Chloris Kastensmidt"/>
    <x v="0"/>
    <s v="United States"/>
    <x v="29"/>
    <x v="15"/>
    <x v="2"/>
    <s v="FUR-FU-10001876"/>
    <x v="0"/>
    <x v="3"/>
    <s v="Computer Room Manger, 14&quot;"/>
    <n v="77.951999999999998"/>
    <n v="3"/>
    <s v="0.2"/>
    <n v="15.590400000000001"/>
    <x v="2"/>
    <s v="Nov"/>
    <x v="0"/>
  </r>
  <r>
    <n v="4841"/>
    <s v="CA-2017-154123"/>
    <x v="93"/>
    <d v="2017-11-25T00:00:00"/>
    <x v="1"/>
    <s v="SC-20050"/>
    <s v="Sample Company A"/>
    <x v="2"/>
    <s v="United States"/>
    <x v="0"/>
    <x v="0"/>
    <x v="0"/>
    <s v="FUR-FU-10000629"/>
    <x v="0"/>
    <x v="3"/>
    <s v="9-3/4 Diameter Round Wall Clock"/>
    <n v="27.58"/>
    <n v="2"/>
    <s v="0"/>
    <n v="11.583600000000001"/>
    <x v="2"/>
    <s v="Nov"/>
    <x v="3"/>
  </r>
  <r>
    <n v="4851"/>
    <s v="CA-2014-107818"/>
    <x v="30"/>
    <d v="2014-09-14T00:00:00"/>
    <x v="1"/>
    <s v="MC-17275"/>
    <s v="Marc Crier"/>
    <x v="0"/>
    <s v="United States"/>
    <x v="253"/>
    <x v="13"/>
    <x v="1"/>
    <s v="FUR-CH-10000454"/>
    <x v="0"/>
    <x v="1"/>
    <s v="Hon Deluxe Fabric Upholstered Stacking Chairs, Rounded Back"/>
    <n v="975.92"/>
    <n v="5"/>
    <s v="0.2"/>
    <n v="121.99"/>
    <x v="6"/>
    <s v="Sep"/>
    <x v="2"/>
  </r>
  <r>
    <n v="4854"/>
    <s v="CA-2014-113320"/>
    <x v="202"/>
    <d v="2014-12-15T00:00:00"/>
    <x v="0"/>
    <s v="LH-17155"/>
    <s v="Logan Haushalter"/>
    <x v="0"/>
    <s v="United States"/>
    <x v="121"/>
    <x v="2"/>
    <x v="1"/>
    <s v="FUR-FU-10004270"/>
    <x v="0"/>
    <x v="3"/>
    <s v="Eldon Image Series Desk Accessories, Burgundy"/>
    <n v="12.54"/>
    <n v="3"/>
    <s v="0"/>
    <n v="4.5144000000000002"/>
    <x v="0"/>
    <s v="Dec"/>
    <x v="2"/>
  </r>
  <r>
    <n v="4856"/>
    <s v="CA-2014-113320"/>
    <x v="202"/>
    <d v="2014-12-15T00:00:00"/>
    <x v="0"/>
    <s v="LH-17155"/>
    <s v="Logan Haushalter"/>
    <x v="0"/>
    <s v="United States"/>
    <x v="121"/>
    <x v="2"/>
    <x v="1"/>
    <s v="FUR-FU-10001706"/>
    <x v="0"/>
    <x v="3"/>
    <s v="Longer-Life Soft White Bulbs"/>
    <n v="9.24"/>
    <n v="3"/>
    <s v="0"/>
    <n v="4.4352"/>
    <x v="0"/>
    <s v="Dec"/>
    <x v="2"/>
  </r>
  <r>
    <n v="4858"/>
    <s v="CA-2015-137526"/>
    <x v="595"/>
    <d v="2015-01-17T00:00:00"/>
    <x v="1"/>
    <s v="PB-19150"/>
    <s v="Philip Brown"/>
    <x v="0"/>
    <s v="United States"/>
    <x v="2"/>
    <x v="2"/>
    <x v="1"/>
    <s v="FUR-FU-10001861"/>
    <x v="0"/>
    <x v="3"/>
    <s v="Floodlight Indoor Halogen Bulbs, 1 Bulb per Pack, 60 Watts"/>
    <n v="77.599999999999994"/>
    <n v="4"/>
    <s v="0"/>
    <n v="38.024000000000001"/>
    <x v="4"/>
    <s v="Jan"/>
    <x v="1"/>
  </r>
  <r>
    <n v="4859"/>
    <s v="CA-2015-137526"/>
    <x v="595"/>
    <d v="2015-01-17T00:00:00"/>
    <x v="1"/>
    <s v="PB-19150"/>
    <s v="Philip Brown"/>
    <x v="0"/>
    <s v="United States"/>
    <x v="2"/>
    <x v="2"/>
    <x v="1"/>
    <s v="FUR-FU-10004845"/>
    <x v="0"/>
    <x v="3"/>
    <s v="Deflect-o EconoMat Nonstudded, No Bevel Mat"/>
    <n v="464.85"/>
    <n v="9"/>
    <s v="0"/>
    <n v="92.97"/>
    <x v="4"/>
    <s v="Jan"/>
    <x v="1"/>
  </r>
  <r>
    <n v="4866"/>
    <s v="CA-2017-122490"/>
    <x v="596"/>
    <d v="2017-11-18T00:00:00"/>
    <x v="1"/>
    <s v="TT-21070"/>
    <s v="Ted Trevino"/>
    <x v="0"/>
    <s v="United States"/>
    <x v="15"/>
    <x v="13"/>
    <x v="1"/>
    <s v="FUR-CH-10001215"/>
    <x v="0"/>
    <x v="1"/>
    <s v="Global Troy Executive Leather Low-Back Tilter"/>
    <n v="2404.7040000000002"/>
    <n v="6"/>
    <s v="0.2"/>
    <n v="150.29400000000001"/>
    <x v="2"/>
    <s v="Nov"/>
    <x v="3"/>
  </r>
  <r>
    <n v="4881"/>
    <s v="CA-2017-143567"/>
    <x v="575"/>
    <d v="2017-11-05T00:00:00"/>
    <x v="0"/>
    <s v="TB-21175"/>
    <s v="Thomas Boland"/>
    <x v="1"/>
    <s v="United States"/>
    <x v="0"/>
    <x v="0"/>
    <x v="0"/>
    <s v="FUR-CH-10000454"/>
    <x v="0"/>
    <x v="1"/>
    <s v="Hon Deluxe Fabric Upholstered Stacking Chairs, Rounded Back"/>
    <n v="975.92"/>
    <n v="4"/>
    <s v="0"/>
    <n v="292.77600000000001"/>
    <x v="0"/>
    <s v="Nov"/>
    <x v="3"/>
  </r>
  <r>
    <n v="4887"/>
    <s v="CA-2016-163167"/>
    <x v="597"/>
    <d v="2016-12-01T00:00:00"/>
    <x v="0"/>
    <s v="RF-19345"/>
    <s v="Randy Ferguson"/>
    <x v="1"/>
    <s v="United States"/>
    <x v="254"/>
    <x v="24"/>
    <x v="0"/>
    <s v="FUR-CH-10004477"/>
    <x v="0"/>
    <x v="1"/>
    <s v="Global Push Button Manager's Chair, Indigo"/>
    <n v="182.67"/>
    <n v="3"/>
    <s v="0"/>
    <n v="52.974299999999999"/>
    <x v="0"/>
    <s v="Nov"/>
    <x v="0"/>
  </r>
  <r>
    <n v="4898"/>
    <s v="US-2014-122021"/>
    <x v="384"/>
    <d v="2014-10-17T00:00:00"/>
    <x v="2"/>
    <s v="AC-10660"/>
    <s v="Anna Chung"/>
    <x v="0"/>
    <s v="United States"/>
    <x v="255"/>
    <x v="15"/>
    <x v="2"/>
    <s v="FUR-CH-10003761"/>
    <x v="0"/>
    <x v="1"/>
    <s v="Global Italian Leather Office Chair"/>
    <n v="183.37200000000001"/>
    <n v="2"/>
    <s v="0.3"/>
    <n v="-7.8587999999999996"/>
    <x v="3"/>
    <s v="Oct"/>
    <x v="2"/>
  </r>
  <r>
    <n v="4905"/>
    <s v="US-2014-161613"/>
    <x v="280"/>
    <d v="2014-12-03T00:00:00"/>
    <x v="0"/>
    <s v="MC-17605"/>
    <s v="Matt Connell"/>
    <x v="1"/>
    <s v="United States"/>
    <x v="6"/>
    <x v="5"/>
    <x v="3"/>
    <s v="FUR-CH-10003746"/>
    <x v="0"/>
    <x v="1"/>
    <s v="Hon 4070 Series Pagoda Round Back Stacking Chairs"/>
    <n v="674.05799999999999"/>
    <n v="3"/>
    <s v="0.3"/>
    <n v="-19.258800000000001"/>
    <x v="3"/>
    <s v="Dec"/>
    <x v="2"/>
  </r>
  <r>
    <n v="4918"/>
    <s v="CA-2017-163125"/>
    <x v="224"/>
    <d v="2017-10-11T00:00:00"/>
    <x v="0"/>
    <s v="MB-17305"/>
    <s v="Maria Bertelson"/>
    <x v="0"/>
    <s v="United States"/>
    <x v="256"/>
    <x v="5"/>
    <x v="3"/>
    <s v="FUR-CH-10001802"/>
    <x v="0"/>
    <x v="1"/>
    <s v="Hon Every-Day Chair Series Swivel Task Chairs"/>
    <n v="254.05799999999999"/>
    <n v="3"/>
    <s v="0.3"/>
    <n v="-32.6646"/>
    <x v="3"/>
    <s v="Oct"/>
    <x v="3"/>
  </r>
  <r>
    <n v="4919"/>
    <s v="CA-2016-160304"/>
    <x v="598"/>
    <d v="2016-01-07T00:00:00"/>
    <x v="1"/>
    <s v="BM-11575"/>
    <s v="Brendan Murry"/>
    <x v="1"/>
    <s v="United States"/>
    <x v="257"/>
    <x v="32"/>
    <x v="2"/>
    <s v="FUR-BO-10004709"/>
    <x v="0"/>
    <x v="0"/>
    <s v="Bush Westfield Collection Bookcases, Medium Cherry Finish"/>
    <n v="173.94"/>
    <n v="3"/>
    <s v="0"/>
    <n v="38.266800000000003"/>
    <x v="2"/>
    <s v="Jan"/>
    <x v="0"/>
  </r>
  <r>
    <n v="4927"/>
    <s v="CA-2017-117653"/>
    <x v="66"/>
    <d v="2017-10-23T00:00:00"/>
    <x v="1"/>
    <s v="MO-17500"/>
    <s v="Mary O'Rourke"/>
    <x v="0"/>
    <s v="United States"/>
    <x v="9"/>
    <x v="8"/>
    <x v="3"/>
    <s v="FUR-TA-10003008"/>
    <x v="0"/>
    <x v="2"/>
    <s v="Lesro Round Back Collection Coffee Table, End Table"/>
    <n v="91.275000000000006"/>
    <n v="1"/>
    <s v="0.5"/>
    <n v="-67.543499999999995"/>
    <x v="4"/>
    <s v="Oct"/>
    <x v="3"/>
  </r>
  <r>
    <n v="4929"/>
    <s v="CA-2017-143245"/>
    <x v="451"/>
    <d v="2017-12-06T00:00:00"/>
    <x v="1"/>
    <s v="AD-10180"/>
    <s v="Alan Dominguez"/>
    <x v="2"/>
    <s v="United States"/>
    <x v="130"/>
    <x v="19"/>
    <x v="2"/>
    <s v="FUR-CH-10000155"/>
    <x v="0"/>
    <x v="1"/>
    <s v="Global Comet Stacking Armless Chair"/>
    <n v="897.15"/>
    <n v="3"/>
    <s v="0"/>
    <n v="251.202"/>
    <x v="2"/>
    <s v="Dec"/>
    <x v="3"/>
  </r>
  <r>
    <n v="4939"/>
    <s v="CA-2014-157147"/>
    <x v="424"/>
    <d v="2014-01-18T00:00:00"/>
    <x v="1"/>
    <s v="BD-11605"/>
    <s v="Brian Dahlen"/>
    <x v="0"/>
    <s v="United States"/>
    <x v="28"/>
    <x v="2"/>
    <x v="1"/>
    <s v="FUR-BO-10003034"/>
    <x v="0"/>
    <x v="0"/>
    <s v="O'Sullivan Elevations Bookcase, Cherry Finish"/>
    <n v="333.99900000000002"/>
    <n v="3"/>
    <s v="0.15"/>
    <n v="3.9293999999999998"/>
    <x v="2"/>
    <s v="Jan"/>
    <x v="2"/>
  </r>
  <r>
    <n v="4941"/>
    <s v="CA-2015-156482"/>
    <x v="599"/>
    <d v="2015-02-13T00:00:00"/>
    <x v="1"/>
    <s v="IL-15100"/>
    <s v="Ivan Liston"/>
    <x v="0"/>
    <s v="United States"/>
    <x v="16"/>
    <x v="14"/>
    <x v="2"/>
    <s v="FUR-CH-10001708"/>
    <x v="0"/>
    <x v="1"/>
    <s v="Office Star - Contemporary Swivel Chair with Padded Adjustable Arms and Flex Back"/>
    <n v="1268.82"/>
    <n v="9"/>
    <s v="0"/>
    <n v="266.4522"/>
    <x v="1"/>
    <s v="Feb"/>
    <x v="1"/>
  </r>
  <r>
    <n v="4942"/>
    <s v="CA-2015-156482"/>
    <x v="599"/>
    <d v="2015-02-13T00:00:00"/>
    <x v="1"/>
    <s v="IL-15100"/>
    <s v="Ivan Liston"/>
    <x v="0"/>
    <s v="United States"/>
    <x v="16"/>
    <x v="14"/>
    <x v="2"/>
    <s v="FUR-BO-10002598"/>
    <x v="0"/>
    <x v="0"/>
    <s v="Hon Metal Bookcases, Putty"/>
    <n v="283.92"/>
    <n v="4"/>
    <s v="0"/>
    <n v="82.336799999999997"/>
    <x v="1"/>
    <s v="Feb"/>
    <x v="1"/>
  </r>
  <r>
    <n v="4950"/>
    <s v="CA-2017-107125"/>
    <x v="152"/>
    <d v="2017-12-02T00:00:00"/>
    <x v="1"/>
    <s v="BD-11320"/>
    <s v="Bill Donatelli"/>
    <x v="0"/>
    <s v="United States"/>
    <x v="2"/>
    <x v="2"/>
    <x v="1"/>
    <s v="FUR-FU-10000732"/>
    <x v="0"/>
    <x v="3"/>
    <s v="Eldon 200 Class Desk Accessories"/>
    <n v="18.84"/>
    <n v="3"/>
    <s v="0"/>
    <n v="6.0288000000000004"/>
    <x v="2"/>
    <s v="Nov"/>
    <x v="3"/>
  </r>
  <r>
    <n v="4957"/>
    <s v="CA-2014-160262"/>
    <x v="2"/>
    <d v="2014-06-13T00:00:00"/>
    <x v="0"/>
    <s v="TS-21205"/>
    <s v="Thomas Seio"/>
    <x v="1"/>
    <s v="United States"/>
    <x v="111"/>
    <x v="34"/>
    <x v="1"/>
    <s v="FUR-FU-10002685"/>
    <x v="0"/>
    <x v="3"/>
    <s v="Executive Impressions 13-1/2&quot; Indoor/Outdoor Wall Clock"/>
    <n v="37.4"/>
    <n v="2"/>
    <s v="0"/>
    <n v="14.212"/>
    <x v="4"/>
    <s v="Jun"/>
    <x v="2"/>
  </r>
  <r>
    <n v="4962"/>
    <s v="CA-2014-156587"/>
    <x v="600"/>
    <d v="2014-03-08T00:00:00"/>
    <x v="2"/>
    <s v="AB-10015"/>
    <s v="Aaron Bergman"/>
    <x v="0"/>
    <s v="United States"/>
    <x v="15"/>
    <x v="13"/>
    <x v="1"/>
    <s v="FUR-CH-10004477"/>
    <x v="0"/>
    <x v="1"/>
    <s v="Global Push Button Manager's Chair, Indigo"/>
    <n v="48.712000000000003"/>
    <n v="1"/>
    <s v="0.2"/>
    <n v="5.4801000000000002"/>
    <x v="5"/>
    <s v="Mar"/>
    <x v="2"/>
  </r>
  <r>
    <n v="4970"/>
    <s v="CA-2015-122406"/>
    <x v="601"/>
    <d v="2015-08-05T00:00:00"/>
    <x v="0"/>
    <s v="BE-11455"/>
    <s v="Brad Eason"/>
    <x v="2"/>
    <s v="United States"/>
    <x v="134"/>
    <x v="38"/>
    <x v="2"/>
    <s v="FUR-CH-10001973"/>
    <x v="0"/>
    <x v="1"/>
    <s v="Office Star Flex Back Scooter Chair with White Frame"/>
    <n v="110.98"/>
    <n v="1"/>
    <s v="0"/>
    <n v="15.5372"/>
    <x v="0"/>
    <s v="Aug"/>
    <x v="1"/>
  </r>
  <r>
    <n v="4971"/>
    <s v="US-2016-153815"/>
    <x v="24"/>
    <d v="2016-11-09T00:00:00"/>
    <x v="2"/>
    <s v="KL-16555"/>
    <s v="Kelly Lampkin"/>
    <x v="1"/>
    <s v="United States"/>
    <x v="51"/>
    <x v="1"/>
    <x v="0"/>
    <s v="FUR-CH-10000513"/>
    <x v="0"/>
    <x v="1"/>
    <s v="High-Back Leather Manager's Chair"/>
    <n v="207.98400000000001"/>
    <n v="2"/>
    <s v="0.2"/>
    <n v="-28.597799999999999"/>
    <x v="0"/>
    <s v="Nov"/>
    <x v="0"/>
  </r>
  <r>
    <n v="4973"/>
    <s v="US-2016-153815"/>
    <x v="24"/>
    <d v="2016-11-09T00:00:00"/>
    <x v="2"/>
    <s v="KL-16555"/>
    <s v="Kelly Lampkin"/>
    <x v="1"/>
    <s v="United States"/>
    <x v="51"/>
    <x v="1"/>
    <x v="0"/>
    <s v="FUR-FU-10004090"/>
    <x v="0"/>
    <x v="3"/>
    <s v="Executive Impressions 14&quot; Contract Wall Clock"/>
    <n v="35.567999999999998"/>
    <n v="2"/>
    <s v="0.2"/>
    <n v="5.7797999999999998"/>
    <x v="0"/>
    <s v="Nov"/>
    <x v="0"/>
  </r>
  <r>
    <n v="4988"/>
    <s v="CA-2016-149279"/>
    <x v="602"/>
    <d v="2016-04-28T00:00:00"/>
    <x v="1"/>
    <s v="CL-12700"/>
    <s v="Craig Leslie"/>
    <x v="2"/>
    <s v="United States"/>
    <x v="30"/>
    <x v="12"/>
    <x v="1"/>
    <s v="FUR-CH-10004287"/>
    <x v="0"/>
    <x v="1"/>
    <s v="SAFCO Arco Folding Chair"/>
    <n v="1325.76"/>
    <n v="6"/>
    <s v="0.2"/>
    <n v="149.148"/>
    <x v="4"/>
    <s v="Apr"/>
    <x v="0"/>
  </r>
  <r>
    <n v="4995"/>
    <s v="CA-2015-153038"/>
    <x v="603"/>
    <d v="2015-12-25T00:00:00"/>
    <x v="1"/>
    <s v="RB-19645"/>
    <s v="Robert Barroso"/>
    <x v="1"/>
    <s v="United States"/>
    <x v="10"/>
    <x v="9"/>
    <x v="0"/>
    <s v="FUR-FU-10000221"/>
    <x v="0"/>
    <x v="3"/>
    <s v="Master Caster Door Stop, Brown"/>
    <n v="20.32"/>
    <n v="5"/>
    <s v="0.2"/>
    <n v="3.556"/>
    <x v="1"/>
    <s v="Dec"/>
    <x v="1"/>
  </r>
  <r>
    <n v="5012"/>
    <s v="US-2017-139647"/>
    <x v="585"/>
    <d v="2017-05-13T00:00:00"/>
    <x v="2"/>
    <s v="TS-21370"/>
    <s v="Todd Sumrall"/>
    <x v="1"/>
    <s v="United States"/>
    <x v="43"/>
    <x v="22"/>
    <x v="1"/>
    <s v="FUR-BO-10004467"/>
    <x v="0"/>
    <x v="0"/>
    <s v="Bestar Classic Bookcase"/>
    <n v="209.97900000000001"/>
    <n v="7"/>
    <s v="0.7"/>
    <n v="-356.96429999999998"/>
    <x v="3"/>
    <s v="May"/>
    <x v="3"/>
  </r>
  <r>
    <n v="5016"/>
    <s v="CA-2014-153850"/>
    <x v="168"/>
    <d v="2014-11-29T00:00:00"/>
    <x v="1"/>
    <s v="TH-21100"/>
    <s v="Thea Hendricks"/>
    <x v="0"/>
    <s v="United States"/>
    <x v="219"/>
    <x v="15"/>
    <x v="2"/>
    <s v="FUR-FU-10002960"/>
    <x v="0"/>
    <x v="3"/>
    <s v="Eldon 200 Class Desk Accessories, Burgundy"/>
    <n v="35.167999999999999"/>
    <n v="7"/>
    <s v="0.2"/>
    <n v="9.6712000000000007"/>
    <x v="2"/>
    <s v="Nov"/>
    <x v="2"/>
  </r>
  <r>
    <n v="5018"/>
    <s v="CA-2014-127558"/>
    <x v="604"/>
    <d v="2014-11-18T00:00:00"/>
    <x v="2"/>
    <s v="SS-20410"/>
    <s v="Shahid Shariari"/>
    <x v="0"/>
    <s v="United States"/>
    <x v="2"/>
    <x v="2"/>
    <x v="1"/>
    <s v="FUR-FU-10002505"/>
    <x v="0"/>
    <x v="3"/>
    <s v="Eldon 100 Class Desk Accessories"/>
    <n v="10.11"/>
    <n v="3"/>
    <s v="0"/>
    <n v="3.2351999999999999"/>
    <x v="0"/>
    <s v="Nov"/>
    <x v="2"/>
  </r>
  <r>
    <n v="5024"/>
    <s v="CA-2016-133795"/>
    <x v="105"/>
    <d v="2016-12-24T00:00:00"/>
    <x v="1"/>
    <s v="JE-15475"/>
    <s v="Jeremy Ellison"/>
    <x v="0"/>
    <s v="United States"/>
    <x v="53"/>
    <x v="2"/>
    <x v="1"/>
    <s v="FUR-FU-10003731"/>
    <x v="0"/>
    <x v="3"/>
    <s v="Eldon Expressions Wood and Plastic Desk Accessories, Oak"/>
    <n v="39.92"/>
    <n v="4"/>
    <s v="0"/>
    <n v="11.1776"/>
    <x v="6"/>
    <s v="Dec"/>
    <x v="0"/>
  </r>
  <r>
    <n v="5028"/>
    <s v="US-2017-130953"/>
    <x v="605"/>
    <d v="2017-08-03T00:00:00"/>
    <x v="1"/>
    <s v="RF-19735"/>
    <s v="Roland Fjeld"/>
    <x v="0"/>
    <s v="United States"/>
    <x v="258"/>
    <x v="37"/>
    <x v="3"/>
    <s v="FUR-CH-10004626"/>
    <x v="0"/>
    <x v="1"/>
    <s v="Office Star Flex Back Scooter Chair with Aluminum Finish Frame"/>
    <n v="302.67"/>
    <n v="3"/>
    <s v="0"/>
    <n v="72.640799999999999"/>
    <x v="2"/>
    <s v="Jul"/>
    <x v="3"/>
  </r>
  <r>
    <n v="5033"/>
    <s v="CA-2016-155166"/>
    <x v="576"/>
    <d v="2017-01-02T00:00:00"/>
    <x v="1"/>
    <s v="BB-11545"/>
    <s v="Brenda Bowman"/>
    <x v="1"/>
    <s v="United States"/>
    <x v="109"/>
    <x v="18"/>
    <x v="2"/>
    <s v="FUR-CH-10003968"/>
    <x v="0"/>
    <x v="1"/>
    <s v="Novimex Turbo Task Chair"/>
    <n v="212.94"/>
    <n v="3"/>
    <s v="0"/>
    <n v="25.552800000000001"/>
    <x v="1"/>
    <s v="Dec"/>
    <x v="0"/>
  </r>
  <r>
    <n v="5035"/>
    <s v="CA-2015-103954"/>
    <x v="38"/>
    <d v="2015-08-13T00:00:00"/>
    <x v="0"/>
    <s v="HR-14770"/>
    <s v="Hallie Redmond"/>
    <x v="2"/>
    <s v="United States"/>
    <x v="79"/>
    <x v="16"/>
    <x v="3"/>
    <s v="FUR-BO-10004690"/>
    <x v="0"/>
    <x v="0"/>
    <s v="O'Sullivan Cherrywood Estates Traditional Barrister Bookcase"/>
    <n v="687.4"/>
    <n v="5"/>
    <s v="0"/>
    <n v="48.118000000000002"/>
    <x v="4"/>
    <s v="Aug"/>
    <x v="1"/>
  </r>
  <r>
    <n v="5036"/>
    <s v="CA-2014-169803"/>
    <x v="226"/>
    <d v="2014-04-12T00:00:00"/>
    <x v="1"/>
    <s v="SC-20260"/>
    <s v="Scott Cohen"/>
    <x v="1"/>
    <s v="United States"/>
    <x v="15"/>
    <x v="13"/>
    <x v="1"/>
    <s v="FUR-TA-10000688"/>
    <x v="0"/>
    <x v="2"/>
    <s v="Chromcraft Bull-Nose Wood Round Conference Table Top, Wood Base"/>
    <n v="653.54999999999995"/>
    <n v="3"/>
    <s v="0"/>
    <n v="111.1035"/>
    <x v="6"/>
    <s v="Apr"/>
    <x v="2"/>
  </r>
  <r>
    <n v="5039"/>
    <s v="CA-2015-136469"/>
    <x v="312"/>
    <d v="2015-07-12T00:00:00"/>
    <x v="2"/>
    <s v="TS-21370"/>
    <s v="Todd Sumrall"/>
    <x v="1"/>
    <s v="United States"/>
    <x v="16"/>
    <x v="14"/>
    <x v="2"/>
    <s v="FUR-TA-10001520"/>
    <x v="0"/>
    <x v="2"/>
    <s v="Lesro Sheffield Collection Coffee Table, End Table, Center Table, Corner Table"/>
    <n v="199.83600000000001"/>
    <n v="4"/>
    <s v="0.3"/>
    <n v="-37.112400000000001"/>
    <x v="5"/>
    <s v="Jul"/>
    <x v="1"/>
  </r>
  <r>
    <n v="5044"/>
    <s v="CA-2016-158694"/>
    <x v="480"/>
    <d v="2016-11-13T00:00:00"/>
    <x v="0"/>
    <s v="AI-10855"/>
    <s v="Arianne Irving"/>
    <x v="0"/>
    <s v="United States"/>
    <x v="2"/>
    <x v="2"/>
    <x v="1"/>
    <s v="FUR-FU-10000965"/>
    <x v="0"/>
    <x v="3"/>
    <s v="Howard Miller 11-1/2&quot; Diameter Ridgewood Wall Clock"/>
    <n v="467.46"/>
    <n v="9"/>
    <s v="0"/>
    <n v="191.65860000000001"/>
    <x v="0"/>
    <s v="Nov"/>
    <x v="0"/>
  </r>
  <r>
    <n v="5056"/>
    <s v="CA-2015-141243"/>
    <x v="606"/>
    <d v="2015-01-08T00:00:00"/>
    <x v="0"/>
    <s v="AH-10465"/>
    <s v="Amy Hunt"/>
    <x v="0"/>
    <s v="United States"/>
    <x v="144"/>
    <x v="5"/>
    <x v="3"/>
    <s v="FUR-BO-10003272"/>
    <x v="0"/>
    <x v="0"/>
    <s v="O'Sullivan Living Dimensions 5-Shelf Bookcases"/>
    <n v="1352.3976"/>
    <n v="9"/>
    <s v="0.32"/>
    <n v="-437.54039999999998"/>
    <x v="2"/>
    <s v="Jan"/>
    <x v="1"/>
  </r>
  <r>
    <n v="5064"/>
    <s v="CA-2015-136798"/>
    <x v="190"/>
    <d v="2015-05-12T00:00:00"/>
    <x v="1"/>
    <s v="DL-12925"/>
    <s v="Daniel Lacy"/>
    <x v="0"/>
    <s v="United States"/>
    <x v="12"/>
    <x v="11"/>
    <x v="3"/>
    <s v="FUR-FU-10000723"/>
    <x v="0"/>
    <x v="3"/>
    <s v="Deflect-o EconoMat Studded, No Bevel Mat for Low Pile Carpeting"/>
    <n v="123.96"/>
    <n v="3"/>
    <s v="0"/>
    <n v="11.1564"/>
    <x v="4"/>
    <s v="May"/>
    <x v="1"/>
  </r>
  <r>
    <n v="5067"/>
    <s v="CA-2017-142090"/>
    <x v="147"/>
    <d v="2017-12-07T00:00:00"/>
    <x v="1"/>
    <s v="SC-20380"/>
    <s v="Shahid Collister"/>
    <x v="0"/>
    <s v="United States"/>
    <x v="259"/>
    <x v="30"/>
    <x v="0"/>
    <s v="FUR-TA-10001889"/>
    <x v="0"/>
    <x v="2"/>
    <s v="Bush Advantage Collection Racetrack Conference Table"/>
    <n v="1781.682"/>
    <n v="7"/>
    <s v="0.4"/>
    <n v="-653.28340000000003"/>
    <x v="1"/>
    <s v="Nov"/>
    <x v="3"/>
  </r>
  <r>
    <n v="5072"/>
    <s v="CA-2014-124478"/>
    <x v="98"/>
    <d v="2014-08-12T00:00:00"/>
    <x v="1"/>
    <s v="MA-17560"/>
    <s v="Matt Abelman"/>
    <x v="2"/>
    <s v="United States"/>
    <x v="65"/>
    <x v="17"/>
    <x v="3"/>
    <s v="FUR-FU-10002088"/>
    <x v="0"/>
    <x v="3"/>
    <s v="Nu-Dell Float Frame 11 x 14 1/2"/>
    <n v="53.88"/>
    <n v="6"/>
    <s v="0"/>
    <n v="22.6296"/>
    <x v="4"/>
    <s v="Aug"/>
    <x v="2"/>
  </r>
  <r>
    <n v="5076"/>
    <s v="CA-2014-134572"/>
    <x v="607"/>
    <d v="2014-04-22T00:00:00"/>
    <x v="0"/>
    <s v="SV-20365"/>
    <s v="Seth Vernon"/>
    <x v="0"/>
    <s v="United States"/>
    <x v="6"/>
    <x v="5"/>
    <x v="3"/>
    <s v="FUR-TA-10001705"/>
    <x v="0"/>
    <x v="2"/>
    <s v="Bush Advantage Collection Round Conference Table"/>
    <n v="744.1"/>
    <n v="5"/>
    <s v="0.3"/>
    <n v="-95.67"/>
    <x v="3"/>
    <s v="Apr"/>
    <x v="2"/>
  </r>
  <r>
    <n v="5078"/>
    <s v="CA-2014-134572"/>
    <x v="607"/>
    <d v="2014-04-22T00:00:00"/>
    <x v="0"/>
    <s v="SV-20365"/>
    <s v="Seth Vernon"/>
    <x v="0"/>
    <s v="United States"/>
    <x v="6"/>
    <x v="5"/>
    <x v="3"/>
    <s v="FUR-TA-10004442"/>
    <x v="0"/>
    <x v="2"/>
    <s v="Riverside Furniture Stanwyck Manor Table Series"/>
    <n v="401.59"/>
    <n v="2"/>
    <s v="0.3"/>
    <n v="-131.95099999999999"/>
    <x v="3"/>
    <s v="Apr"/>
    <x v="2"/>
  </r>
  <r>
    <n v="5080"/>
    <s v="US-2017-133312"/>
    <x v="608"/>
    <d v="2017-11-29T00:00:00"/>
    <x v="1"/>
    <s v="BD-11500"/>
    <s v="Bradley Drucker"/>
    <x v="0"/>
    <s v="United States"/>
    <x v="28"/>
    <x v="2"/>
    <x v="1"/>
    <s v="FUR-BO-10002213"/>
    <x v="0"/>
    <x v="0"/>
    <s v="Sauder Forest Hills Library, Woodland Oak Finish"/>
    <n v="359.49900000000002"/>
    <n v="3"/>
    <s v="0.15"/>
    <n v="-29.605799999999999"/>
    <x v="4"/>
    <s v="Nov"/>
    <x v="3"/>
  </r>
  <r>
    <n v="5095"/>
    <s v="US-2014-140452"/>
    <x v="387"/>
    <d v="2014-12-10T00:00:00"/>
    <x v="1"/>
    <s v="BK-11260"/>
    <s v="Berenike Kampe"/>
    <x v="0"/>
    <s v="United States"/>
    <x v="9"/>
    <x v="8"/>
    <x v="3"/>
    <s v="FUR-TA-10004086"/>
    <x v="0"/>
    <x v="2"/>
    <s v="KI Adjustable-Height Table"/>
    <n v="214.95"/>
    <n v="5"/>
    <s v="0.5"/>
    <n v="-120.372"/>
    <x v="4"/>
    <s v="Dec"/>
    <x v="2"/>
  </r>
  <r>
    <n v="5097"/>
    <s v="US-2014-140452"/>
    <x v="387"/>
    <d v="2014-12-10T00:00:00"/>
    <x v="1"/>
    <s v="BK-11260"/>
    <s v="Berenike Kampe"/>
    <x v="0"/>
    <s v="United States"/>
    <x v="9"/>
    <x v="8"/>
    <x v="3"/>
    <s v="FUR-FU-10002088"/>
    <x v="0"/>
    <x v="3"/>
    <s v="Nu-Dell Float Frame 11 x 14 1/2"/>
    <n v="10.776"/>
    <n v="3"/>
    <s v="0.6"/>
    <n v="-4.8491999999999997"/>
    <x v="4"/>
    <s v="Dec"/>
    <x v="2"/>
  </r>
  <r>
    <n v="5106"/>
    <s v="CA-2014-116568"/>
    <x v="609"/>
    <d v="2014-12-20T00:00:00"/>
    <x v="1"/>
    <s v="BM-11785"/>
    <s v="Bryan Mills"/>
    <x v="0"/>
    <s v="United States"/>
    <x v="260"/>
    <x v="1"/>
    <x v="0"/>
    <s v="FUR-CH-10002439"/>
    <x v="0"/>
    <x v="1"/>
    <s v="Iceberg Nesting Folding Chair, 19w x 6d x 43h"/>
    <n v="186.304"/>
    <n v="4"/>
    <s v="0.2"/>
    <n v="13.972799999999999"/>
    <x v="6"/>
    <s v="Dec"/>
    <x v="2"/>
  </r>
  <r>
    <n v="5113"/>
    <s v="CA-2015-153073"/>
    <x v="18"/>
    <d v="2015-11-13T00:00:00"/>
    <x v="3"/>
    <s v="HA-14905"/>
    <s v="Helen Abelman"/>
    <x v="0"/>
    <s v="United States"/>
    <x v="9"/>
    <x v="8"/>
    <x v="3"/>
    <s v="FUR-FU-10001025"/>
    <x v="0"/>
    <x v="3"/>
    <s v="Eldon Imˆge Series Desk Accessories, Clear"/>
    <n v="17.495999999999999"/>
    <n v="9"/>
    <s v="0.6"/>
    <n v="-7.4358000000000004"/>
    <x v="7"/>
    <s v="Nov"/>
    <x v="1"/>
  </r>
  <r>
    <n v="5125"/>
    <s v="CA-2014-160766"/>
    <x v="94"/>
    <d v="2014-09-14T00:00:00"/>
    <x v="3"/>
    <s v="DM-13015"/>
    <s v="Darrin Martin"/>
    <x v="0"/>
    <s v="United States"/>
    <x v="13"/>
    <x v="7"/>
    <x v="2"/>
    <s v="FUR-TA-10001039"/>
    <x v="0"/>
    <x v="2"/>
    <s v="KI Adjustable-Height Table"/>
    <n v="464.29199999999997"/>
    <n v="9"/>
    <s v="0.4"/>
    <n v="-108.3348"/>
    <x v="7"/>
    <s v="Sep"/>
    <x v="2"/>
  </r>
  <r>
    <n v="5132"/>
    <s v="CA-2017-146626"/>
    <x v="297"/>
    <d v="2018-01-05T00:00:00"/>
    <x v="1"/>
    <s v="BP-11185"/>
    <s v="Ben Peterman"/>
    <x v="1"/>
    <s v="United States"/>
    <x v="261"/>
    <x v="2"/>
    <x v="1"/>
    <s v="FUR-FU-10002501"/>
    <x v="0"/>
    <x v="3"/>
    <s v="Nu-Dell Executive Frame"/>
    <n v="101.12"/>
    <n v="8"/>
    <s v="0"/>
    <n v="37.414400000000001"/>
    <x v="1"/>
    <s v="Dec"/>
    <x v="3"/>
  </r>
  <r>
    <n v="5138"/>
    <s v="CA-2016-128972"/>
    <x v="282"/>
    <d v="2016-11-17T00:00:00"/>
    <x v="1"/>
    <s v="TS-21430"/>
    <s v="Tom Stivers"/>
    <x v="1"/>
    <s v="United States"/>
    <x v="258"/>
    <x v="37"/>
    <x v="3"/>
    <s v="FUR-FU-10003096"/>
    <x v="0"/>
    <x v="3"/>
    <s v="Master Giant Foot Doorstop, Safety Yellow"/>
    <n v="30.36"/>
    <n v="4"/>
    <s v="0"/>
    <n v="13.0548"/>
    <x v="4"/>
    <s v="Nov"/>
    <x v="0"/>
  </r>
  <r>
    <n v="5142"/>
    <s v="CA-2016-111213"/>
    <x v="610"/>
    <d v="2016-04-05T00:00:00"/>
    <x v="1"/>
    <s v="FP-14320"/>
    <s v="Frank Preis"/>
    <x v="0"/>
    <s v="United States"/>
    <x v="13"/>
    <x v="7"/>
    <x v="2"/>
    <s v="FUR-CH-10000454"/>
    <x v="0"/>
    <x v="1"/>
    <s v="Hon Deluxe Fabric Upholstered Stacking Chairs, Rounded Back"/>
    <n v="1317.492"/>
    <n v="6"/>
    <s v="0.1"/>
    <n v="292.77600000000001"/>
    <x v="4"/>
    <s v="Apr"/>
    <x v="0"/>
  </r>
  <r>
    <n v="5145"/>
    <s v="CA-2017-161333"/>
    <x v="611"/>
    <d v="2017-02-07T00:00:00"/>
    <x v="1"/>
    <s v="JL-15835"/>
    <s v="John Lee"/>
    <x v="0"/>
    <s v="United States"/>
    <x v="2"/>
    <x v="2"/>
    <x v="1"/>
    <s v="FUR-FU-10003039"/>
    <x v="0"/>
    <x v="3"/>
    <s v="Howard Miller 11-1/2&quot; Diameter Grantwood Wall Clock"/>
    <n v="86.26"/>
    <n v="2"/>
    <s v="0"/>
    <n v="29.328399999999998"/>
    <x v="2"/>
    <s v="Feb"/>
    <x v="3"/>
  </r>
  <r>
    <n v="5148"/>
    <s v="CA-2017-128734"/>
    <x v="455"/>
    <d v="2017-12-31T00:00:00"/>
    <x v="1"/>
    <s v="JL-15175"/>
    <s v="James Lanier"/>
    <x v="2"/>
    <s v="United States"/>
    <x v="262"/>
    <x v="22"/>
    <x v="1"/>
    <s v="FUR-FU-10001731"/>
    <x v="0"/>
    <x v="3"/>
    <s v="Acrylic Self-Standing Desk Frames"/>
    <n v="8.5440000000000005"/>
    <n v="4"/>
    <s v="0.2"/>
    <n v="1.9224000000000001"/>
    <x v="1"/>
    <s v="Dec"/>
    <x v="3"/>
  </r>
  <r>
    <n v="5149"/>
    <s v="CA-2017-128734"/>
    <x v="455"/>
    <d v="2017-12-31T00:00:00"/>
    <x v="1"/>
    <s v="JL-15175"/>
    <s v="James Lanier"/>
    <x v="2"/>
    <s v="United States"/>
    <x v="262"/>
    <x v="22"/>
    <x v="1"/>
    <s v="FUR-CH-10001394"/>
    <x v="0"/>
    <x v="1"/>
    <s v="Global Leather Executive Chair"/>
    <n v="842.37599999999998"/>
    <n v="3"/>
    <s v="0.2"/>
    <n v="105.297"/>
    <x v="1"/>
    <s v="Dec"/>
    <x v="3"/>
  </r>
  <r>
    <n v="5156"/>
    <s v="US-2015-124219"/>
    <x v="612"/>
    <d v="2015-08-08T00:00:00"/>
    <x v="2"/>
    <s v="KW-16570"/>
    <s v="Kelly Williams"/>
    <x v="0"/>
    <s v="United States"/>
    <x v="263"/>
    <x v="23"/>
    <x v="3"/>
    <s v="FUR-FU-10000305"/>
    <x v="0"/>
    <x v="3"/>
    <s v="Tenex V2T-RE Standard Weight Series Chair Mat, 45&quot; x 53&quot;, Lip 25&quot; x 12&quot;"/>
    <n v="212.94"/>
    <n v="3"/>
    <s v="0"/>
    <n v="34.070399999999999"/>
    <x v="5"/>
    <s v="Aug"/>
    <x v="1"/>
  </r>
  <r>
    <n v="5158"/>
    <s v="CA-2017-163006"/>
    <x v="254"/>
    <d v="2017-07-04T00:00:00"/>
    <x v="0"/>
    <s v="GH-14410"/>
    <s v="Gary Hansen"/>
    <x v="2"/>
    <s v="United States"/>
    <x v="9"/>
    <x v="8"/>
    <x v="3"/>
    <s v="FUR-CH-10000229"/>
    <x v="0"/>
    <x v="1"/>
    <s v="Global Enterprise Series Seating High-Back Swivel/Tilt Chairs"/>
    <n v="569.05799999999999"/>
    <n v="3"/>
    <s v="0.3"/>
    <n v="-178.8468"/>
    <x v="4"/>
    <s v="Jun"/>
    <x v="3"/>
  </r>
  <r>
    <n v="5159"/>
    <s v="CA-2017-163006"/>
    <x v="254"/>
    <d v="2017-07-04T00:00:00"/>
    <x v="0"/>
    <s v="GH-14410"/>
    <s v="Gary Hansen"/>
    <x v="2"/>
    <s v="United States"/>
    <x v="9"/>
    <x v="8"/>
    <x v="3"/>
    <s v="FUR-FU-10003799"/>
    <x v="0"/>
    <x v="3"/>
    <s v="Seth Thomas 13 1/2&quot; Wall Clock"/>
    <n v="14.224"/>
    <n v="2"/>
    <s v="0.6"/>
    <n v="-10.3124"/>
    <x v="4"/>
    <s v="Jun"/>
    <x v="3"/>
  </r>
  <r>
    <n v="5162"/>
    <s v="CA-2014-111192"/>
    <x v="613"/>
    <d v="2014-08-05T00:00:00"/>
    <x v="1"/>
    <s v="TS-21430"/>
    <s v="Tom Stivers"/>
    <x v="1"/>
    <s v="United States"/>
    <x v="15"/>
    <x v="13"/>
    <x v="1"/>
    <s v="FUR-BO-10002916"/>
    <x v="0"/>
    <x v="0"/>
    <s v="Rush Hierlooms Collection 1&quot; Thick Stackable Bookcases"/>
    <n v="1367.84"/>
    <n v="8"/>
    <s v="0"/>
    <n v="259.88959999999997"/>
    <x v="6"/>
    <s v="Jul"/>
    <x v="2"/>
  </r>
  <r>
    <n v="5163"/>
    <s v="CA-2016-115378"/>
    <x v="515"/>
    <d v="2016-11-23T00:00:00"/>
    <x v="0"/>
    <s v="AJ-10945"/>
    <s v="Ashley Jarboe"/>
    <x v="0"/>
    <s v="United States"/>
    <x v="264"/>
    <x v="17"/>
    <x v="3"/>
    <s v="FUR-CH-10000863"/>
    <x v="0"/>
    <x v="1"/>
    <s v="Novimex Swivel Fabric Task Chair"/>
    <n v="301.95999999999998"/>
    <n v="2"/>
    <s v="0"/>
    <n v="33.215600000000002"/>
    <x v="2"/>
    <s v="Nov"/>
    <x v="0"/>
  </r>
  <r>
    <n v="5164"/>
    <s v="CA-2015-161627"/>
    <x v="171"/>
    <d v="2015-07-11T00:00:00"/>
    <x v="1"/>
    <s v="SJ-20215"/>
    <s v="Sarah Jordon"/>
    <x v="0"/>
    <s v="United States"/>
    <x v="102"/>
    <x v="2"/>
    <x v="1"/>
    <s v="FUR-CH-10003968"/>
    <x v="0"/>
    <x v="1"/>
    <s v="Novimex Turbo Task Chair"/>
    <n v="170.352"/>
    <n v="3"/>
    <s v="0.2"/>
    <n v="-17.0352"/>
    <x v="2"/>
    <s v="Jul"/>
    <x v="1"/>
  </r>
  <r>
    <n v="5168"/>
    <s v="CA-2014-121006"/>
    <x v="448"/>
    <d v="2014-11-16T00:00:00"/>
    <x v="1"/>
    <s v="SC-20020"/>
    <s v="Sam Craven"/>
    <x v="0"/>
    <s v="United States"/>
    <x v="265"/>
    <x v="17"/>
    <x v="3"/>
    <s v="FUR-CH-10004997"/>
    <x v="0"/>
    <x v="1"/>
    <s v="Hon Every-Day Series Multi-Task Chairs"/>
    <n v="563.94000000000005"/>
    <n v="3"/>
    <s v="0"/>
    <n v="112.788"/>
    <x v="6"/>
    <s v="Nov"/>
    <x v="2"/>
  </r>
  <r>
    <n v="5171"/>
    <s v="CA-2016-122903"/>
    <x v="614"/>
    <d v="2016-05-29T00:00:00"/>
    <x v="0"/>
    <s v="LA-16780"/>
    <s v="Laura Armstrong"/>
    <x v="1"/>
    <s v="United States"/>
    <x v="25"/>
    <x v="17"/>
    <x v="3"/>
    <s v="FUR-CH-10002024"/>
    <x v="0"/>
    <x v="1"/>
    <s v="HON 5400 Series Task Chairs for Big and Tall"/>
    <n v="3504.9"/>
    <n v="5"/>
    <s v="0"/>
    <n v="700.98"/>
    <x v="3"/>
    <s v="May"/>
    <x v="0"/>
  </r>
  <r>
    <n v="5176"/>
    <s v="CA-2017-106432"/>
    <x v="66"/>
    <d v="2017-10-24T00:00:00"/>
    <x v="1"/>
    <s v="CA-12265"/>
    <s v="Christina Anderson"/>
    <x v="0"/>
    <s v="United States"/>
    <x v="266"/>
    <x v="5"/>
    <x v="3"/>
    <s v="FUR-BO-10004360"/>
    <x v="0"/>
    <x v="0"/>
    <s v="Rush Hierlooms Collection Rich Wood Bookcases"/>
    <n v="328.39920000000001"/>
    <n v="3"/>
    <s v="0.32"/>
    <n v="-91.758600000000001"/>
    <x v="2"/>
    <s v="Oct"/>
    <x v="3"/>
  </r>
  <r>
    <n v="5179"/>
    <s v="US-2015-120502"/>
    <x v="315"/>
    <d v="2015-04-19T00:00:00"/>
    <x v="1"/>
    <s v="BT-11395"/>
    <s v="Bill Tyler"/>
    <x v="1"/>
    <s v="United States"/>
    <x v="2"/>
    <x v="2"/>
    <x v="1"/>
    <s v="FUR-FU-10004973"/>
    <x v="0"/>
    <x v="3"/>
    <s v="Flat Face Poster Frame"/>
    <n v="37.68"/>
    <n v="2"/>
    <s v="0"/>
    <n v="15.8256"/>
    <x v="6"/>
    <s v="Apr"/>
    <x v="1"/>
  </r>
  <r>
    <n v="5189"/>
    <s v="CA-2015-115567"/>
    <x v="615"/>
    <d v="2015-09-18T00:00:00"/>
    <x v="1"/>
    <s v="ZC-21910"/>
    <s v="Zuschuss Carroll"/>
    <x v="0"/>
    <s v="United States"/>
    <x v="29"/>
    <x v="6"/>
    <x v="3"/>
    <s v="FUR-CH-10000015"/>
    <x v="0"/>
    <x v="1"/>
    <s v="Hon Multipurpose Stacking Arm Chairs"/>
    <n v="1516.2"/>
    <n v="7"/>
    <s v="0"/>
    <n v="394.21199999999999"/>
    <x v="2"/>
    <s v="Sep"/>
    <x v="1"/>
  </r>
  <r>
    <n v="5193"/>
    <s v="CA-2014-101560"/>
    <x v="616"/>
    <d v="2014-12-01T00:00:00"/>
    <x v="0"/>
    <s v="CS-12250"/>
    <s v="Chris Selesnick"/>
    <x v="1"/>
    <s v="United States"/>
    <x v="11"/>
    <x v="10"/>
    <x v="0"/>
    <s v="FUR-FU-10003773"/>
    <x v="0"/>
    <x v="3"/>
    <s v="Eldon Cleatmat Plus Chair Mats for High Pile Carpets"/>
    <n v="397.6"/>
    <n v="5"/>
    <s v="0"/>
    <n v="43.735999999999997"/>
    <x v="0"/>
    <s v="Nov"/>
    <x v="2"/>
  </r>
  <r>
    <n v="5203"/>
    <s v="CA-2015-142454"/>
    <x v="617"/>
    <d v="2015-08-19T00:00:00"/>
    <x v="1"/>
    <s v="RE-19450"/>
    <s v="Richard Eichhorn"/>
    <x v="0"/>
    <s v="United States"/>
    <x v="121"/>
    <x v="2"/>
    <x v="1"/>
    <s v="FUR-FU-10004018"/>
    <x v="0"/>
    <x v="3"/>
    <s v="Tensor Computer Mounted Lamp"/>
    <n v="104.23"/>
    <n v="7"/>
    <s v="0"/>
    <n v="28.142099999999999"/>
    <x v="4"/>
    <s v="Aug"/>
    <x v="1"/>
  </r>
  <r>
    <n v="5220"/>
    <s v="CA-2017-145653"/>
    <x v="449"/>
    <d v="2017-09-01T00:00:00"/>
    <x v="3"/>
    <s v="CA-12775"/>
    <s v="Cynthia Arntzen"/>
    <x v="0"/>
    <s v="United States"/>
    <x v="25"/>
    <x v="17"/>
    <x v="3"/>
    <s v="FUR-CH-10004875"/>
    <x v="0"/>
    <x v="1"/>
    <s v="Harbour Creations 67200 Series Stacking Chairs"/>
    <n v="498.26"/>
    <n v="7"/>
    <s v="0"/>
    <n v="134.53020000000001"/>
    <x v="7"/>
    <s v="Sep"/>
    <x v="3"/>
  </r>
  <r>
    <n v="5221"/>
    <s v="CA-2014-140487"/>
    <x v="618"/>
    <d v="2014-06-20T00:00:00"/>
    <x v="1"/>
    <s v="SR-20425"/>
    <s v="Sharelle Roach"/>
    <x v="2"/>
    <s v="United States"/>
    <x v="25"/>
    <x v="17"/>
    <x v="3"/>
    <s v="FUR-BO-10000711"/>
    <x v="0"/>
    <x v="0"/>
    <s v="Hon Metal Bookcases, Gray"/>
    <n v="212.94"/>
    <n v="3"/>
    <s v="0"/>
    <n v="57.4938"/>
    <x v="6"/>
    <s v="Jun"/>
    <x v="2"/>
  </r>
  <r>
    <n v="5228"/>
    <s v="CA-2016-119865"/>
    <x v="619"/>
    <d v="2016-06-26T00:00:00"/>
    <x v="1"/>
    <s v="AS-10090"/>
    <s v="Adam Shillingsburg"/>
    <x v="0"/>
    <s v="United States"/>
    <x v="13"/>
    <x v="7"/>
    <x v="2"/>
    <s v="FUR-BO-10003272"/>
    <x v="0"/>
    <x v="0"/>
    <s v="O'Sullivan Living Dimensions 5-Shelf Bookcases"/>
    <n v="353.56799999999998"/>
    <n v="2"/>
    <s v="0.2"/>
    <n v="-44.195999999999998"/>
    <x v="2"/>
    <s v="Jun"/>
    <x v="0"/>
  </r>
  <r>
    <n v="5231"/>
    <s v="CA-2017-124436"/>
    <x v="620"/>
    <d v="2017-03-22T00:00:00"/>
    <x v="0"/>
    <s v="SA-20830"/>
    <s v="Sue Ann Reed"/>
    <x v="0"/>
    <s v="United States"/>
    <x v="99"/>
    <x v="2"/>
    <x v="1"/>
    <s v="FUR-TA-10001095"/>
    <x v="0"/>
    <x v="2"/>
    <s v="Chromcraft Round Conference Tables"/>
    <n v="697.16"/>
    <n v="5"/>
    <s v="0.2"/>
    <n v="8.7144999999999992"/>
    <x v="0"/>
    <s v="Mar"/>
    <x v="3"/>
  </r>
  <r>
    <n v="5232"/>
    <s v="CA-2017-124436"/>
    <x v="620"/>
    <d v="2017-03-22T00:00:00"/>
    <x v="0"/>
    <s v="SA-20830"/>
    <s v="Sue Ann Reed"/>
    <x v="0"/>
    <s v="United States"/>
    <x v="99"/>
    <x v="2"/>
    <x v="1"/>
    <s v="FUR-FU-10001185"/>
    <x v="0"/>
    <x v="3"/>
    <s v="Advantus Employee of the Month Certificate Frame, 11 x 13-1/2"/>
    <n v="30.93"/>
    <n v="1"/>
    <s v="0"/>
    <n v="12.6813"/>
    <x v="0"/>
    <s v="Mar"/>
    <x v="3"/>
  </r>
  <r>
    <n v="5234"/>
    <s v="CA-2014-115084"/>
    <x v="305"/>
    <d v="2014-10-22T00:00:00"/>
    <x v="1"/>
    <s v="LS-17200"/>
    <s v="Luke Schmidt"/>
    <x v="1"/>
    <s v="United States"/>
    <x v="267"/>
    <x v="31"/>
    <x v="0"/>
    <s v="FUR-CH-10004626"/>
    <x v="0"/>
    <x v="1"/>
    <s v="Office Star Flex Back Scooter Chair with Aluminum Finish Frame"/>
    <n v="605.34"/>
    <n v="6"/>
    <s v="0"/>
    <n v="145.2816"/>
    <x v="4"/>
    <s v="Oct"/>
    <x v="2"/>
  </r>
  <r>
    <n v="5235"/>
    <s v="CA-2017-131037"/>
    <x v="621"/>
    <d v="2017-08-23T00:00:00"/>
    <x v="2"/>
    <s v="TM-21490"/>
    <s v="Tony Molinari"/>
    <x v="0"/>
    <s v="United States"/>
    <x v="28"/>
    <x v="2"/>
    <x v="1"/>
    <s v="FUR-TA-10001768"/>
    <x v="0"/>
    <x v="2"/>
    <s v="Hon Racetrack Conference Tables"/>
    <n v="210.00800000000001"/>
    <n v="1"/>
    <s v="0.2"/>
    <n v="2.6251000000000002"/>
    <x v="5"/>
    <s v="Aug"/>
    <x v="3"/>
  </r>
  <r>
    <n v="5237"/>
    <s v="CA-2014-166744"/>
    <x v="23"/>
    <d v="2014-09-24T00:00:00"/>
    <x v="1"/>
    <s v="DN-13690"/>
    <s v="Duane Noonan"/>
    <x v="0"/>
    <s v="United States"/>
    <x v="11"/>
    <x v="32"/>
    <x v="2"/>
    <s v="FUR-FU-10004952"/>
    <x v="0"/>
    <x v="3"/>
    <s v="C-Line Cubicle Keepers Polyproplyene Holder w/Velcro Back, 8-1/2x11, 25/Bx"/>
    <n v="164.22"/>
    <n v="3"/>
    <s v="0"/>
    <n v="50.908200000000001"/>
    <x v="4"/>
    <s v="Sep"/>
    <x v="2"/>
  </r>
  <r>
    <n v="5238"/>
    <s v="CA-2014-166744"/>
    <x v="23"/>
    <d v="2014-09-24T00:00:00"/>
    <x v="1"/>
    <s v="DN-13690"/>
    <s v="Duane Noonan"/>
    <x v="0"/>
    <s v="United States"/>
    <x v="11"/>
    <x v="32"/>
    <x v="2"/>
    <s v="FUR-BO-10001337"/>
    <x v="0"/>
    <x v="0"/>
    <s v="O'Sullivan Living Dimensions 2-Shelf Bookcases"/>
    <n v="362.94"/>
    <n v="3"/>
    <s v="0"/>
    <n v="36.293999999999997"/>
    <x v="4"/>
    <s v="Sep"/>
    <x v="2"/>
  </r>
  <r>
    <n v="5245"/>
    <s v="CA-2016-156265"/>
    <x v="622"/>
    <d v="2016-08-04T00:00:00"/>
    <x v="0"/>
    <s v="BF-11020"/>
    <s v="Barry Franzšsisch"/>
    <x v="1"/>
    <s v="United States"/>
    <x v="2"/>
    <x v="2"/>
    <x v="1"/>
    <s v="FUR-TA-10001691"/>
    <x v="0"/>
    <x v="2"/>
    <s v="Barricks Non-Folding Utility Table with Steel Legs, Laminate Tops"/>
    <n v="136.464"/>
    <n v="2"/>
    <s v="0.2"/>
    <n v="15.3522"/>
    <x v="3"/>
    <s v="Aug"/>
    <x v="0"/>
  </r>
  <r>
    <n v="5255"/>
    <s v="CA-2015-125185"/>
    <x v="298"/>
    <d v="2015-03-07T00:00:00"/>
    <x v="0"/>
    <s v="AH-10195"/>
    <s v="Alan Haines"/>
    <x v="1"/>
    <s v="United States"/>
    <x v="268"/>
    <x v="3"/>
    <x v="2"/>
    <s v="FUR-CH-10002647"/>
    <x v="0"/>
    <x v="1"/>
    <s v="Situations Contoured Folding Chairs, 4/Set"/>
    <n v="99.372"/>
    <n v="2"/>
    <s v="0.3"/>
    <n v="-7.0979999999999999"/>
    <x v="3"/>
    <s v="Mar"/>
    <x v="1"/>
  </r>
  <r>
    <n v="5256"/>
    <s v="CA-2015-125185"/>
    <x v="298"/>
    <d v="2015-03-07T00:00:00"/>
    <x v="0"/>
    <s v="AH-10195"/>
    <s v="Alan Haines"/>
    <x v="1"/>
    <s v="United States"/>
    <x v="268"/>
    <x v="3"/>
    <x v="2"/>
    <s v="FUR-FU-10003247"/>
    <x v="0"/>
    <x v="3"/>
    <s v="36X48 HARDFLOOR CHAIRMAT"/>
    <n v="33.567999999999998"/>
    <n v="2"/>
    <s v="0.2"/>
    <n v="-5.4547999999999996"/>
    <x v="3"/>
    <s v="Mar"/>
    <x v="1"/>
  </r>
  <r>
    <n v="5263"/>
    <s v="CA-2014-105165"/>
    <x v="266"/>
    <d v="2014-09-10T00:00:00"/>
    <x v="2"/>
    <s v="SZ-20035"/>
    <s v="Sam Zeldin"/>
    <x v="2"/>
    <s v="United States"/>
    <x v="6"/>
    <x v="5"/>
    <x v="3"/>
    <s v="FUR-TA-10004154"/>
    <x v="0"/>
    <x v="2"/>
    <s v="Riverside Furniture Oval Coffee Table, Oval End Table, End Table with Drawer"/>
    <n v="200.79499999999999"/>
    <n v="1"/>
    <s v="0.3"/>
    <n v="-22.948"/>
    <x v="0"/>
    <s v="Sep"/>
    <x v="2"/>
  </r>
  <r>
    <n v="5270"/>
    <s v="CA-2017-144484"/>
    <x v="91"/>
    <d v="2017-09-11T00:00:00"/>
    <x v="3"/>
    <s v="CB-12025"/>
    <s v="Cassandra Brandow"/>
    <x v="0"/>
    <s v="United States"/>
    <x v="28"/>
    <x v="2"/>
    <x v="1"/>
    <s v="FUR-FU-10000260"/>
    <x v="0"/>
    <x v="3"/>
    <s v="6&quot; Cubicle Wall Clock, Black"/>
    <n v="32.36"/>
    <n v="4"/>
    <s v="0"/>
    <n v="11.6496"/>
    <x v="7"/>
    <s v="Sep"/>
    <x v="3"/>
  </r>
  <r>
    <n v="5272"/>
    <s v="CA-2017-125913"/>
    <x v="623"/>
    <d v="2017-01-16T00:00:00"/>
    <x v="3"/>
    <s v="JO-15145"/>
    <s v="Jack O'Briant"/>
    <x v="1"/>
    <s v="United States"/>
    <x v="2"/>
    <x v="2"/>
    <x v="1"/>
    <s v="FUR-FU-10001487"/>
    <x v="0"/>
    <x v="3"/>
    <s v="Eldon Expressions Wood and Plastic Desk Accessories, Cherry Wood"/>
    <n v="27.92"/>
    <n v="4"/>
    <s v="0"/>
    <n v="8.0968"/>
    <x v="7"/>
    <s v="Jan"/>
    <x v="3"/>
  </r>
  <r>
    <n v="5273"/>
    <s v="CA-2017-125913"/>
    <x v="623"/>
    <d v="2017-01-16T00:00:00"/>
    <x v="3"/>
    <s v="JO-15145"/>
    <s v="Jack O'Briant"/>
    <x v="1"/>
    <s v="United States"/>
    <x v="2"/>
    <x v="2"/>
    <x v="1"/>
    <s v="FUR-TA-10001520"/>
    <x v="0"/>
    <x v="2"/>
    <s v="Lesro Sheffield Collection Coffee Table, End Table, Center Table, Corner Table"/>
    <n v="399.67200000000003"/>
    <n v="7"/>
    <s v="0.2"/>
    <n v="-14.9877"/>
    <x v="7"/>
    <s v="Jan"/>
    <x v="3"/>
  </r>
  <r>
    <n v="5275"/>
    <s v="CA-2015-162887"/>
    <x v="86"/>
    <d v="2015-11-09T00:00:00"/>
    <x v="0"/>
    <s v="SV-20785"/>
    <s v="Stewart Visinsky"/>
    <x v="0"/>
    <s v="United States"/>
    <x v="259"/>
    <x v="43"/>
    <x v="2"/>
    <s v="FUR-CH-10000595"/>
    <x v="0"/>
    <x v="1"/>
    <s v="Safco Contoured Stacking Chairs"/>
    <n v="715.2"/>
    <n v="3"/>
    <s v="0"/>
    <n v="178.8"/>
    <x v="3"/>
    <s v="Nov"/>
    <x v="1"/>
  </r>
  <r>
    <n v="5278"/>
    <s v="CA-2014-113859"/>
    <x v="624"/>
    <d v="2014-09-17T00:00:00"/>
    <x v="1"/>
    <s v="BC-11125"/>
    <s v="Becky Castell"/>
    <x v="2"/>
    <s v="United States"/>
    <x v="221"/>
    <x v="5"/>
    <x v="3"/>
    <s v="FUR-CH-10004698"/>
    <x v="0"/>
    <x v="1"/>
    <s v="Padded Folding Chairs, Black, 4/Carton"/>
    <n v="340.11599999999999"/>
    <n v="6"/>
    <s v="0.3"/>
    <n v="-9.7175999999999991"/>
    <x v="4"/>
    <s v="Sep"/>
    <x v="2"/>
  </r>
  <r>
    <n v="5282"/>
    <s v="CA-2015-105158"/>
    <x v="278"/>
    <d v="2015-09-10T00:00:00"/>
    <x v="1"/>
    <s v="SP-20860"/>
    <s v="Sung Pak"/>
    <x v="1"/>
    <s v="United States"/>
    <x v="77"/>
    <x v="11"/>
    <x v="3"/>
    <s v="FUR-FU-10001706"/>
    <x v="0"/>
    <x v="3"/>
    <s v="Longer-Life Soft White Bulbs"/>
    <n v="6.16"/>
    <n v="2"/>
    <s v="0"/>
    <n v="2.9567999999999999"/>
    <x v="2"/>
    <s v="Sep"/>
    <x v="1"/>
  </r>
  <r>
    <n v="5288"/>
    <s v="CA-2017-105991"/>
    <x v="625"/>
    <d v="2017-05-06T00:00:00"/>
    <x v="2"/>
    <s v="LH-17020"/>
    <s v="Lisa Hazard"/>
    <x v="0"/>
    <s v="United States"/>
    <x v="74"/>
    <x v="12"/>
    <x v="1"/>
    <s v="FUR-BO-10004467"/>
    <x v="0"/>
    <x v="0"/>
    <s v="Bestar Classic Bookcase"/>
    <n v="89.991"/>
    <n v="3"/>
    <s v="0.7"/>
    <n v="-152.9847"/>
    <x v="5"/>
    <s v="May"/>
    <x v="3"/>
  </r>
  <r>
    <n v="5291"/>
    <s v="CA-2014-146283"/>
    <x v="30"/>
    <d v="2014-09-15T00:00:00"/>
    <x v="1"/>
    <s v="KT-16465"/>
    <s v="Kean Takahito"/>
    <x v="0"/>
    <s v="United States"/>
    <x v="6"/>
    <x v="5"/>
    <x v="3"/>
    <s v="FUR-CH-10004287"/>
    <x v="0"/>
    <x v="1"/>
    <s v="SAFCO Arco Folding Chair"/>
    <n v="966.7"/>
    <n v="5"/>
    <s v="0.3"/>
    <n v="-13.81"/>
    <x v="1"/>
    <s v="Sep"/>
    <x v="2"/>
  </r>
  <r>
    <n v="5294"/>
    <s v="CA-2015-111073"/>
    <x v="626"/>
    <d v="2015-12-30T00:00:00"/>
    <x v="1"/>
    <s v="MC-18100"/>
    <s v="Mick Crebagga"/>
    <x v="0"/>
    <s v="United States"/>
    <x v="23"/>
    <x v="15"/>
    <x v="2"/>
    <s v="FUR-TA-10004086"/>
    <x v="0"/>
    <x v="2"/>
    <s v="KI Adjustable-Height Table"/>
    <n v="51.588000000000001"/>
    <n v="1"/>
    <s v="0.4"/>
    <n v="-15.4764"/>
    <x v="4"/>
    <s v="Dec"/>
    <x v="1"/>
  </r>
  <r>
    <n v="5297"/>
    <s v="CA-2017-108791"/>
    <x v="534"/>
    <d v="2017-07-31T00:00:00"/>
    <x v="1"/>
    <s v="TM-21490"/>
    <s v="Tony Molinari"/>
    <x v="0"/>
    <s v="United States"/>
    <x v="90"/>
    <x v="7"/>
    <x v="2"/>
    <s v="FUR-FU-10004018"/>
    <x v="0"/>
    <x v="3"/>
    <s v="Tensor Computer Mounted Lamp"/>
    <n v="14.89"/>
    <n v="1"/>
    <s v="0"/>
    <n v="4.0202999999999998"/>
    <x v="4"/>
    <s v="Jul"/>
    <x v="3"/>
  </r>
  <r>
    <n v="5301"/>
    <s v="CA-2016-113831"/>
    <x v="82"/>
    <d v="2016-06-03T00:00:00"/>
    <x v="1"/>
    <s v="AH-10690"/>
    <s v="Anna HŠberlin"/>
    <x v="1"/>
    <s v="United States"/>
    <x v="76"/>
    <x v="25"/>
    <x v="0"/>
    <s v="FUR-TA-10002645"/>
    <x v="0"/>
    <x v="2"/>
    <s v="Hon Rectangular Conference Tables"/>
    <n v="2275.5"/>
    <n v="10"/>
    <s v="0"/>
    <n v="386.83499999999998"/>
    <x v="4"/>
    <s v="May"/>
    <x v="0"/>
  </r>
  <r>
    <n v="5304"/>
    <s v="US-2014-139500"/>
    <x v="627"/>
    <d v="2014-11-20T00:00:00"/>
    <x v="1"/>
    <s v="AB-10165"/>
    <s v="Alan Barnes"/>
    <x v="0"/>
    <s v="United States"/>
    <x v="42"/>
    <x v="8"/>
    <x v="3"/>
    <s v="FUR-CH-10002017"/>
    <x v="0"/>
    <x v="1"/>
    <s v="SAFCO Optional Arm Kit for Workspace Cribbage Stacking Chair"/>
    <n v="37.295999999999999"/>
    <n v="2"/>
    <s v="0.3"/>
    <n v="-1.0656000000000001"/>
    <x v="4"/>
    <s v="Nov"/>
    <x v="2"/>
  </r>
  <r>
    <n v="5305"/>
    <s v="US-2014-166310"/>
    <x v="628"/>
    <d v="2014-09-23T00:00:00"/>
    <x v="2"/>
    <s v="JS-15940"/>
    <s v="Joni Sundaresam"/>
    <x v="2"/>
    <s v="United States"/>
    <x v="269"/>
    <x v="5"/>
    <x v="3"/>
    <s v="FUR-FU-10001546"/>
    <x v="0"/>
    <x v="3"/>
    <s v="Dana Swing-Arm Lamps"/>
    <n v="8.5440000000000005"/>
    <n v="2"/>
    <s v="0.6"/>
    <n v="-7.476"/>
    <x v="3"/>
    <s v="Sep"/>
    <x v="2"/>
  </r>
  <r>
    <n v="5306"/>
    <s v="US-2016-168410"/>
    <x v="629"/>
    <d v="2016-02-26T00:00:00"/>
    <x v="1"/>
    <s v="BV-11245"/>
    <s v="Benjamin Venier"/>
    <x v="1"/>
    <s v="United States"/>
    <x v="64"/>
    <x v="7"/>
    <x v="2"/>
    <s v="FUR-FU-10000629"/>
    <x v="0"/>
    <x v="3"/>
    <s v="9-3/4 Diameter Round Wall Clock"/>
    <n v="68.95"/>
    <n v="5"/>
    <s v="0"/>
    <n v="28.959"/>
    <x v="2"/>
    <s v="Feb"/>
    <x v="0"/>
  </r>
  <r>
    <n v="5309"/>
    <s v="CA-2017-131254"/>
    <x v="49"/>
    <d v="2017-11-21T00:00:00"/>
    <x v="2"/>
    <s v="NC-18415"/>
    <s v="Nathan Cano"/>
    <x v="0"/>
    <s v="United States"/>
    <x v="6"/>
    <x v="5"/>
    <x v="3"/>
    <s v="FUR-CH-10003774"/>
    <x v="0"/>
    <x v="1"/>
    <s v="Global Wood Trimmed Manager's Task Chair, Khaki"/>
    <n v="191.05799999999999"/>
    <n v="3"/>
    <s v="0.3"/>
    <n v="-46.399799999999999"/>
    <x v="3"/>
    <s v="Nov"/>
    <x v="3"/>
  </r>
  <r>
    <n v="5314"/>
    <s v="CA-2017-137876"/>
    <x v="393"/>
    <d v="2017-05-05T00:00:00"/>
    <x v="1"/>
    <s v="DJ-13510"/>
    <s v="Don Jones"/>
    <x v="1"/>
    <s v="United States"/>
    <x v="28"/>
    <x v="2"/>
    <x v="1"/>
    <s v="FUR-FU-10000222"/>
    <x v="0"/>
    <x v="3"/>
    <s v="Seth Thomas 16&quot; Steel Case Clock"/>
    <n v="64.959999999999994"/>
    <n v="2"/>
    <s v="0"/>
    <n v="21.436800000000002"/>
    <x v="2"/>
    <s v="Apr"/>
    <x v="3"/>
  </r>
  <r>
    <n v="5316"/>
    <s v="CA-2016-154060"/>
    <x v="630"/>
    <d v="2016-05-08T00:00:00"/>
    <x v="1"/>
    <s v="DL-12865"/>
    <s v="Dan Lawera"/>
    <x v="0"/>
    <s v="United States"/>
    <x v="224"/>
    <x v="30"/>
    <x v="0"/>
    <s v="FUR-CH-10002304"/>
    <x v="0"/>
    <x v="1"/>
    <s v="Global Stack Chair without Arms, Black"/>
    <n v="187.05600000000001"/>
    <n v="9"/>
    <s v="0.2"/>
    <n v="11.691000000000001"/>
    <x v="6"/>
    <s v="May"/>
    <x v="0"/>
  </r>
  <r>
    <n v="5317"/>
    <s v="US-2017-162558"/>
    <x v="125"/>
    <d v="2017-10-05T00:00:00"/>
    <x v="2"/>
    <s v="Dp-13240"/>
    <s v="Dean percer"/>
    <x v="2"/>
    <s v="United States"/>
    <x v="270"/>
    <x v="9"/>
    <x v="0"/>
    <s v="FUR-FU-10002364"/>
    <x v="0"/>
    <x v="3"/>
    <s v="Eldon Expressions Wood Desk Accessories, Oak"/>
    <n v="11.808"/>
    <n v="2"/>
    <s v="0.2"/>
    <n v="1.3284"/>
    <x v="0"/>
    <s v="Oct"/>
    <x v="3"/>
  </r>
  <r>
    <n v="5318"/>
    <s v="US-2017-162558"/>
    <x v="125"/>
    <d v="2017-10-05T00:00:00"/>
    <x v="2"/>
    <s v="Dp-13240"/>
    <s v="Dean percer"/>
    <x v="2"/>
    <s v="United States"/>
    <x v="270"/>
    <x v="9"/>
    <x v="0"/>
    <s v="FUR-FU-10004864"/>
    <x v="0"/>
    <x v="3"/>
    <s v="Eldon 500 Class Desk Accessories"/>
    <n v="9.6560000000000006"/>
    <n v="1"/>
    <s v="0.2"/>
    <n v="1.5690999999999999"/>
    <x v="0"/>
    <s v="Oct"/>
    <x v="3"/>
  </r>
  <r>
    <n v="5321"/>
    <s v="US-2017-162558"/>
    <x v="125"/>
    <d v="2017-10-05T00:00:00"/>
    <x v="2"/>
    <s v="Dp-13240"/>
    <s v="Dean percer"/>
    <x v="2"/>
    <s v="United States"/>
    <x v="270"/>
    <x v="9"/>
    <x v="0"/>
    <s v="FUR-TA-10000198"/>
    <x v="0"/>
    <x v="2"/>
    <s v="Chromcraft Bull-Nose Wood Oval Conference Tables &amp; Bases"/>
    <n v="2314.116"/>
    <n v="7"/>
    <s v="0.4"/>
    <n v="-1002.7836"/>
    <x v="0"/>
    <s v="Oct"/>
    <x v="3"/>
  </r>
  <r>
    <n v="5323"/>
    <s v="US-2017-162558"/>
    <x v="125"/>
    <d v="2017-10-05T00:00:00"/>
    <x v="2"/>
    <s v="Dp-13240"/>
    <s v="Dean percer"/>
    <x v="2"/>
    <s v="United States"/>
    <x v="270"/>
    <x v="9"/>
    <x v="0"/>
    <s v="FUR-FU-10003691"/>
    <x v="0"/>
    <x v="3"/>
    <s v="Eldon Image Series Desk Accessories, Ebony"/>
    <n v="19.760000000000002"/>
    <n v="2"/>
    <s v="0.2"/>
    <n v="5.9279999999999999"/>
    <x v="0"/>
    <s v="Oct"/>
    <x v="3"/>
  </r>
  <r>
    <n v="5326"/>
    <s v="CA-2015-119508"/>
    <x v="463"/>
    <d v="2015-12-09T00:00:00"/>
    <x v="1"/>
    <s v="TZ-21580"/>
    <s v="Tracy Zic"/>
    <x v="0"/>
    <s v="United States"/>
    <x v="174"/>
    <x v="2"/>
    <x v="1"/>
    <s v="FUR-FU-10004270"/>
    <x v="0"/>
    <x v="3"/>
    <s v="Eldon Image Series Desk Accessories, Burgundy"/>
    <n v="25.08"/>
    <n v="6"/>
    <s v="0"/>
    <n v="9.0288000000000004"/>
    <x v="2"/>
    <s v="Dec"/>
    <x v="1"/>
  </r>
  <r>
    <n v="5331"/>
    <s v="CA-2016-123120"/>
    <x v="631"/>
    <d v="2016-09-08T00:00:00"/>
    <x v="1"/>
    <s v="CV-12295"/>
    <s v="Christina VanderZanden"/>
    <x v="0"/>
    <s v="United States"/>
    <x v="13"/>
    <x v="7"/>
    <x v="2"/>
    <s v="FUR-FU-10004748"/>
    <x v="0"/>
    <x v="3"/>
    <s v="Howard Miller 16&quot; Diameter Gallery Wall Clock"/>
    <n v="63.94"/>
    <n v="1"/>
    <s v="0"/>
    <n v="24.936599999999999"/>
    <x v="4"/>
    <s v="Sep"/>
    <x v="0"/>
  </r>
  <r>
    <n v="5334"/>
    <s v="CA-2014-103331"/>
    <x v="632"/>
    <d v="2014-09-01T00:00:00"/>
    <x v="1"/>
    <s v="KB-16315"/>
    <s v="Karl Braun"/>
    <x v="0"/>
    <s v="United States"/>
    <x v="19"/>
    <x v="14"/>
    <x v="2"/>
    <s v="FUR-FU-10001731"/>
    <x v="0"/>
    <x v="3"/>
    <s v="Acrylic Self-Standing Desk Frames"/>
    <n v="10.68"/>
    <n v="4"/>
    <s v="0"/>
    <n v="4.0583999999999998"/>
    <x v="6"/>
    <s v="Aug"/>
    <x v="2"/>
  </r>
  <r>
    <n v="5355"/>
    <s v="CA-2014-113768"/>
    <x v="633"/>
    <d v="2014-05-19T00:00:00"/>
    <x v="1"/>
    <s v="AH-10030"/>
    <s v="Aaron Hawkins"/>
    <x v="1"/>
    <s v="United States"/>
    <x v="2"/>
    <x v="2"/>
    <x v="1"/>
    <s v="FUR-CH-10002439"/>
    <x v="0"/>
    <x v="1"/>
    <s v="Iceberg Nesting Folding Chair, 19w x 6d x 43h"/>
    <n v="279.45600000000002"/>
    <n v="6"/>
    <s v="0.2"/>
    <n v="20.959199999999999"/>
    <x v="6"/>
    <s v="May"/>
    <x v="2"/>
  </r>
  <r>
    <n v="5361"/>
    <s v="US-2017-126060"/>
    <x v="438"/>
    <d v="2017-04-18T00:00:00"/>
    <x v="1"/>
    <s v="DW-13585"/>
    <s v="Dorothy Wardle"/>
    <x v="1"/>
    <s v="United States"/>
    <x v="160"/>
    <x v="30"/>
    <x v="0"/>
    <s v="FUR-BO-10003433"/>
    <x v="0"/>
    <x v="0"/>
    <s v="Sauder Cornerstone Collection Library"/>
    <n v="198.27199999999999"/>
    <n v="8"/>
    <s v="0.2"/>
    <n v="-32.219200000000001"/>
    <x v="4"/>
    <s v="Apr"/>
    <x v="3"/>
  </r>
  <r>
    <n v="5363"/>
    <s v="CA-2016-122017"/>
    <x v="353"/>
    <d v="2017-01-02T00:00:00"/>
    <x v="1"/>
    <s v="CD-11920"/>
    <s v="Carlos Daly"/>
    <x v="0"/>
    <s v="United States"/>
    <x v="271"/>
    <x v="44"/>
    <x v="3"/>
    <s v="FUR-FU-10000672"/>
    <x v="0"/>
    <x v="3"/>
    <s v="Executive Impressions 10&quot; Spectator Wall Clock"/>
    <n v="70.56"/>
    <n v="6"/>
    <s v="0"/>
    <n v="23.990400000000001"/>
    <x v="4"/>
    <s v="Dec"/>
    <x v="0"/>
  </r>
  <r>
    <n v="5371"/>
    <s v="US-2017-136721"/>
    <x v="403"/>
    <d v="2017-04-12T00:00:00"/>
    <x v="1"/>
    <s v="NH-18610"/>
    <s v="Nicole Hansen"/>
    <x v="1"/>
    <s v="United States"/>
    <x v="272"/>
    <x v="17"/>
    <x v="3"/>
    <s v="FUR-FU-10004665"/>
    <x v="0"/>
    <x v="3"/>
    <s v="3M Polarizing Task Lamp with Clamp Arm, Light Gray"/>
    <n v="273.95999999999998"/>
    <n v="2"/>
    <s v="0"/>
    <n v="71.229600000000005"/>
    <x v="4"/>
    <s v="Apr"/>
    <x v="3"/>
  </r>
  <r>
    <n v="5372"/>
    <s v="US-2017-136721"/>
    <x v="403"/>
    <d v="2017-04-12T00:00:00"/>
    <x v="1"/>
    <s v="NH-18610"/>
    <s v="Nicole Hansen"/>
    <x v="1"/>
    <s v="United States"/>
    <x v="272"/>
    <x v="17"/>
    <x v="3"/>
    <s v="FUR-FU-10004188"/>
    <x v="0"/>
    <x v="3"/>
    <s v="Luxo Professional Combination Clamp-On Lamps"/>
    <n v="306.89999999999998"/>
    <n v="3"/>
    <s v="0"/>
    <n v="79.793999999999997"/>
    <x v="4"/>
    <s v="Apr"/>
    <x v="3"/>
  </r>
  <r>
    <n v="5374"/>
    <s v="CA-2015-118738"/>
    <x v="634"/>
    <d v="2015-10-30T00:00:00"/>
    <x v="1"/>
    <s v="AG-10495"/>
    <s v="Andrew Gjertsen"/>
    <x v="1"/>
    <s v="United States"/>
    <x v="6"/>
    <x v="5"/>
    <x v="3"/>
    <s v="FUR-TA-10002607"/>
    <x v="0"/>
    <x v="2"/>
    <s v="KI Conference Tables"/>
    <n v="347.36099999999999"/>
    <n v="7"/>
    <s v="0.3"/>
    <n v="-69.472200000000001"/>
    <x v="6"/>
    <s v="Oct"/>
    <x v="1"/>
  </r>
  <r>
    <n v="5395"/>
    <s v="US-2014-123183"/>
    <x v="635"/>
    <d v="2014-11-25T00:00:00"/>
    <x v="1"/>
    <s v="GR-14560"/>
    <s v="Georgia Rosenberg"/>
    <x v="1"/>
    <s v="United States"/>
    <x v="16"/>
    <x v="14"/>
    <x v="2"/>
    <s v="FUR-BO-10000362"/>
    <x v="0"/>
    <x v="0"/>
    <s v="Sauder Inglewood Library Bookcases"/>
    <n v="1025.8800000000001"/>
    <n v="6"/>
    <s v="0"/>
    <n v="235.95240000000001"/>
    <x v="6"/>
    <s v="Nov"/>
    <x v="2"/>
  </r>
  <r>
    <n v="5397"/>
    <s v="US-2016-147340"/>
    <x v="211"/>
    <d v="2016-09-24T00:00:00"/>
    <x v="3"/>
    <s v="EB-13750"/>
    <s v="Edward Becker"/>
    <x v="1"/>
    <s v="United States"/>
    <x v="28"/>
    <x v="2"/>
    <x v="1"/>
    <s v="FUR-FU-10002501"/>
    <x v="0"/>
    <x v="3"/>
    <s v="Nu-Dell Executive Frame"/>
    <n v="63.2"/>
    <n v="5"/>
    <s v="0"/>
    <n v="23.384"/>
    <x v="7"/>
    <s v="Sep"/>
    <x v="0"/>
  </r>
  <r>
    <n v="5400"/>
    <s v="CA-2016-117681"/>
    <x v="636"/>
    <d v="2016-04-14T00:00:00"/>
    <x v="1"/>
    <s v="HF-14995"/>
    <s v="Herbert Flentye"/>
    <x v="0"/>
    <s v="United States"/>
    <x v="2"/>
    <x v="2"/>
    <x v="1"/>
    <s v="FUR-BO-10001798"/>
    <x v="0"/>
    <x v="0"/>
    <s v="Bush Somerset Collection Bookcase"/>
    <n v="556.66499999999996"/>
    <n v="5"/>
    <s v="0.15"/>
    <n v="6.5490000000000004"/>
    <x v="2"/>
    <s v="Apr"/>
    <x v="0"/>
  </r>
  <r>
    <n v="5427"/>
    <s v="CA-2016-153598"/>
    <x v="122"/>
    <d v="2016-12-06T00:00:00"/>
    <x v="2"/>
    <s v="NM-18520"/>
    <s v="Neoma Murray"/>
    <x v="0"/>
    <s v="United States"/>
    <x v="2"/>
    <x v="2"/>
    <x v="1"/>
    <s v="FUR-FU-10001085"/>
    <x v="0"/>
    <x v="3"/>
    <s v="3M Polarizing Light Filter Sleeves"/>
    <n v="111.9"/>
    <n v="6"/>
    <s v="0"/>
    <n v="51.473999999999997"/>
    <x v="0"/>
    <s v="Dec"/>
    <x v="0"/>
  </r>
  <r>
    <n v="5428"/>
    <s v="US-2016-108497"/>
    <x v="184"/>
    <d v="2016-06-14T00:00:00"/>
    <x v="3"/>
    <s v="MH-17290"/>
    <s v="Marc Harrigan"/>
    <x v="2"/>
    <s v="United States"/>
    <x v="2"/>
    <x v="2"/>
    <x v="1"/>
    <s v="FUR-BO-10004218"/>
    <x v="0"/>
    <x v="0"/>
    <s v="Bush Heritage Pine Collection 5-Shelf Bookcase, Albany Pine Finish, *Special Order"/>
    <n v="599.16499999999996"/>
    <n v="5"/>
    <s v="0.15"/>
    <n v="35.244999999999997"/>
    <x v="7"/>
    <s v="Jun"/>
    <x v="0"/>
  </r>
  <r>
    <n v="5430"/>
    <s v="CA-2014-136861"/>
    <x v="637"/>
    <d v="2014-09-07T00:00:00"/>
    <x v="2"/>
    <s v="PR-18880"/>
    <s v="Patrick Ryan"/>
    <x v="0"/>
    <s v="United States"/>
    <x v="66"/>
    <x v="1"/>
    <x v="0"/>
    <s v="FUR-FU-10001967"/>
    <x v="0"/>
    <x v="3"/>
    <s v="Telescoping Adjustable Floor Lamp"/>
    <n v="31.984000000000002"/>
    <n v="2"/>
    <s v="0.2"/>
    <n v="1.9990000000000001"/>
    <x v="3"/>
    <s v="Sep"/>
    <x v="2"/>
  </r>
  <r>
    <n v="5437"/>
    <s v="CA-2014-103317"/>
    <x v="638"/>
    <d v="2014-07-08T00:00:00"/>
    <x v="2"/>
    <s v="DM-13525"/>
    <s v="Don Miller"/>
    <x v="1"/>
    <s v="United States"/>
    <x v="273"/>
    <x v="1"/>
    <x v="0"/>
    <s v="FUR-FU-10001591"/>
    <x v="0"/>
    <x v="3"/>
    <s v="Advantus Panel Wall Certificate Holder - 8.5x11"/>
    <n v="19.52"/>
    <n v="2"/>
    <s v="0.2"/>
    <n v="5.3680000000000003"/>
    <x v="0"/>
    <s v="Jul"/>
    <x v="2"/>
  </r>
  <r>
    <n v="5439"/>
    <s v="CA-2014-103317"/>
    <x v="638"/>
    <d v="2014-07-08T00:00:00"/>
    <x v="2"/>
    <s v="DM-13525"/>
    <s v="Don Miller"/>
    <x v="1"/>
    <s v="United States"/>
    <x v="273"/>
    <x v="1"/>
    <x v="0"/>
    <s v="FUR-FU-10003192"/>
    <x v="0"/>
    <x v="3"/>
    <s v="Luxo Adjustable Task Clamp Lamp"/>
    <n v="213.21600000000001"/>
    <n v="3"/>
    <s v="0.2"/>
    <n v="15.991199999999999"/>
    <x v="0"/>
    <s v="Jul"/>
    <x v="2"/>
  </r>
  <r>
    <n v="5452"/>
    <s v="US-2014-119081"/>
    <x v="639"/>
    <d v="2014-09-19T00:00:00"/>
    <x v="1"/>
    <s v="TA-21385"/>
    <s v="Tom Ashbrook"/>
    <x v="2"/>
    <s v="United States"/>
    <x v="274"/>
    <x v="44"/>
    <x v="3"/>
    <s v="FUR-FU-10003464"/>
    <x v="0"/>
    <x v="3"/>
    <s v="Seth Thomas 8 1/2&quot; Cubicle Clock"/>
    <n v="40.56"/>
    <n v="2"/>
    <s v="0"/>
    <n v="12.979200000000001"/>
    <x v="1"/>
    <s v="Sep"/>
    <x v="2"/>
  </r>
  <r>
    <n v="5458"/>
    <s v="CA-2017-130631"/>
    <x v="297"/>
    <d v="2018-01-02T00:00:00"/>
    <x v="1"/>
    <s v="BS-11755"/>
    <s v="Bruce Stewart"/>
    <x v="0"/>
    <s v="United States"/>
    <x v="71"/>
    <x v="13"/>
    <x v="1"/>
    <s v="FUR-FU-10004093"/>
    <x v="0"/>
    <x v="3"/>
    <s v="Hand-Finished Solid Wood Document Frame"/>
    <n v="68.459999999999994"/>
    <n v="2"/>
    <s v="0"/>
    <n v="20.538"/>
    <x v="4"/>
    <s v="Dec"/>
    <x v="3"/>
  </r>
  <r>
    <n v="5460"/>
    <s v="CA-2017-116680"/>
    <x v="362"/>
    <d v="2017-09-06T00:00:00"/>
    <x v="0"/>
    <s v="PK-19075"/>
    <s v="Pete Kriz"/>
    <x v="0"/>
    <s v="United States"/>
    <x v="28"/>
    <x v="2"/>
    <x v="1"/>
    <s v="FUR-TA-10001771"/>
    <x v="0"/>
    <x v="2"/>
    <s v="Bush Cubix Conference Tables, Fully Assembled"/>
    <n v="1478.2719999999999"/>
    <n v="8"/>
    <s v="0.2"/>
    <n v="92.391999999999996"/>
    <x v="3"/>
    <s v="Sep"/>
    <x v="3"/>
  </r>
  <r>
    <n v="5462"/>
    <s v="CA-2017-101574"/>
    <x v="559"/>
    <d v="2017-10-04T00:00:00"/>
    <x v="1"/>
    <s v="BD-11725"/>
    <s v="Bruce Degenhardt"/>
    <x v="0"/>
    <s v="United States"/>
    <x v="2"/>
    <x v="2"/>
    <x v="1"/>
    <s v="FUR-FU-10001706"/>
    <x v="0"/>
    <x v="3"/>
    <s v="Longer-Life Soft White Bulbs"/>
    <n v="9.24"/>
    <n v="3"/>
    <s v="0"/>
    <n v="4.4352"/>
    <x v="6"/>
    <s v="Sep"/>
    <x v="3"/>
  </r>
  <r>
    <n v="5466"/>
    <s v="CA-2014-146591"/>
    <x v="640"/>
    <d v="2014-01-20T00:00:00"/>
    <x v="2"/>
    <s v="TS-21340"/>
    <s v="Toby Swindell"/>
    <x v="0"/>
    <s v="United States"/>
    <x v="163"/>
    <x v="22"/>
    <x v="1"/>
    <s v="FUR-BO-10001972"/>
    <x v="0"/>
    <x v="0"/>
    <s v="O'Sullivan 4-Shelf Bookcase in Odessa Pine"/>
    <n v="181.47"/>
    <n v="5"/>
    <s v="0.7"/>
    <n v="-320.59699999999998"/>
    <x v="5"/>
    <s v="Jan"/>
    <x v="2"/>
  </r>
  <r>
    <n v="5468"/>
    <s v="CA-2016-122448"/>
    <x v="641"/>
    <d v="2016-06-14T00:00:00"/>
    <x v="1"/>
    <s v="DB-13210"/>
    <s v="Dean Braden"/>
    <x v="0"/>
    <s v="United States"/>
    <x v="28"/>
    <x v="2"/>
    <x v="1"/>
    <s v="FUR-CH-10002774"/>
    <x v="0"/>
    <x v="1"/>
    <s v="Global Deluxe Stacking Chair, Gray"/>
    <n v="122.352"/>
    <n v="3"/>
    <s v="0.2"/>
    <n v="13.7646"/>
    <x v="2"/>
    <s v="Jun"/>
    <x v="0"/>
  </r>
  <r>
    <n v="5469"/>
    <s v="CA-2014-132451"/>
    <x v="218"/>
    <d v="2014-09-27T00:00:00"/>
    <x v="2"/>
    <s v="KF-16285"/>
    <s v="Karen Ferguson"/>
    <x v="2"/>
    <s v="United States"/>
    <x v="53"/>
    <x v="2"/>
    <x v="1"/>
    <s v="FUR-CH-10000454"/>
    <x v="0"/>
    <x v="1"/>
    <s v="Hon Deluxe Fabric Upholstered Stacking Chairs, Rounded Back"/>
    <n v="585.55200000000002"/>
    <n v="3"/>
    <s v="0.2"/>
    <n v="73.194000000000003"/>
    <x v="5"/>
    <s v="Sep"/>
    <x v="2"/>
  </r>
  <r>
    <n v="5472"/>
    <s v="CA-2017-116946"/>
    <x v="642"/>
    <d v="2017-12-23T00:00:00"/>
    <x v="1"/>
    <s v="TS-21505"/>
    <s v="Tony Sayre"/>
    <x v="0"/>
    <s v="United States"/>
    <x v="47"/>
    <x v="12"/>
    <x v="1"/>
    <s v="FUR-FU-10000320"/>
    <x v="0"/>
    <x v="3"/>
    <s v="OIC Stacking Trays"/>
    <n v="13.36"/>
    <n v="5"/>
    <s v="0.2"/>
    <n v="4.008"/>
    <x v="4"/>
    <s v="Dec"/>
    <x v="3"/>
  </r>
  <r>
    <n v="5474"/>
    <s v="CA-2017-116946"/>
    <x v="642"/>
    <d v="2017-12-23T00:00:00"/>
    <x v="1"/>
    <s v="TS-21505"/>
    <s v="Tony Sayre"/>
    <x v="0"/>
    <s v="United States"/>
    <x v="47"/>
    <x v="12"/>
    <x v="1"/>
    <s v="FUR-BO-10000468"/>
    <x v="0"/>
    <x v="0"/>
    <s v="O'Sullivan 2-Shelf Heavy-Duty Bookcases"/>
    <n v="102.018"/>
    <n v="7"/>
    <s v="0.7"/>
    <n v="-183.63239999999999"/>
    <x v="4"/>
    <s v="Dec"/>
    <x v="3"/>
  </r>
  <r>
    <n v="5485"/>
    <s v="CA-2017-148999"/>
    <x v="129"/>
    <d v="2017-02-04T00:00:00"/>
    <x v="1"/>
    <s v="EB-13870"/>
    <s v="Emily Burns"/>
    <x v="0"/>
    <s v="United States"/>
    <x v="89"/>
    <x v="1"/>
    <x v="0"/>
    <s v="FUR-CH-10002044"/>
    <x v="0"/>
    <x v="1"/>
    <s v="Office Star - Contemporary Task Swivel chair with 2-way adjustable arms, Plum"/>
    <n v="419.13600000000002"/>
    <n v="4"/>
    <s v="0.2"/>
    <n v="-68.1096"/>
    <x v="2"/>
    <s v="Jan"/>
    <x v="3"/>
  </r>
  <r>
    <n v="5491"/>
    <s v="CA-2017-134495"/>
    <x v="535"/>
    <d v="2017-04-04T00:00:00"/>
    <x v="0"/>
    <s v="BF-11020"/>
    <s v="Barry Franzšsisch"/>
    <x v="1"/>
    <s v="United States"/>
    <x v="51"/>
    <x v="1"/>
    <x v="0"/>
    <s v="FUR-CH-10003774"/>
    <x v="0"/>
    <x v="1"/>
    <s v="Global Wood Trimmed Manager's Task Chair, Khaki"/>
    <n v="218.352"/>
    <n v="3"/>
    <s v="0.2"/>
    <n v="-19.105799999999999"/>
    <x v="0"/>
    <s v="Apr"/>
    <x v="3"/>
  </r>
  <r>
    <n v="5495"/>
    <s v="CA-2014-105249"/>
    <x v="616"/>
    <d v="2014-11-28T00:00:00"/>
    <x v="3"/>
    <s v="DH-13675"/>
    <s v="Duane Huffman"/>
    <x v="2"/>
    <s v="United States"/>
    <x v="28"/>
    <x v="2"/>
    <x v="1"/>
    <s v="FUR-BO-10000330"/>
    <x v="0"/>
    <x v="0"/>
    <s v="Sauder Camden County Barrister Bookcase, Planked Cherry Finish"/>
    <n v="411.33199999999999"/>
    <n v="4"/>
    <s v="0.15"/>
    <n v="-4.8391999999999999"/>
    <x v="7"/>
    <s v="Nov"/>
    <x v="2"/>
  </r>
  <r>
    <n v="5501"/>
    <s v="CA-2017-164378"/>
    <x v="316"/>
    <d v="2017-07-18T00:00:00"/>
    <x v="0"/>
    <s v="MM-18055"/>
    <s v="Michelle Moray"/>
    <x v="0"/>
    <s v="United States"/>
    <x v="13"/>
    <x v="7"/>
    <x v="2"/>
    <s v="FUR-CH-10002084"/>
    <x v="0"/>
    <x v="1"/>
    <s v="Hon Mobius Operator's Chair"/>
    <n v="664.14599999999996"/>
    <n v="6"/>
    <s v="0.1"/>
    <n v="88.552800000000005"/>
    <x v="0"/>
    <s v="Jul"/>
    <x v="3"/>
  </r>
  <r>
    <n v="5503"/>
    <s v="CA-2017-127782"/>
    <x v="575"/>
    <d v="2017-11-06T00:00:00"/>
    <x v="1"/>
    <s v="TH-21115"/>
    <s v="Thea Hudgings"/>
    <x v="1"/>
    <s v="United States"/>
    <x v="3"/>
    <x v="3"/>
    <x v="2"/>
    <s v="FUR-FU-10001847"/>
    <x v="0"/>
    <x v="3"/>
    <s v="Eldon Image Series Black Desk Accessories"/>
    <n v="3.3119999999999998"/>
    <n v="1"/>
    <s v="0.2"/>
    <n v="0.66239999999999999"/>
    <x v="4"/>
    <s v="Nov"/>
    <x v="3"/>
  </r>
  <r>
    <n v="5509"/>
    <s v="CA-2015-168529"/>
    <x v="643"/>
    <d v="2015-10-12T00:00:00"/>
    <x v="1"/>
    <s v="MB-17305"/>
    <s v="Maria Bertelson"/>
    <x v="0"/>
    <s v="United States"/>
    <x v="28"/>
    <x v="2"/>
    <x v="1"/>
    <s v="FUR-FU-10001588"/>
    <x v="0"/>
    <x v="3"/>
    <s v="Deflect-o SuperTray Unbreakable Stackable Tray, Letter, Black"/>
    <n v="145.9"/>
    <n v="5"/>
    <s v="0"/>
    <n v="62.737000000000002"/>
    <x v="4"/>
    <s v="Oct"/>
    <x v="1"/>
  </r>
  <r>
    <n v="5518"/>
    <s v="CA-2017-117667"/>
    <x v="423"/>
    <d v="2017-12-09T00:00:00"/>
    <x v="1"/>
    <s v="MS-17980"/>
    <s v="Michael Stewart"/>
    <x v="1"/>
    <s v="United States"/>
    <x v="3"/>
    <x v="3"/>
    <x v="2"/>
    <s v="FUR-CH-10004540"/>
    <x v="0"/>
    <x v="1"/>
    <s v="Global Chrome Stack Chair"/>
    <n v="239.96"/>
    <n v="10"/>
    <s v="0.3"/>
    <n v="-10.284000000000001"/>
    <x v="2"/>
    <s v="Dec"/>
    <x v="3"/>
  </r>
  <r>
    <n v="5519"/>
    <s v="CA-2017-117667"/>
    <x v="423"/>
    <d v="2017-12-09T00:00:00"/>
    <x v="1"/>
    <s v="MS-17980"/>
    <s v="Michael Stewart"/>
    <x v="1"/>
    <s v="United States"/>
    <x v="3"/>
    <x v="3"/>
    <x v="2"/>
    <s v="FUR-FU-10004093"/>
    <x v="0"/>
    <x v="3"/>
    <s v="Hand-Finished Solid Wood Document Frame"/>
    <n v="54.768000000000001"/>
    <n v="2"/>
    <s v="0.2"/>
    <n v="6.8460000000000001"/>
    <x v="2"/>
    <s v="Dec"/>
    <x v="3"/>
  </r>
  <r>
    <n v="5540"/>
    <s v="US-2017-150595"/>
    <x v="644"/>
    <d v="2017-05-26T00:00:00"/>
    <x v="1"/>
    <s v="LE-16810"/>
    <s v="Laurel Elliston"/>
    <x v="0"/>
    <s v="United States"/>
    <x v="9"/>
    <x v="8"/>
    <x v="3"/>
    <s v="FUR-CH-10000513"/>
    <x v="0"/>
    <x v="1"/>
    <s v="High-Back Leather Manager's Chair"/>
    <n v="181.98599999999999"/>
    <n v="2"/>
    <s v="0.3"/>
    <n v="-54.595799999999997"/>
    <x v="4"/>
    <s v="May"/>
    <x v="3"/>
  </r>
  <r>
    <n v="5543"/>
    <s v="CA-2016-134936"/>
    <x v="645"/>
    <d v="2016-12-25T00:00:00"/>
    <x v="1"/>
    <s v="ES-14080"/>
    <s v="Erin Smith"/>
    <x v="1"/>
    <s v="United States"/>
    <x v="104"/>
    <x v="22"/>
    <x v="1"/>
    <s v="FUR-TA-10001086"/>
    <x v="0"/>
    <x v="2"/>
    <s v="SAFCO PlanMaster Boards, 60w x 37-1/2d, White Melamine"/>
    <n v="455.97"/>
    <n v="6"/>
    <s v="0.5"/>
    <n v="-218.8656"/>
    <x v="6"/>
    <s v="Dec"/>
    <x v="0"/>
  </r>
  <r>
    <n v="5547"/>
    <s v="CA-2017-151008"/>
    <x v="87"/>
    <d v="2017-09-08T00:00:00"/>
    <x v="2"/>
    <s v="JM-16195"/>
    <s v="Justin MacKendrick"/>
    <x v="0"/>
    <s v="United States"/>
    <x v="275"/>
    <x v="4"/>
    <x v="1"/>
    <s v="FUR-FU-10002396"/>
    <x v="0"/>
    <x v="3"/>
    <s v="DAX Copper Panel Document Frame, 5 x 7 Size"/>
    <n v="25.16"/>
    <n v="2"/>
    <s v="0"/>
    <n v="10.5672"/>
    <x v="5"/>
    <s v="Sep"/>
    <x v="3"/>
  </r>
  <r>
    <n v="5555"/>
    <s v="US-2014-159618"/>
    <x v="352"/>
    <d v="2014-11-16T00:00:00"/>
    <x v="1"/>
    <s v="DB-12970"/>
    <s v="Darren Budd"/>
    <x v="1"/>
    <s v="United States"/>
    <x v="6"/>
    <x v="5"/>
    <x v="3"/>
    <s v="FUR-BO-10004467"/>
    <x v="0"/>
    <x v="0"/>
    <s v="Bestar Classic Bookcase"/>
    <n v="67.993200000000002"/>
    <n v="1"/>
    <s v="0.32"/>
    <n v="-12.998699999999999"/>
    <x v="4"/>
    <s v="Nov"/>
    <x v="2"/>
  </r>
  <r>
    <n v="5556"/>
    <s v="CA-2017-116113"/>
    <x v="125"/>
    <d v="2017-10-06T00:00:00"/>
    <x v="0"/>
    <s v="JW-15220"/>
    <s v="Jane Waco"/>
    <x v="1"/>
    <s v="United States"/>
    <x v="132"/>
    <x v="33"/>
    <x v="0"/>
    <s v="FUR-FU-10002963"/>
    <x v="0"/>
    <x v="3"/>
    <s v="Master Caster Door Stop, Gray"/>
    <n v="10.16"/>
    <n v="2"/>
    <s v="0"/>
    <n v="3.4544000000000001"/>
    <x v="4"/>
    <s v="Oct"/>
    <x v="3"/>
  </r>
  <r>
    <n v="5557"/>
    <s v="CA-2015-125066"/>
    <x v="646"/>
    <d v="2015-12-18T00:00:00"/>
    <x v="1"/>
    <s v="KD-16495"/>
    <s v="Keith Dawkins"/>
    <x v="1"/>
    <s v="United States"/>
    <x v="38"/>
    <x v="21"/>
    <x v="0"/>
    <s v="FUR-FU-10003829"/>
    <x v="0"/>
    <x v="3"/>
    <s v="Stackable Trays"/>
    <n v="6.16"/>
    <n v="2"/>
    <s v="0"/>
    <n v="1.9712000000000001"/>
    <x v="4"/>
    <s v="Dec"/>
    <x v="1"/>
  </r>
  <r>
    <n v="5568"/>
    <s v="CA-2017-157966"/>
    <x v="647"/>
    <d v="2017-03-13T00:00:00"/>
    <x v="3"/>
    <s v="SU-20665"/>
    <s v="Stephanie Ulpright"/>
    <x v="2"/>
    <s v="United States"/>
    <x v="9"/>
    <x v="8"/>
    <x v="3"/>
    <s v="FUR-CH-10003606"/>
    <x v="0"/>
    <x v="1"/>
    <s v="SAFCO Folding Chair Trolley"/>
    <n v="89.768000000000001"/>
    <n v="1"/>
    <s v="0.3"/>
    <n v="-2.5648"/>
    <x v="7"/>
    <s v="Mar"/>
    <x v="3"/>
  </r>
  <r>
    <n v="5577"/>
    <s v="CA-2016-136686"/>
    <x v="574"/>
    <d v="2016-12-16T00:00:00"/>
    <x v="1"/>
    <s v="RF-19840"/>
    <s v="Roy Franzšsisch"/>
    <x v="0"/>
    <s v="United States"/>
    <x v="102"/>
    <x v="2"/>
    <x v="1"/>
    <s v="FUR-FU-10004864"/>
    <x v="0"/>
    <x v="3"/>
    <s v="Howard Miller 14-1/2&quot; Diameter Chrome Round Wall Clock"/>
    <n v="383.64"/>
    <n v="6"/>
    <s v="0"/>
    <n v="122.76479999999999"/>
    <x v="4"/>
    <s v="Dec"/>
    <x v="0"/>
  </r>
  <r>
    <n v="5580"/>
    <s v="CA-2017-137498"/>
    <x v="198"/>
    <d v="2017-09-14T00:00:00"/>
    <x v="0"/>
    <s v="LC-17050"/>
    <s v="Liz Carlisle"/>
    <x v="0"/>
    <s v="United States"/>
    <x v="2"/>
    <x v="2"/>
    <x v="1"/>
    <s v="FUR-CH-10003833"/>
    <x v="0"/>
    <x v="1"/>
    <s v="Novimex Fabric Task Chair"/>
    <n v="243.92"/>
    <n v="5"/>
    <s v="0.2"/>
    <n v="-15.244999999999999"/>
    <x v="2"/>
    <s v="Sep"/>
    <x v="3"/>
  </r>
  <r>
    <n v="5582"/>
    <s v="CA-2017-163818"/>
    <x v="648"/>
    <d v="2017-10-08T00:00:00"/>
    <x v="1"/>
    <s v="PS-18970"/>
    <s v="Paul Stevenson"/>
    <x v="2"/>
    <s v="United States"/>
    <x v="218"/>
    <x v="32"/>
    <x v="2"/>
    <s v="FUR-FU-10000076"/>
    <x v="0"/>
    <x v="3"/>
    <s v="24-Hour Round Wall Clock"/>
    <n v="19.98"/>
    <n v="1"/>
    <s v="0"/>
    <n v="8.5914000000000001"/>
    <x v="4"/>
    <s v="Oct"/>
    <x v="3"/>
  </r>
  <r>
    <n v="5584"/>
    <s v="CA-2014-116673"/>
    <x v="256"/>
    <d v="2014-12-19T00:00:00"/>
    <x v="0"/>
    <s v="JO-15280"/>
    <s v="Jas O'Carroll"/>
    <x v="0"/>
    <s v="United States"/>
    <x v="53"/>
    <x v="2"/>
    <x v="1"/>
    <s v="FUR-FU-10003829"/>
    <x v="0"/>
    <x v="3"/>
    <s v="Stackable Trays"/>
    <n v="6.16"/>
    <n v="2"/>
    <s v="0"/>
    <n v="1.9712000000000001"/>
    <x v="4"/>
    <s v="Dec"/>
    <x v="2"/>
  </r>
  <r>
    <n v="5592"/>
    <s v="CA-2014-164742"/>
    <x v="137"/>
    <d v="2014-10-18T00:00:00"/>
    <x v="0"/>
    <s v="ML-17395"/>
    <s v="Marina Lichtenstein"/>
    <x v="1"/>
    <s v="United States"/>
    <x v="174"/>
    <x v="18"/>
    <x v="2"/>
    <s v="FUR-CH-10002880"/>
    <x v="0"/>
    <x v="1"/>
    <s v="Global High-Back Leather Tilter, Burgundy"/>
    <n v="245.98"/>
    <n v="2"/>
    <s v="0"/>
    <n v="27.0578"/>
    <x v="2"/>
    <s v="Oct"/>
    <x v="2"/>
  </r>
  <r>
    <n v="5606"/>
    <s v="CA-2016-134516"/>
    <x v="649"/>
    <d v="2016-09-25T00:00:00"/>
    <x v="1"/>
    <s v="FM-14215"/>
    <s v="Filia McAdams"/>
    <x v="1"/>
    <s v="United States"/>
    <x v="224"/>
    <x v="30"/>
    <x v="0"/>
    <s v="FUR-FU-10001546"/>
    <x v="0"/>
    <x v="3"/>
    <s v="Dana Swing-Arm Lamps"/>
    <n v="17.088000000000001"/>
    <n v="2"/>
    <s v="0.2"/>
    <n v="1.0680000000000001"/>
    <x v="2"/>
    <s v="Sep"/>
    <x v="0"/>
  </r>
  <r>
    <n v="5607"/>
    <s v="CA-2016-134516"/>
    <x v="649"/>
    <d v="2016-09-25T00:00:00"/>
    <x v="1"/>
    <s v="FM-14215"/>
    <s v="Filia McAdams"/>
    <x v="1"/>
    <s v="United States"/>
    <x v="224"/>
    <x v="30"/>
    <x v="0"/>
    <s v="FUR-CH-10002880"/>
    <x v="0"/>
    <x v="1"/>
    <s v="Global High-Back Leather Tilter, Burgundy"/>
    <n v="98.391999999999996"/>
    <n v="1"/>
    <s v="0.2"/>
    <n v="-11.069100000000001"/>
    <x v="2"/>
    <s v="Sep"/>
    <x v="0"/>
  </r>
  <r>
    <n v="5618"/>
    <s v="CA-2017-125745"/>
    <x v="254"/>
    <d v="2017-07-04T00:00:00"/>
    <x v="1"/>
    <s v="DV-13045"/>
    <s v="Darrin Van Huff"/>
    <x v="1"/>
    <s v="United States"/>
    <x v="10"/>
    <x v="9"/>
    <x v="0"/>
    <s v="FUR-FU-10001591"/>
    <x v="0"/>
    <x v="3"/>
    <s v="Advantus Panel Wall Certificate Holder - 8.5x11"/>
    <n v="19.52"/>
    <n v="2"/>
    <s v="0.2"/>
    <n v="5.3680000000000003"/>
    <x v="4"/>
    <s v="Jun"/>
    <x v="3"/>
  </r>
  <r>
    <n v="5622"/>
    <s v="US-2016-124163"/>
    <x v="228"/>
    <d v="2016-09-30T00:00:00"/>
    <x v="1"/>
    <s v="SC-20695"/>
    <s v="Steve Chapman"/>
    <x v="1"/>
    <s v="United States"/>
    <x v="276"/>
    <x v="16"/>
    <x v="3"/>
    <s v="FUR-CH-10004218"/>
    <x v="0"/>
    <x v="1"/>
    <s v="Global Fabric Manager's Chair, Dark Gray"/>
    <n v="201.96"/>
    <n v="2"/>
    <s v="0"/>
    <n v="50.49"/>
    <x v="2"/>
    <s v="Sep"/>
    <x v="0"/>
  </r>
  <r>
    <n v="5623"/>
    <s v="US-2016-124163"/>
    <x v="228"/>
    <d v="2016-09-30T00:00:00"/>
    <x v="1"/>
    <s v="SC-20695"/>
    <s v="Steve Chapman"/>
    <x v="1"/>
    <s v="United States"/>
    <x v="276"/>
    <x v="16"/>
    <x v="3"/>
    <s v="FUR-FU-10000755"/>
    <x v="0"/>
    <x v="3"/>
    <s v="Eldon Expressions Mahogany Wood Desk Collection"/>
    <n v="68.64"/>
    <n v="11"/>
    <s v="0"/>
    <n v="17.16"/>
    <x v="2"/>
    <s v="Sep"/>
    <x v="0"/>
  </r>
  <r>
    <n v="5626"/>
    <s v="CA-2014-126683"/>
    <x v="189"/>
    <d v="2014-10-01T00:00:00"/>
    <x v="0"/>
    <s v="PP-18955"/>
    <s v="Paul Prost"/>
    <x v="2"/>
    <s v="United States"/>
    <x v="15"/>
    <x v="13"/>
    <x v="1"/>
    <s v="FUR-FU-10001706"/>
    <x v="0"/>
    <x v="3"/>
    <s v="Longer-Life Soft White Bulbs"/>
    <n v="6.16"/>
    <n v="2"/>
    <s v="0"/>
    <n v="2.9567999999999999"/>
    <x v="3"/>
    <s v="Sep"/>
    <x v="2"/>
  </r>
  <r>
    <n v="5627"/>
    <s v="CA-2014-126683"/>
    <x v="189"/>
    <d v="2014-10-01T00:00:00"/>
    <x v="0"/>
    <s v="PP-18955"/>
    <s v="Paul Prost"/>
    <x v="2"/>
    <s v="United States"/>
    <x v="15"/>
    <x v="13"/>
    <x v="1"/>
    <s v="FUR-TA-10002958"/>
    <x v="0"/>
    <x v="2"/>
    <s v="Bevis Oval Conference Table, Walnut"/>
    <n v="2348.8200000000002"/>
    <n v="9"/>
    <s v="0"/>
    <n v="399.29939999999999"/>
    <x v="3"/>
    <s v="Sep"/>
    <x v="2"/>
  </r>
  <r>
    <n v="5629"/>
    <s v="CA-2017-148810"/>
    <x v="332"/>
    <d v="2017-07-01T00:00:00"/>
    <x v="1"/>
    <s v="DR-12880"/>
    <s v="Dan Reichenbach"/>
    <x v="1"/>
    <s v="United States"/>
    <x v="89"/>
    <x v="1"/>
    <x v="0"/>
    <s v="FUR-CH-10001545"/>
    <x v="0"/>
    <x v="1"/>
    <s v="Hon Comfortask Task/Swivel Chairs"/>
    <n v="273.55200000000002"/>
    <n v="3"/>
    <s v="0.2"/>
    <n v="-13.6776"/>
    <x v="2"/>
    <s v="Jun"/>
    <x v="3"/>
  </r>
  <r>
    <n v="5630"/>
    <s v="US-2016-146066"/>
    <x v="650"/>
    <d v="2016-08-23T00:00:00"/>
    <x v="0"/>
    <s v="RB-19465"/>
    <s v="Rick Bensley"/>
    <x v="2"/>
    <s v="United States"/>
    <x v="3"/>
    <x v="3"/>
    <x v="2"/>
    <s v="FUR-TA-10002530"/>
    <x v="0"/>
    <x v="2"/>
    <s v="Iceberg OfficeWorks 42&quot; Round Tables"/>
    <n v="815.29200000000003"/>
    <n v="9"/>
    <s v="0.4"/>
    <n v="-339.70499999999998"/>
    <x v="3"/>
    <s v="Aug"/>
    <x v="0"/>
  </r>
  <r>
    <n v="5632"/>
    <s v="CA-2014-127614"/>
    <x v="651"/>
    <d v="2014-02-15T00:00:00"/>
    <x v="1"/>
    <s v="NF-18385"/>
    <s v="Natalie Fritzler"/>
    <x v="0"/>
    <s v="United States"/>
    <x v="180"/>
    <x v="25"/>
    <x v="0"/>
    <s v="FUR-TA-10003715"/>
    <x v="0"/>
    <x v="2"/>
    <s v="Hon 2111 Invitation Series Corner Table"/>
    <n v="1256.22"/>
    <n v="6"/>
    <s v="0"/>
    <n v="75.373199999999997"/>
    <x v="4"/>
    <s v="Feb"/>
    <x v="2"/>
  </r>
  <r>
    <n v="5638"/>
    <s v="CA-2017-113208"/>
    <x v="292"/>
    <d v="2017-04-02T00:00:00"/>
    <x v="1"/>
    <s v="ML-18040"/>
    <s v="Michelle Lonsdale"/>
    <x v="1"/>
    <s v="United States"/>
    <x v="54"/>
    <x v="17"/>
    <x v="3"/>
    <s v="FUR-FU-10004245"/>
    <x v="0"/>
    <x v="3"/>
    <s v="Career Cubicle Clock, 8 1/4&quot;, Black"/>
    <n v="60.84"/>
    <n v="3"/>
    <s v="0"/>
    <n v="23.119199999999999"/>
    <x v="1"/>
    <s v="Mar"/>
    <x v="3"/>
  </r>
  <r>
    <n v="5639"/>
    <s v="CA-2014-154893"/>
    <x v="652"/>
    <d v="2014-12-27T00:00:00"/>
    <x v="1"/>
    <s v="GM-14440"/>
    <s v="Gary McGarr"/>
    <x v="0"/>
    <s v="United States"/>
    <x v="53"/>
    <x v="2"/>
    <x v="1"/>
    <s v="FUR-CH-10004287"/>
    <x v="0"/>
    <x v="1"/>
    <s v="SAFCO Arco Folding Chair"/>
    <n v="1325.76"/>
    <n v="6"/>
    <s v="0.2"/>
    <n v="149.148"/>
    <x v="6"/>
    <s v="Dec"/>
    <x v="2"/>
  </r>
  <r>
    <n v="5640"/>
    <s v="CA-2014-154893"/>
    <x v="652"/>
    <d v="2014-12-27T00:00:00"/>
    <x v="1"/>
    <s v="GM-14440"/>
    <s v="Gary McGarr"/>
    <x v="0"/>
    <s v="United States"/>
    <x v="53"/>
    <x v="2"/>
    <x v="1"/>
    <s v="FUR-CH-10000595"/>
    <x v="0"/>
    <x v="1"/>
    <s v="Safco Contoured Stacking Chairs"/>
    <n v="572.16"/>
    <n v="3"/>
    <s v="0.2"/>
    <n v="35.76"/>
    <x v="6"/>
    <s v="Dec"/>
    <x v="2"/>
  </r>
  <r>
    <n v="5643"/>
    <s v="CA-2016-127985"/>
    <x v="610"/>
    <d v="2016-04-05T00:00:00"/>
    <x v="0"/>
    <s v="DB-12910"/>
    <s v="Daniel Byrd"/>
    <x v="2"/>
    <s v="United States"/>
    <x v="29"/>
    <x v="24"/>
    <x v="0"/>
    <s v="FUR-FU-10003274"/>
    <x v="0"/>
    <x v="3"/>
    <s v="Regeneration Desk Collection"/>
    <n v="7.04"/>
    <n v="4"/>
    <s v="0"/>
    <n v="3.0975999999999999"/>
    <x v="4"/>
    <s v="Apr"/>
    <x v="0"/>
  </r>
  <r>
    <n v="5646"/>
    <s v="CA-2017-127117"/>
    <x v="438"/>
    <d v="2017-04-19T00:00:00"/>
    <x v="1"/>
    <s v="HM-14860"/>
    <s v="Harry Marie"/>
    <x v="1"/>
    <s v="United States"/>
    <x v="277"/>
    <x v="18"/>
    <x v="2"/>
    <s v="FUR-FU-10004018"/>
    <x v="0"/>
    <x v="3"/>
    <s v="Tensor Computer Mounted Lamp"/>
    <n v="74.45"/>
    <n v="5"/>
    <s v="0"/>
    <n v="20.101500000000001"/>
    <x v="2"/>
    <s v="Apr"/>
    <x v="3"/>
  </r>
  <r>
    <n v="5647"/>
    <s v="CA-2015-104241"/>
    <x v="653"/>
    <d v="2015-01-09T00:00:00"/>
    <x v="1"/>
    <s v="AG-10495"/>
    <s v="Andrew Gjertsen"/>
    <x v="1"/>
    <s v="United States"/>
    <x v="166"/>
    <x v="25"/>
    <x v="0"/>
    <s v="FUR-FU-10001473"/>
    <x v="0"/>
    <x v="3"/>
    <s v="DAX Wood Document Frame"/>
    <n v="192.22"/>
    <n v="14"/>
    <s v="0"/>
    <n v="69.199200000000005"/>
    <x v="2"/>
    <s v="Jan"/>
    <x v="1"/>
  </r>
  <r>
    <n v="5652"/>
    <s v="CA-2017-142342"/>
    <x v="357"/>
    <d v="2017-07-19T00:00:00"/>
    <x v="0"/>
    <s v="AJ-10795"/>
    <s v="Anthony Johnson"/>
    <x v="1"/>
    <s v="United States"/>
    <x v="278"/>
    <x v="2"/>
    <x v="1"/>
    <s v="FUR-BO-10002613"/>
    <x v="0"/>
    <x v="0"/>
    <s v="Atlantic Metals Mobile 4-Shelf Bookcases, Custom Colors"/>
    <n v="1194.165"/>
    <n v="5"/>
    <s v="0.15"/>
    <n v="210.73500000000001"/>
    <x v="3"/>
    <s v="Jul"/>
    <x v="3"/>
  </r>
  <r>
    <n v="5659"/>
    <s v="CA-2016-145261"/>
    <x v="105"/>
    <d v="2016-12-21T00:00:00"/>
    <x v="2"/>
    <s v="AH-10120"/>
    <s v="Adrian Hane"/>
    <x v="2"/>
    <s v="United States"/>
    <x v="279"/>
    <x v="36"/>
    <x v="1"/>
    <s v="FUR-TA-10002530"/>
    <x v="0"/>
    <x v="2"/>
    <s v="Iceberg OfficeWorks 42&quot; Round Tables"/>
    <n v="377.45"/>
    <n v="5"/>
    <s v="0.5"/>
    <n v="-264.21499999999997"/>
    <x v="0"/>
    <s v="Dec"/>
    <x v="0"/>
  </r>
  <r>
    <n v="5662"/>
    <s v="CA-2016-108875"/>
    <x v="211"/>
    <d v="2016-10-01T00:00:00"/>
    <x v="1"/>
    <s v="CL-12700"/>
    <s v="Craig Leslie"/>
    <x v="2"/>
    <s v="United States"/>
    <x v="14"/>
    <x v="12"/>
    <x v="1"/>
    <s v="FUR-FU-10002671"/>
    <x v="0"/>
    <x v="3"/>
    <s v="Electrix 20W Halogen Replacement Bulb for Zoom-In Desk Lamp"/>
    <n v="21.44"/>
    <n v="2"/>
    <s v="0.2"/>
    <n v="7.5039999999999996"/>
    <x v="1"/>
    <s v="Sep"/>
    <x v="0"/>
  </r>
  <r>
    <n v="5671"/>
    <s v="CA-2015-141012"/>
    <x v="654"/>
    <d v="2015-06-11T00:00:00"/>
    <x v="0"/>
    <s v="TG-21640"/>
    <s v="Trudy Glocke"/>
    <x v="0"/>
    <s v="United States"/>
    <x v="280"/>
    <x v="42"/>
    <x v="1"/>
    <s v="FUR-FU-10003192"/>
    <x v="0"/>
    <x v="3"/>
    <s v="Luxo Adjustable Task Clamp Lamp"/>
    <n v="355.36"/>
    <n v="4"/>
    <s v="0"/>
    <n v="92.393600000000006"/>
    <x v="3"/>
    <s v="Jun"/>
    <x v="1"/>
  </r>
  <r>
    <n v="5678"/>
    <s v="CA-2014-126802"/>
    <x v="527"/>
    <d v="2015-01-05T00:00:00"/>
    <x v="1"/>
    <s v="ZC-21910"/>
    <s v="Zuschuss Carroll"/>
    <x v="0"/>
    <s v="United States"/>
    <x v="9"/>
    <x v="8"/>
    <x v="3"/>
    <s v="FUR-FU-10000193"/>
    <x v="0"/>
    <x v="3"/>
    <s v="Tenex Chairmats For Use with Hard Floors"/>
    <n v="38.975999999999999"/>
    <n v="3"/>
    <s v="0.6"/>
    <n v="-50.668799999999997"/>
    <x v="1"/>
    <s v="Dec"/>
    <x v="2"/>
  </r>
  <r>
    <n v="5688"/>
    <s v="CA-2014-131541"/>
    <x v="655"/>
    <d v="2014-07-28T00:00:00"/>
    <x v="3"/>
    <s v="CK-12205"/>
    <s v="Chloris Kastensmidt"/>
    <x v="0"/>
    <s v="United States"/>
    <x v="281"/>
    <x v="1"/>
    <x v="0"/>
    <s v="FUR-FU-10003623"/>
    <x v="0"/>
    <x v="3"/>
    <s v="DataProducts Ampli Magnifier Task Lamp, Black,"/>
    <n v="129.88800000000001"/>
    <n v="6"/>
    <s v="0.2"/>
    <n v="12.988799999999999"/>
    <x v="7"/>
    <s v="Jul"/>
    <x v="2"/>
  </r>
  <r>
    <n v="5690"/>
    <s v="CA-2015-119550"/>
    <x v="626"/>
    <d v="2015-12-31T00:00:00"/>
    <x v="1"/>
    <s v="RB-19705"/>
    <s v="Roger Barcio"/>
    <x v="2"/>
    <s v="United States"/>
    <x v="6"/>
    <x v="5"/>
    <x v="3"/>
    <s v="FUR-CH-10002044"/>
    <x v="0"/>
    <x v="1"/>
    <s v="Office Star - Contemporary Task Swivel chair with 2-way adjustable arms, Plum"/>
    <n v="275.05799999999999"/>
    <n v="3"/>
    <s v="0.3"/>
    <n v="-90.376199999999997"/>
    <x v="2"/>
    <s v="Dec"/>
    <x v="1"/>
  </r>
  <r>
    <n v="5695"/>
    <s v="US-2015-138093"/>
    <x v="479"/>
    <d v="2015-12-16T00:00:00"/>
    <x v="1"/>
    <s v="KM-16225"/>
    <s v="Kalyca Meade"/>
    <x v="1"/>
    <s v="United States"/>
    <x v="237"/>
    <x v="32"/>
    <x v="2"/>
    <s v="FUR-CH-10000785"/>
    <x v="0"/>
    <x v="1"/>
    <s v="Global Ergonomic Managers Chair"/>
    <n v="542.94000000000005"/>
    <n v="3"/>
    <s v="0"/>
    <n v="141.1644"/>
    <x v="6"/>
    <s v="Dec"/>
    <x v="1"/>
  </r>
  <r>
    <n v="5696"/>
    <s v="CA-2016-126165"/>
    <x v="399"/>
    <d v="2016-05-07T00:00:00"/>
    <x v="0"/>
    <s v="AH-10465"/>
    <s v="Amy Hunt"/>
    <x v="0"/>
    <s v="United States"/>
    <x v="28"/>
    <x v="2"/>
    <x v="1"/>
    <s v="FUR-TA-10001676"/>
    <x v="0"/>
    <x v="2"/>
    <s v="Hon 61000 Series Interactive Training Tables"/>
    <n v="71.087999999999994"/>
    <n v="2"/>
    <s v="0.2"/>
    <n v="-1.7771999999999999"/>
    <x v="3"/>
    <s v="May"/>
    <x v="0"/>
  </r>
  <r>
    <n v="5704"/>
    <s v="US-2014-123519"/>
    <x v="609"/>
    <d v="2014-12-21T00:00:00"/>
    <x v="1"/>
    <s v="SS-20875"/>
    <s v="Sung Shariari"/>
    <x v="0"/>
    <s v="United States"/>
    <x v="149"/>
    <x v="15"/>
    <x v="2"/>
    <s v="FUR-TA-10002645"/>
    <x v="0"/>
    <x v="2"/>
    <s v="Hon Rectangular Conference Tables"/>
    <n v="136.53"/>
    <n v="1"/>
    <s v="0.4"/>
    <n v="-52.336500000000001"/>
    <x v="1"/>
    <s v="Dec"/>
    <x v="2"/>
  </r>
  <r>
    <n v="5708"/>
    <s v="US-2015-160857"/>
    <x v="190"/>
    <d v="2015-05-15T00:00:00"/>
    <x v="1"/>
    <s v="NW-18400"/>
    <s v="Natalie Webber"/>
    <x v="0"/>
    <s v="United States"/>
    <x v="13"/>
    <x v="7"/>
    <x v="2"/>
    <s v="FUR-FU-10001095"/>
    <x v="0"/>
    <x v="3"/>
    <s v="DAX Black Cherry Wood-Tone Poster Frame"/>
    <n v="79.44"/>
    <n v="3"/>
    <s v="0"/>
    <n v="30.187200000000001"/>
    <x v="1"/>
    <s v="May"/>
    <x v="1"/>
  </r>
  <r>
    <n v="5710"/>
    <s v="US-2015-160857"/>
    <x v="190"/>
    <d v="2015-05-15T00:00:00"/>
    <x v="1"/>
    <s v="NW-18400"/>
    <s v="Natalie Webber"/>
    <x v="0"/>
    <s v="United States"/>
    <x v="13"/>
    <x v="7"/>
    <x v="2"/>
    <s v="FUR-CH-10002647"/>
    <x v="0"/>
    <x v="1"/>
    <s v="Situations Contoured Folding Chairs, 4/Set"/>
    <n v="127.764"/>
    <n v="2"/>
    <s v="0.1"/>
    <n v="21.294"/>
    <x v="1"/>
    <s v="May"/>
    <x v="1"/>
  </r>
  <r>
    <n v="5731"/>
    <s v="CA-2017-117324"/>
    <x v="64"/>
    <d v="2017-12-13T00:00:00"/>
    <x v="1"/>
    <s v="JP-15520"/>
    <s v="Jeremy Pistek"/>
    <x v="0"/>
    <s v="United States"/>
    <x v="123"/>
    <x v="16"/>
    <x v="3"/>
    <s v="FUR-BO-10003159"/>
    <x v="0"/>
    <x v="0"/>
    <s v="Sauder Camden County Collection Libraries, Planked Cherry Finish"/>
    <n v="459.92"/>
    <n v="4"/>
    <s v="0"/>
    <n v="41.392800000000001"/>
    <x v="2"/>
    <s v="Dec"/>
    <x v="3"/>
  </r>
  <r>
    <n v="5733"/>
    <s v="CA-2017-143574"/>
    <x v="656"/>
    <d v="2017-07-02T00:00:00"/>
    <x v="2"/>
    <s v="DR-12880"/>
    <s v="Dan Reichenbach"/>
    <x v="1"/>
    <s v="United States"/>
    <x v="282"/>
    <x v="19"/>
    <x v="2"/>
    <s v="FUR-BO-10002598"/>
    <x v="0"/>
    <x v="0"/>
    <s v="Hon Metal Bookcases, Putty"/>
    <n v="638.82000000000005"/>
    <n v="9"/>
    <s v="0"/>
    <n v="185.2578"/>
    <x v="0"/>
    <s v="Jun"/>
    <x v="3"/>
  </r>
  <r>
    <n v="5735"/>
    <s v="CA-2017-143574"/>
    <x v="656"/>
    <d v="2017-07-02T00:00:00"/>
    <x v="2"/>
    <s v="DR-12880"/>
    <s v="Dan Reichenbach"/>
    <x v="1"/>
    <s v="United States"/>
    <x v="282"/>
    <x v="19"/>
    <x v="2"/>
    <s v="FUR-FU-10003976"/>
    <x v="0"/>
    <x v="3"/>
    <s v="DAX Executive Solid Wood Document Frame, Desktop or Hang, Mahogany, 5 x 7"/>
    <n v="25.16"/>
    <n v="2"/>
    <s v="0"/>
    <n v="8.5543999999999993"/>
    <x v="0"/>
    <s v="Jun"/>
    <x v="3"/>
  </r>
  <r>
    <n v="5738"/>
    <s v="CA-2014-148614"/>
    <x v="187"/>
    <d v="2014-01-25T00:00:00"/>
    <x v="1"/>
    <s v="MV-17485"/>
    <s v="Mark Van Huff"/>
    <x v="0"/>
    <s v="United States"/>
    <x v="2"/>
    <x v="2"/>
    <x v="1"/>
    <s v="FUR-FU-10003194"/>
    <x v="0"/>
    <x v="3"/>
    <s v="Eldon Expressions Desk Accessory, Wood Pencil Holder, Oak"/>
    <n v="19.3"/>
    <n v="2"/>
    <s v="0"/>
    <n v="5.79"/>
    <x v="2"/>
    <s v="Jan"/>
    <x v="2"/>
  </r>
  <r>
    <n v="5741"/>
    <s v="US-2017-147886"/>
    <x v="657"/>
    <d v="2017-03-31T00:00:00"/>
    <x v="2"/>
    <s v="DH-13075"/>
    <s v="Dave Hallsten"/>
    <x v="1"/>
    <s v="United States"/>
    <x v="130"/>
    <x v="2"/>
    <x v="1"/>
    <s v="FUR-FU-10001095"/>
    <x v="0"/>
    <x v="3"/>
    <s v="DAX Black Cherry Wood-Tone Poster Frame"/>
    <n v="26.48"/>
    <n v="1"/>
    <s v="0"/>
    <n v="10.0624"/>
    <x v="0"/>
    <s v="Mar"/>
    <x v="3"/>
  </r>
  <r>
    <n v="5746"/>
    <s v="US-2017-147886"/>
    <x v="657"/>
    <d v="2017-03-31T00:00:00"/>
    <x v="2"/>
    <s v="DH-13075"/>
    <s v="Dave Hallsten"/>
    <x v="1"/>
    <s v="United States"/>
    <x v="130"/>
    <x v="2"/>
    <x v="1"/>
    <s v="FUR-FU-10003829"/>
    <x v="0"/>
    <x v="3"/>
    <s v="Stackable Trays"/>
    <n v="21.56"/>
    <n v="7"/>
    <s v="0"/>
    <n v="6.8992000000000004"/>
    <x v="0"/>
    <s v="Mar"/>
    <x v="3"/>
  </r>
  <r>
    <n v="5751"/>
    <s v="CA-2014-145800"/>
    <x v="658"/>
    <d v="2014-06-05T00:00:00"/>
    <x v="1"/>
    <s v="SS-20410"/>
    <s v="Shahid Shariari"/>
    <x v="0"/>
    <s v="United States"/>
    <x v="283"/>
    <x v="8"/>
    <x v="3"/>
    <s v="FUR-TA-10001539"/>
    <x v="0"/>
    <x v="2"/>
    <s v="Chromcraft Rectangular Conference Tables"/>
    <n v="355.45499999999998"/>
    <n v="3"/>
    <s v="0.5"/>
    <n v="-184.8366"/>
    <x v="6"/>
    <s v="May"/>
    <x v="2"/>
  </r>
  <r>
    <n v="5754"/>
    <s v="CA-2016-118514"/>
    <x v="659"/>
    <d v="2016-02-10T00:00:00"/>
    <x v="1"/>
    <s v="LC-17050"/>
    <s v="Liz Carlisle"/>
    <x v="0"/>
    <s v="United States"/>
    <x v="52"/>
    <x v="0"/>
    <x v="0"/>
    <s v="FUR-CH-10000015"/>
    <x v="0"/>
    <x v="1"/>
    <s v="Hon Multipurpose Stacking Arm Chairs"/>
    <n v="866.4"/>
    <n v="4"/>
    <s v="0"/>
    <n v="225.26400000000001"/>
    <x v="1"/>
    <s v="Feb"/>
    <x v="0"/>
  </r>
  <r>
    <n v="5758"/>
    <s v="CA-2015-119634"/>
    <x v="660"/>
    <d v="2015-08-16T00:00:00"/>
    <x v="1"/>
    <s v="BW-11065"/>
    <s v="Barry Weirich"/>
    <x v="0"/>
    <s v="United States"/>
    <x v="168"/>
    <x v="30"/>
    <x v="0"/>
    <s v="FUR-FU-10004270"/>
    <x v="0"/>
    <x v="3"/>
    <s v="Executive Impressions 13&quot; Clairmont Wall Clock"/>
    <n v="46.152000000000001"/>
    <n v="3"/>
    <s v="0.2"/>
    <n v="12.1149"/>
    <x v="2"/>
    <s v="Aug"/>
    <x v="1"/>
  </r>
  <r>
    <n v="5763"/>
    <s v="CA-2017-158169"/>
    <x v="661"/>
    <d v="2017-08-15T00:00:00"/>
    <x v="2"/>
    <s v="JM-16195"/>
    <s v="Justin MacKendrick"/>
    <x v="0"/>
    <s v="United States"/>
    <x v="284"/>
    <x v="2"/>
    <x v="1"/>
    <s v="FUR-FU-10001473"/>
    <x v="0"/>
    <x v="3"/>
    <s v="DAX Wood Document Frame"/>
    <n v="54.92"/>
    <n v="4"/>
    <s v="0"/>
    <n v="19.7712"/>
    <x v="0"/>
    <s v="Aug"/>
    <x v="3"/>
  </r>
  <r>
    <n v="5764"/>
    <s v="CA-2015-162047"/>
    <x v="240"/>
    <d v="2015-11-05T00:00:00"/>
    <x v="2"/>
    <s v="FH-14365"/>
    <s v="Fred Hopkins"/>
    <x v="1"/>
    <s v="United States"/>
    <x v="62"/>
    <x v="7"/>
    <x v="2"/>
    <s v="FUR-CH-10004983"/>
    <x v="0"/>
    <x v="1"/>
    <s v="Office Star - Mid Back Dual function Ergonomic High Back Chair with 2-Way Adjustable Arms"/>
    <n v="1448.82"/>
    <n v="10"/>
    <s v="0.1"/>
    <n v="209.274"/>
    <x v="3"/>
    <s v="Nov"/>
    <x v="1"/>
  </r>
  <r>
    <n v="5771"/>
    <s v="CA-2015-103835"/>
    <x v="262"/>
    <d v="2015-09-28T00:00:00"/>
    <x v="1"/>
    <s v="SC-20440"/>
    <s v="Shaun Chance"/>
    <x v="1"/>
    <s v="United States"/>
    <x v="2"/>
    <x v="2"/>
    <x v="1"/>
    <s v="FUR-FU-10000010"/>
    <x v="0"/>
    <x v="3"/>
    <s v="DAX Value U-Channel Document Frames, Easel Back"/>
    <n v="14.91"/>
    <n v="3"/>
    <s v="0"/>
    <n v="4.6220999999999997"/>
    <x v="4"/>
    <s v="Sep"/>
    <x v="1"/>
  </r>
  <r>
    <n v="5775"/>
    <s v="CA-2016-142398"/>
    <x v="188"/>
    <d v="2016-04-16T00:00:00"/>
    <x v="1"/>
    <s v="BP-11290"/>
    <s v="Beth Paige"/>
    <x v="0"/>
    <s v="United States"/>
    <x v="2"/>
    <x v="2"/>
    <x v="1"/>
    <s v="FUR-CH-10001545"/>
    <x v="0"/>
    <x v="1"/>
    <s v="Hon Comfortask Task/Swivel Chairs"/>
    <n v="638.28800000000001"/>
    <n v="7"/>
    <s v="0.2"/>
    <n v="-31.914400000000001"/>
    <x v="4"/>
    <s v="Apr"/>
    <x v="0"/>
  </r>
  <r>
    <n v="5780"/>
    <s v="CA-2014-105270"/>
    <x v="163"/>
    <d v="2014-11-18T00:00:00"/>
    <x v="1"/>
    <s v="AP-10915"/>
    <s v="Arthur Prichep"/>
    <x v="0"/>
    <s v="United States"/>
    <x v="2"/>
    <x v="2"/>
    <x v="1"/>
    <s v="FUR-CH-10000988"/>
    <x v="0"/>
    <x v="1"/>
    <s v="Hon Olson Stacker Stools"/>
    <n v="112.648"/>
    <n v="1"/>
    <s v="0.2"/>
    <n v="11.264799999999999"/>
    <x v="1"/>
    <s v="Nov"/>
    <x v="2"/>
  </r>
  <r>
    <n v="5785"/>
    <s v="CA-2017-141117"/>
    <x v="125"/>
    <d v="2017-10-08T00:00:00"/>
    <x v="1"/>
    <s v="JK-16090"/>
    <s v="Juliana Krohn"/>
    <x v="0"/>
    <s v="United States"/>
    <x v="76"/>
    <x v="36"/>
    <x v="1"/>
    <s v="FUR-BO-10001972"/>
    <x v="0"/>
    <x v="0"/>
    <s v="O'Sullivan 4-Shelf Bookcase in Odessa Pine"/>
    <n v="217.76400000000001"/>
    <n v="6"/>
    <s v="0.7"/>
    <n v="-384.71640000000002"/>
    <x v="6"/>
    <s v="Oct"/>
    <x v="3"/>
  </r>
  <r>
    <n v="5789"/>
    <s v="CA-2017-115070"/>
    <x v="662"/>
    <d v="2017-04-14T00:00:00"/>
    <x v="0"/>
    <s v="MG-18205"/>
    <s v="Mitch Gastineau"/>
    <x v="1"/>
    <s v="United States"/>
    <x v="51"/>
    <x v="1"/>
    <x v="0"/>
    <s v="FUR-FU-10003829"/>
    <x v="0"/>
    <x v="3"/>
    <s v="Stackable Trays"/>
    <n v="12.32"/>
    <n v="5"/>
    <s v="0.2"/>
    <n v="1.8480000000000001"/>
    <x v="4"/>
    <s v="Apr"/>
    <x v="3"/>
  </r>
  <r>
    <n v="5792"/>
    <s v="CA-2017-140186"/>
    <x v="560"/>
    <d v="2017-10-02T00:00:00"/>
    <x v="2"/>
    <s v="PG-18820"/>
    <s v="Patrick Gardner"/>
    <x v="0"/>
    <s v="United States"/>
    <x v="175"/>
    <x v="2"/>
    <x v="1"/>
    <s v="FUR-CH-10002961"/>
    <x v="0"/>
    <x v="1"/>
    <s v="Leather Task Chair, Black"/>
    <n v="72.784000000000006"/>
    <n v="1"/>
    <s v="0.2"/>
    <n v="0"/>
    <x v="0"/>
    <s v="Sep"/>
    <x v="3"/>
  </r>
  <r>
    <n v="5794"/>
    <s v="CA-2017-140186"/>
    <x v="560"/>
    <d v="2017-10-02T00:00:00"/>
    <x v="2"/>
    <s v="PG-18820"/>
    <s v="Patrick Gardner"/>
    <x v="0"/>
    <s v="United States"/>
    <x v="175"/>
    <x v="2"/>
    <x v="1"/>
    <s v="FUR-FU-10004848"/>
    <x v="0"/>
    <x v="3"/>
    <s v="Howard Miller 13-3/4&quot; Diameter Brushed Chrome Round Wall Clock"/>
    <n v="51.75"/>
    <n v="1"/>
    <s v="0"/>
    <n v="15.525"/>
    <x v="0"/>
    <s v="Sep"/>
    <x v="3"/>
  </r>
  <r>
    <n v="5797"/>
    <s v="CA-2014-124856"/>
    <x v="189"/>
    <d v="2014-10-03T00:00:00"/>
    <x v="0"/>
    <s v="LD-17005"/>
    <s v="Lisa DeCherney"/>
    <x v="0"/>
    <s v="United States"/>
    <x v="13"/>
    <x v="7"/>
    <x v="2"/>
    <s v="FUR-FU-10000521"/>
    <x v="0"/>
    <x v="3"/>
    <s v="Seth Thomas 14&quot; Putty-Colored Wall Clock"/>
    <n v="117.36"/>
    <n v="4"/>
    <s v="0"/>
    <n v="36.381599999999999"/>
    <x v="4"/>
    <s v="Sep"/>
    <x v="2"/>
  </r>
  <r>
    <n v="5800"/>
    <s v="CA-2014-166716"/>
    <x v="663"/>
    <d v="2014-08-25T00:00:00"/>
    <x v="0"/>
    <s v="CR-12730"/>
    <s v="Craig Reiter"/>
    <x v="0"/>
    <s v="United States"/>
    <x v="9"/>
    <x v="8"/>
    <x v="3"/>
    <s v="FUR-CH-10004495"/>
    <x v="0"/>
    <x v="1"/>
    <s v="Global Leather and Oak Executive Chair, Black"/>
    <n v="421.37200000000001"/>
    <n v="2"/>
    <s v="0.3"/>
    <n v="-6.0195999999999996"/>
    <x v="2"/>
    <s v="Aug"/>
    <x v="2"/>
  </r>
  <r>
    <n v="5806"/>
    <s v="CA-2017-113873"/>
    <x v="596"/>
    <d v="2017-11-19T00:00:00"/>
    <x v="1"/>
    <s v="KE-16420"/>
    <s v="Katrina Edelman"/>
    <x v="1"/>
    <s v="United States"/>
    <x v="144"/>
    <x v="5"/>
    <x v="3"/>
    <s v="FUR-BO-10003441"/>
    <x v="0"/>
    <x v="0"/>
    <s v="Bush Westfield Collection Bookcases, Fully Assembled"/>
    <n v="205.9992"/>
    <n v="3"/>
    <s v="0.32"/>
    <n v="-27.264600000000002"/>
    <x v="6"/>
    <s v="Nov"/>
    <x v="3"/>
  </r>
  <r>
    <n v="5810"/>
    <s v="CA-2016-125017"/>
    <x v="664"/>
    <d v="2016-02-11T00:00:00"/>
    <x v="1"/>
    <s v="KB-16240"/>
    <s v="Karen Bern"/>
    <x v="1"/>
    <s v="United States"/>
    <x v="196"/>
    <x v="9"/>
    <x v="0"/>
    <s v="FUR-FU-10000723"/>
    <x v="0"/>
    <x v="3"/>
    <s v="Deflect-o EconoMat Studded, No Bevel Mat for Low Pile Carpeting"/>
    <n v="132.22399999999999"/>
    <n v="4"/>
    <s v="0.2"/>
    <n v="-18.180800000000001"/>
    <x v="2"/>
    <s v="Feb"/>
    <x v="0"/>
  </r>
  <r>
    <n v="5812"/>
    <s v="US-2015-163279"/>
    <x v="665"/>
    <d v="2015-03-26T00:00:00"/>
    <x v="1"/>
    <s v="JD-16150"/>
    <s v="Justin Deggeller"/>
    <x v="1"/>
    <s v="United States"/>
    <x v="53"/>
    <x v="2"/>
    <x v="1"/>
    <s v="FUR-FU-10000747"/>
    <x v="0"/>
    <x v="3"/>
    <s v="Tenex B1-RE Series Chair Mats for Low Pile Carpets"/>
    <n v="91.96"/>
    <n v="2"/>
    <s v="0"/>
    <n v="15.6332"/>
    <x v="4"/>
    <s v="Mar"/>
    <x v="1"/>
  </r>
  <r>
    <n v="5823"/>
    <s v="CA-2017-117632"/>
    <x v="666"/>
    <d v="2017-05-18T00:00:00"/>
    <x v="1"/>
    <s v="CS-12175"/>
    <s v="Charles Sheldon"/>
    <x v="1"/>
    <s v="United States"/>
    <x v="28"/>
    <x v="2"/>
    <x v="1"/>
    <s v="FUR-TA-10001520"/>
    <x v="0"/>
    <x v="2"/>
    <s v="Lesro Sheffield Collection Coffee Table, End Table, Center Table, Corner Table"/>
    <n v="285.48"/>
    <n v="5"/>
    <s v="0.2"/>
    <n v="-10.705500000000001"/>
    <x v="6"/>
    <s v="May"/>
    <x v="3"/>
  </r>
  <r>
    <n v="5827"/>
    <s v="CA-2017-161067"/>
    <x v="667"/>
    <d v="2017-09-06T00:00:00"/>
    <x v="0"/>
    <s v="KB-16405"/>
    <s v="Katrina Bavinger"/>
    <x v="2"/>
    <s v="United States"/>
    <x v="13"/>
    <x v="7"/>
    <x v="2"/>
    <s v="FUR-CH-10004626"/>
    <x v="0"/>
    <x v="1"/>
    <s v="Office Star Flex Back Scooter Chair with Aluminum Finish Frame"/>
    <n v="90.801000000000002"/>
    <n v="1"/>
    <s v="0.1"/>
    <n v="14.124599999999999"/>
    <x v="0"/>
    <s v="Sep"/>
    <x v="3"/>
  </r>
  <r>
    <n v="5828"/>
    <s v="CA-2017-161067"/>
    <x v="667"/>
    <d v="2017-09-06T00:00:00"/>
    <x v="0"/>
    <s v="KB-16405"/>
    <s v="Katrina Bavinger"/>
    <x v="2"/>
    <s v="United States"/>
    <x v="13"/>
    <x v="7"/>
    <x v="2"/>
    <s v="FUR-CH-10004860"/>
    <x v="0"/>
    <x v="1"/>
    <s v="Global Low Back Tilter Chair"/>
    <n v="181.76400000000001"/>
    <n v="2"/>
    <s v="0.1"/>
    <n v="-8.0784000000000002"/>
    <x v="0"/>
    <s v="Sep"/>
    <x v="3"/>
  </r>
  <r>
    <n v="5830"/>
    <s v="CA-2016-122063"/>
    <x v="122"/>
    <d v="2016-12-07T00:00:00"/>
    <x v="1"/>
    <s v="MM-17920"/>
    <s v="Michael Moore"/>
    <x v="0"/>
    <s v="United States"/>
    <x v="52"/>
    <x v="6"/>
    <x v="3"/>
    <s v="FUR-TA-10004575"/>
    <x v="0"/>
    <x v="2"/>
    <s v="Hon 5100 Series Wood Tables"/>
    <n v="581.96"/>
    <n v="2"/>
    <s v="0"/>
    <n v="104.75279999999999"/>
    <x v="4"/>
    <s v="Dec"/>
    <x v="0"/>
  </r>
  <r>
    <n v="5831"/>
    <s v="CA-2016-122063"/>
    <x v="122"/>
    <d v="2016-12-07T00:00:00"/>
    <x v="1"/>
    <s v="MM-17920"/>
    <s v="Michael Moore"/>
    <x v="0"/>
    <s v="United States"/>
    <x v="52"/>
    <x v="6"/>
    <x v="3"/>
    <s v="FUR-CH-10004754"/>
    <x v="0"/>
    <x v="1"/>
    <s v="Global Stack Chair with Arms, Black"/>
    <n v="29.98"/>
    <n v="1"/>
    <s v="0"/>
    <n v="8.0945999999999998"/>
    <x v="4"/>
    <s v="Dec"/>
    <x v="0"/>
  </r>
  <r>
    <n v="5834"/>
    <s v="CA-2016-142895"/>
    <x v="668"/>
    <d v="2016-07-26T00:00:00"/>
    <x v="1"/>
    <s v="BP-11290"/>
    <s v="Beth Paige"/>
    <x v="0"/>
    <s v="United States"/>
    <x v="41"/>
    <x v="30"/>
    <x v="0"/>
    <s v="FUR-CH-10002961"/>
    <x v="0"/>
    <x v="1"/>
    <s v="Leather Task Chair, Black"/>
    <n v="363.92"/>
    <n v="5"/>
    <s v="0.2"/>
    <n v="0"/>
    <x v="2"/>
    <s v="Jul"/>
    <x v="0"/>
  </r>
  <r>
    <n v="5841"/>
    <s v="CA-2015-134992"/>
    <x v="159"/>
    <d v="2015-09-26T00:00:00"/>
    <x v="0"/>
    <s v="MG-17875"/>
    <s v="Michael Grace"/>
    <x v="2"/>
    <s v="United States"/>
    <x v="58"/>
    <x v="25"/>
    <x v="0"/>
    <s v="FUR-FU-10002554"/>
    <x v="0"/>
    <x v="3"/>
    <s v="Westinghouse Floor Lamp with Metal Mesh Shade, Black"/>
    <n v="47.98"/>
    <n v="2"/>
    <s v="0"/>
    <n v="11.035399999999999"/>
    <x v="4"/>
    <s v="Sep"/>
    <x v="1"/>
  </r>
  <r>
    <n v="5844"/>
    <s v="CA-2015-126725"/>
    <x v="669"/>
    <d v="2015-11-21T00:00:00"/>
    <x v="1"/>
    <s v="BS-11665"/>
    <s v="Brian Stugart"/>
    <x v="0"/>
    <s v="United States"/>
    <x v="53"/>
    <x v="2"/>
    <x v="1"/>
    <s v="FUR-FU-10002813"/>
    <x v="0"/>
    <x v="3"/>
    <s v="DAX Contemporary Wood Frame with Silver Metal Mat, Desktop, 11 x 14 Size"/>
    <n v="80.959999999999994"/>
    <n v="4"/>
    <s v="0"/>
    <n v="29.145600000000002"/>
    <x v="4"/>
    <s v="Nov"/>
    <x v="1"/>
  </r>
  <r>
    <n v="5847"/>
    <s v="CA-2015-126725"/>
    <x v="669"/>
    <d v="2015-11-21T00:00:00"/>
    <x v="1"/>
    <s v="BS-11665"/>
    <s v="Brian Stugart"/>
    <x v="0"/>
    <s v="United States"/>
    <x v="53"/>
    <x v="2"/>
    <x v="1"/>
    <s v="FUR-CH-10001708"/>
    <x v="0"/>
    <x v="1"/>
    <s v="Office Star - Contemporary Swivel Chair with Padded Adjustable Arms and Flex Back"/>
    <n v="225.56800000000001"/>
    <n v="2"/>
    <s v="0.2"/>
    <n v="2.8195999999999999"/>
    <x v="4"/>
    <s v="Nov"/>
    <x v="1"/>
  </r>
  <r>
    <n v="5848"/>
    <s v="CA-2015-126725"/>
    <x v="669"/>
    <d v="2015-11-21T00:00:00"/>
    <x v="1"/>
    <s v="BS-11665"/>
    <s v="Brian Stugart"/>
    <x v="0"/>
    <s v="United States"/>
    <x v="53"/>
    <x v="2"/>
    <x v="1"/>
    <s v="FUR-FU-10001591"/>
    <x v="0"/>
    <x v="3"/>
    <s v="Advantus Panel Wall Certificate Holder - 8.5x11"/>
    <n v="36.6"/>
    <n v="3"/>
    <s v="0"/>
    <n v="15.372"/>
    <x v="4"/>
    <s v="Nov"/>
    <x v="1"/>
  </r>
  <r>
    <n v="5853"/>
    <s v="CA-2015-121783"/>
    <x v="670"/>
    <d v="2015-11-14T00:00:00"/>
    <x v="1"/>
    <s v="PO-19180"/>
    <s v="Philisse Overcash"/>
    <x v="2"/>
    <s v="United States"/>
    <x v="18"/>
    <x v="11"/>
    <x v="3"/>
    <s v="FUR-FU-10004351"/>
    <x v="0"/>
    <x v="3"/>
    <s v="Staple-based wall hangings"/>
    <n v="29.22"/>
    <n v="3"/>
    <s v="0"/>
    <n v="12.8568"/>
    <x v="4"/>
    <s v="Nov"/>
    <x v="1"/>
  </r>
  <r>
    <n v="5858"/>
    <s v="CA-2015-112214"/>
    <x v="671"/>
    <d v="2015-08-11T00:00:00"/>
    <x v="1"/>
    <s v="AH-10690"/>
    <s v="Anna HŠberlin"/>
    <x v="1"/>
    <s v="United States"/>
    <x v="144"/>
    <x v="5"/>
    <x v="3"/>
    <s v="FUR-FU-10002364"/>
    <x v="0"/>
    <x v="3"/>
    <s v="Eldon Expressions Wood Desk Accessories, Oak"/>
    <n v="14.76"/>
    <n v="5"/>
    <s v="0.6"/>
    <n v="-11.439"/>
    <x v="6"/>
    <s v="Aug"/>
    <x v="1"/>
  </r>
  <r>
    <n v="5859"/>
    <s v="US-2017-153255"/>
    <x v="667"/>
    <d v="2017-09-07T00:00:00"/>
    <x v="0"/>
    <s v="JK-15730"/>
    <s v="Joe Kamberova"/>
    <x v="0"/>
    <s v="United States"/>
    <x v="41"/>
    <x v="2"/>
    <x v="1"/>
    <s v="FUR-BO-10004218"/>
    <x v="0"/>
    <x v="0"/>
    <s v="Bush Heritage Pine Collection 5-Shelf Bookcase, Albany Pine Finish, *Special Order"/>
    <n v="239.666"/>
    <n v="2"/>
    <s v="0.15"/>
    <n v="14.098000000000001"/>
    <x v="4"/>
    <s v="Sep"/>
    <x v="3"/>
  </r>
  <r>
    <n v="5860"/>
    <s v="CA-2015-108119"/>
    <x v="341"/>
    <d v="2015-11-08T00:00:00"/>
    <x v="1"/>
    <s v="MS-17530"/>
    <s v="MaryBeth Skach"/>
    <x v="0"/>
    <s v="United States"/>
    <x v="285"/>
    <x v="31"/>
    <x v="0"/>
    <s v="FUR-TA-10002530"/>
    <x v="0"/>
    <x v="2"/>
    <s v="Iceberg OfficeWorks 42&quot; Round Tables"/>
    <n v="301.95999999999998"/>
    <n v="2"/>
    <s v="0"/>
    <n v="45.293999999999997"/>
    <x v="1"/>
    <s v="Nov"/>
    <x v="1"/>
  </r>
  <r>
    <n v="5867"/>
    <s v="US-2014-117968"/>
    <x v="31"/>
    <d v="2014-08-07T00:00:00"/>
    <x v="0"/>
    <s v="RS-19420"/>
    <s v="Ricardo Sperren"/>
    <x v="1"/>
    <s v="United States"/>
    <x v="286"/>
    <x v="19"/>
    <x v="2"/>
    <s v="FUR-CH-10002335"/>
    <x v="0"/>
    <x v="1"/>
    <s v="Hon GuestStacker Chair"/>
    <n v="1133.3499999999999"/>
    <n v="5"/>
    <s v="0"/>
    <n v="294.67099999999999"/>
    <x v="3"/>
    <s v="Aug"/>
    <x v="2"/>
  </r>
  <r>
    <n v="5870"/>
    <s v="CA-2016-152247"/>
    <x v="267"/>
    <d v="2016-11-12T00:00:00"/>
    <x v="1"/>
    <s v="MA-17995"/>
    <s v="Michelle Arnett"/>
    <x v="2"/>
    <s v="United States"/>
    <x v="287"/>
    <x v="45"/>
    <x v="1"/>
    <s v="FUR-CH-10001215"/>
    <x v="0"/>
    <x v="1"/>
    <s v="Global Troy Executive Leather Low-Back Tilter"/>
    <n v="1603.136"/>
    <n v="4"/>
    <s v="0.2"/>
    <n v="100.196"/>
    <x v="2"/>
    <s v="Nov"/>
    <x v="0"/>
  </r>
  <r>
    <n v="5871"/>
    <s v="CA-2016-128223"/>
    <x v="184"/>
    <d v="2016-06-14T00:00:00"/>
    <x v="3"/>
    <s v="EB-13705"/>
    <s v="Ed Braxton"/>
    <x v="1"/>
    <s v="United States"/>
    <x v="261"/>
    <x v="2"/>
    <x v="1"/>
    <s v="FUR-TA-10001771"/>
    <x v="0"/>
    <x v="2"/>
    <s v="Bush Cubix Conference Tables, Fully Assembled"/>
    <n v="1293.4880000000001"/>
    <n v="7"/>
    <s v="0.2"/>
    <n v="80.843000000000004"/>
    <x v="7"/>
    <s v="Jun"/>
    <x v="0"/>
  </r>
  <r>
    <n v="5872"/>
    <s v="CA-2016-154235"/>
    <x v="211"/>
    <d v="2016-09-28T00:00:00"/>
    <x v="1"/>
    <s v="RD-19900"/>
    <s v="Ruben Dartt"/>
    <x v="0"/>
    <s v="United States"/>
    <x v="17"/>
    <x v="6"/>
    <x v="3"/>
    <s v="FUR-FU-10004006"/>
    <x v="0"/>
    <x v="3"/>
    <s v="Deflect-o DuraMat Lighweight, Studded, Beveled Mat for Low Pile Carpeting"/>
    <n v="127.95"/>
    <n v="3"/>
    <s v="0"/>
    <n v="21.7515"/>
    <x v="4"/>
    <s v="Sep"/>
    <x v="0"/>
  </r>
  <r>
    <n v="5881"/>
    <s v="CA-2016-133935"/>
    <x v="126"/>
    <d v="2016-09-22T00:00:00"/>
    <x v="1"/>
    <s v="JW-15220"/>
    <s v="Jane Waco"/>
    <x v="1"/>
    <s v="United States"/>
    <x v="53"/>
    <x v="2"/>
    <x v="1"/>
    <s v="FUR-CH-10001215"/>
    <x v="0"/>
    <x v="1"/>
    <s v="Global Troy Executive Leather Low-Back Tilter"/>
    <n v="801.56799999999998"/>
    <n v="2"/>
    <s v="0.2"/>
    <n v="50.097999999999999"/>
    <x v="4"/>
    <s v="Sep"/>
    <x v="0"/>
  </r>
  <r>
    <n v="5883"/>
    <s v="CA-2016-133935"/>
    <x v="126"/>
    <d v="2016-09-22T00:00:00"/>
    <x v="1"/>
    <s v="JW-15220"/>
    <s v="Jane Waco"/>
    <x v="1"/>
    <s v="United States"/>
    <x v="53"/>
    <x v="2"/>
    <x v="1"/>
    <s v="FUR-CH-10002880"/>
    <x v="0"/>
    <x v="1"/>
    <s v="Global High-Back Leather Tilter, Burgundy"/>
    <n v="885.52800000000002"/>
    <n v="9"/>
    <s v="0.2"/>
    <n v="-99.621899999999997"/>
    <x v="4"/>
    <s v="Sep"/>
    <x v="0"/>
  </r>
  <r>
    <n v="5884"/>
    <s v="CA-2016-136301"/>
    <x v="345"/>
    <d v="2016-03-15T00:00:00"/>
    <x v="0"/>
    <s v="EH-13765"/>
    <s v="Edward Hooks"/>
    <x v="1"/>
    <s v="United States"/>
    <x v="28"/>
    <x v="2"/>
    <x v="1"/>
    <s v="FUR-FU-10004712"/>
    <x v="0"/>
    <x v="3"/>
    <s v="Westinghouse Mesh Shade Clip-On Gooseneck Lamp, Black"/>
    <n v="28.28"/>
    <n v="2"/>
    <s v="0"/>
    <n v="7.3528000000000002"/>
    <x v="3"/>
    <s v="Mar"/>
    <x v="0"/>
  </r>
  <r>
    <n v="5898"/>
    <s v="CA-2016-167682"/>
    <x v="672"/>
    <d v="2016-04-09T00:00:00"/>
    <x v="1"/>
    <s v="ZD-21925"/>
    <s v="Zuschuss Donatelli"/>
    <x v="0"/>
    <s v="United States"/>
    <x v="52"/>
    <x v="6"/>
    <x v="3"/>
    <s v="FUR-FU-10003799"/>
    <x v="0"/>
    <x v="3"/>
    <s v="Seth Thomas 13 1/2&quot; Wall Clock"/>
    <n v="71.12"/>
    <n v="4"/>
    <s v="0"/>
    <n v="22.0472"/>
    <x v="6"/>
    <s v="Apr"/>
    <x v="0"/>
  </r>
  <r>
    <n v="5902"/>
    <s v="CA-2016-159639"/>
    <x v="673"/>
    <d v="2016-12-02T00:00:00"/>
    <x v="1"/>
    <s v="PC-18745"/>
    <s v="Pamela Coakley"/>
    <x v="1"/>
    <s v="United States"/>
    <x v="162"/>
    <x v="18"/>
    <x v="2"/>
    <s v="FUR-FU-10001889"/>
    <x v="0"/>
    <x v="3"/>
    <s v="Ultra Door Pull Handle"/>
    <n v="31.56"/>
    <n v="3"/>
    <s v="0"/>
    <n v="10.4148"/>
    <x v="2"/>
    <s v="Nov"/>
    <x v="0"/>
  </r>
  <r>
    <n v="5910"/>
    <s v="US-2016-113985"/>
    <x v="674"/>
    <d v="2016-12-07T00:00:00"/>
    <x v="1"/>
    <s v="KD-16495"/>
    <s v="Keith Dawkins"/>
    <x v="1"/>
    <s v="United States"/>
    <x v="124"/>
    <x v="2"/>
    <x v="1"/>
    <s v="FUR-FU-10003026"/>
    <x v="0"/>
    <x v="3"/>
    <s v="Eldon Regeneration Recycled Desk Accessories, Black"/>
    <n v="14.52"/>
    <n v="3"/>
    <s v="0"/>
    <n v="5.6627999999999998"/>
    <x v="2"/>
    <s v="Dec"/>
    <x v="0"/>
  </r>
  <r>
    <n v="5916"/>
    <s v="US-2015-126977"/>
    <x v="5"/>
    <d v="2015-09-23T00:00:00"/>
    <x v="1"/>
    <s v="PF-19120"/>
    <s v="Peter Fuller"/>
    <x v="0"/>
    <s v="United States"/>
    <x v="13"/>
    <x v="7"/>
    <x v="2"/>
    <s v="FUR-CH-10001973"/>
    <x v="0"/>
    <x v="1"/>
    <s v="Office Star Flex Back Scooter Chair with White Frame"/>
    <n v="199.76400000000001"/>
    <n v="2"/>
    <s v="0.1"/>
    <n v="8.8783999999999992"/>
    <x v="6"/>
    <s v="Sep"/>
    <x v="1"/>
  </r>
  <r>
    <n v="5918"/>
    <s v="US-2015-126977"/>
    <x v="5"/>
    <d v="2015-09-23T00:00:00"/>
    <x v="1"/>
    <s v="PF-19120"/>
    <s v="Peter Fuller"/>
    <x v="0"/>
    <s v="United States"/>
    <x v="13"/>
    <x v="7"/>
    <x v="2"/>
    <s v="FUR-BO-10004834"/>
    <x v="0"/>
    <x v="0"/>
    <s v="Riverside Palais Royal Lawyers Bookcase, Royale Cherry Finish"/>
    <n v="4228.7039999999997"/>
    <n v="6"/>
    <s v="0.2"/>
    <n v="158.57640000000001"/>
    <x v="6"/>
    <s v="Sep"/>
    <x v="1"/>
  </r>
  <r>
    <n v="5919"/>
    <s v="US-2015-126977"/>
    <x v="5"/>
    <d v="2015-09-23T00:00:00"/>
    <x v="1"/>
    <s v="PF-19120"/>
    <s v="Peter Fuller"/>
    <x v="0"/>
    <s v="United States"/>
    <x v="13"/>
    <x v="7"/>
    <x v="2"/>
    <s v="FUR-BO-10002213"/>
    <x v="0"/>
    <x v="0"/>
    <s v="DMI Eclipse Executive Suite Bookcases"/>
    <n v="2003.92"/>
    <n v="5"/>
    <s v="0.2"/>
    <n v="-25.048999999999999"/>
    <x v="6"/>
    <s v="Sep"/>
    <x v="1"/>
  </r>
  <r>
    <n v="5924"/>
    <s v="CA-2016-130288"/>
    <x v="675"/>
    <d v="2016-11-30T00:00:00"/>
    <x v="0"/>
    <s v="DK-13225"/>
    <s v="Dean Katz"/>
    <x v="1"/>
    <s v="United States"/>
    <x v="13"/>
    <x v="7"/>
    <x v="2"/>
    <s v="FUR-TA-10002958"/>
    <x v="0"/>
    <x v="2"/>
    <s v="Bevis Oval Conference Table, Walnut"/>
    <n v="313.17599999999999"/>
    <n v="2"/>
    <s v="0.4"/>
    <n v="-120.0508"/>
    <x v="4"/>
    <s v="Nov"/>
    <x v="0"/>
  </r>
  <r>
    <n v="5927"/>
    <s v="US-2014-118997"/>
    <x v="676"/>
    <d v="2014-04-12T00:00:00"/>
    <x v="1"/>
    <s v="RA-19885"/>
    <s v="Ruben Ausman"/>
    <x v="1"/>
    <s v="United States"/>
    <x v="42"/>
    <x v="33"/>
    <x v="0"/>
    <s v="FUR-TA-10001086"/>
    <x v="0"/>
    <x v="2"/>
    <s v="SAFCO PlanMaster Boards, 60w x 37-1/2d, White Melamine"/>
    <n v="1215.92"/>
    <n v="8"/>
    <s v="0"/>
    <n v="316.13920000000002"/>
    <x v="4"/>
    <s v="Apr"/>
    <x v="2"/>
  </r>
  <r>
    <n v="5929"/>
    <s v="CA-2014-114314"/>
    <x v="524"/>
    <d v="2014-10-15T00:00:00"/>
    <x v="1"/>
    <s v="DB-13555"/>
    <s v="Dorothy Badders"/>
    <x v="1"/>
    <s v="United States"/>
    <x v="160"/>
    <x v="31"/>
    <x v="0"/>
    <s v="FUR-FU-10002107"/>
    <x v="0"/>
    <x v="3"/>
    <s v="Eldon Pizzaz Desk Accessories"/>
    <n v="8.92"/>
    <n v="4"/>
    <s v="0"/>
    <n v="3.9247999999999998"/>
    <x v="4"/>
    <s v="Oct"/>
    <x v="2"/>
  </r>
  <r>
    <n v="5930"/>
    <s v="US-2017-169551"/>
    <x v="677"/>
    <d v="2017-07-09T00:00:00"/>
    <x v="2"/>
    <s v="RL-19615"/>
    <s v="Rob Lucas"/>
    <x v="0"/>
    <s v="United States"/>
    <x v="3"/>
    <x v="3"/>
    <x v="2"/>
    <s v="FUR-BO-10001519"/>
    <x v="0"/>
    <x v="0"/>
    <s v="O'Sullivan 3-Shelf Heavy-Duty Bookcases"/>
    <n v="87.21"/>
    <n v="3"/>
    <s v="0.5"/>
    <n v="-45.349200000000003"/>
    <x v="3"/>
    <s v="Jul"/>
    <x v="3"/>
  </r>
  <r>
    <n v="5936"/>
    <s v="CA-2016-103107"/>
    <x v="557"/>
    <d v="2016-07-04T00:00:00"/>
    <x v="3"/>
    <s v="RB-19465"/>
    <s v="Rick Bensley"/>
    <x v="2"/>
    <s v="United States"/>
    <x v="15"/>
    <x v="13"/>
    <x v="1"/>
    <s v="FUR-FU-10000221"/>
    <x v="0"/>
    <x v="3"/>
    <s v="Master Caster Door Stop, Brown"/>
    <n v="25.4"/>
    <n v="5"/>
    <s v="0"/>
    <n v="8.6359999999999992"/>
    <x v="7"/>
    <s v="Jul"/>
    <x v="0"/>
  </r>
  <r>
    <n v="5944"/>
    <s v="CA-2014-104178"/>
    <x v="678"/>
    <d v="2014-08-29T00:00:00"/>
    <x v="1"/>
    <s v="JM-15265"/>
    <s v="Janet Molinari"/>
    <x v="1"/>
    <s v="United States"/>
    <x v="2"/>
    <x v="2"/>
    <x v="1"/>
    <s v="FUR-FU-10000771"/>
    <x v="0"/>
    <x v="3"/>
    <s v="Eldon 200 Class Desk Accessories, Smoke"/>
    <n v="6.28"/>
    <n v="1"/>
    <s v="0"/>
    <n v="2.6375999999999999"/>
    <x v="4"/>
    <s v="Aug"/>
    <x v="2"/>
  </r>
  <r>
    <n v="5955"/>
    <s v="CA-2014-155796"/>
    <x v="163"/>
    <d v="2014-11-15T00:00:00"/>
    <x v="0"/>
    <s v="TS-21430"/>
    <s v="Tom Stivers"/>
    <x v="1"/>
    <s v="United States"/>
    <x v="288"/>
    <x v="3"/>
    <x v="2"/>
    <s v="FUR-FU-10000409"/>
    <x v="0"/>
    <x v="3"/>
    <s v="GE 4 Foot Flourescent Tube, 40 Watt"/>
    <n v="23.968"/>
    <n v="2"/>
    <s v="0.2"/>
    <n v="7.7896000000000001"/>
    <x v="4"/>
    <s v="Nov"/>
    <x v="2"/>
  </r>
  <r>
    <n v="5956"/>
    <s v="CA-2014-155796"/>
    <x v="163"/>
    <d v="2014-11-15T00:00:00"/>
    <x v="0"/>
    <s v="TS-21430"/>
    <s v="Tom Stivers"/>
    <x v="1"/>
    <s v="United States"/>
    <x v="288"/>
    <x v="3"/>
    <x v="2"/>
    <s v="FUR-BO-10002545"/>
    <x v="0"/>
    <x v="0"/>
    <s v="Atlantic Metals Mobile 3-Shelf Bookcases, Custom Colors"/>
    <n v="521.96"/>
    <n v="4"/>
    <s v="0.5"/>
    <n v="-250.54079999999999"/>
    <x v="4"/>
    <s v="Nov"/>
    <x v="2"/>
  </r>
  <r>
    <n v="5960"/>
    <s v="CA-2016-127138"/>
    <x v="679"/>
    <d v="2016-03-15T00:00:00"/>
    <x v="0"/>
    <s v="DK-13225"/>
    <s v="Dean Katz"/>
    <x v="1"/>
    <s v="United States"/>
    <x v="28"/>
    <x v="2"/>
    <x v="1"/>
    <s v="FUR-CH-10003746"/>
    <x v="0"/>
    <x v="1"/>
    <s v="Hon 4070 Series Pagoda Round Back Stacking Chairs"/>
    <n v="770.35199999999998"/>
    <n v="3"/>
    <s v="0.2"/>
    <n v="77.035200000000003"/>
    <x v="0"/>
    <s v="Mar"/>
    <x v="0"/>
  </r>
  <r>
    <n v="5961"/>
    <s v="CA-2017-150602"/>
    <x v="436"/>
    <d v="2017-02-14T00:00:00"/>
    <x v="0"/>
    <s v="ML-17395"/>
    <s v="Marina Lichtenstein"/>
    <x v="1"/>
    <s v="United States"/>
    <x v="2"/>
    <x v="2"/>
    <x v="1"/>
    <s v="FUR-FU-10003142"/>
    <x v="0"/>
    <x v="3"/>
    <s v="Master Big Foot Doorstop, Beige"/>
    <n v="21.12"/>
    <n v="4"/>
    <s v="0"/>
    <n v="6.5472000000000001"/>
    <x v="2"/>
    <s v="Feb"/>
    <x v="3"/>
  </r>
  <r>
    <n v="5972"/>
    <s v="CA-2014-141726"/>
    <x v="435"/>
    <d v="2014-07-22T00:00:00"/>
    <x v="2"/>
    <s v="CC-12145"/>
    <s v="Charles Crestani"/>
    <x v="0"/>
    <s v="United States"/>
    <x v="53"/>
    <x v="2"/>
    <x v="1"/>
    <s v="FUR-FU-10003577"/>
    <x v="0"/>
    <x v="3"/>
    <s v="Nu-Dell Leatherette Frames"/>
    <n v="43.02"/>
    <n v="3"/>
    <s v="0"/>
    <n v="15.4872"/>
    <x v="3"/>
    <s v="Jul"/>
    <x v="2"/>
  </r>
  <r>
    <n v="5973"/>
    <s v="CA-2017-115105"/>
    <x v="335"/>
    <d v="2017-02-11T00:00:00"/>
    <x v="1"/>
    <s v="BD-11770"/>
    <s v="Bryan Davis"/>
    <x v="0"/>
    <s v="United States"/>
    <x v="13"/>
    <x v="7"/>
    <x v="2"/>
    <s v="FUR-BO-10001811"/>
    <x v="0"/>
    <x v="0"/>
    <s v="Atlantic Metals Mobile 5-Shelf Bookcases, Custom Colors"/>
    <n v="240.78399999999999"/>
    <n v="1"/>
    <s v="0.2"/>
    <n v="30.097999999999999"/>
    <x v="2"/>
    <s v="Feb"/>
    <x v="3"/>
  </r>
  <r>
    <n v="5979"/>
    <s v="CA-2014-117765"/>
    <x v="266"/>
    <d v="2014-09-13T00:00:00"/>
    <x v="1"/>
    <s v="RB-19465"/>
    <s v="Rick Bensley"/>
    <x v="2"/>
    <s v="United States"/>
    <x v="169"/>
    <x v="37"/>
    <x v="3"/>
    <s v="FUR-TA-10001039"/>
    <x v="0"/>
    <x v="2"/>
    <s v="KI Adjustable-Height Table"/>
    <n v="429.9"/>
    <n v="5"/>
    <s v="0"/>
    <n v="111.774"/>
    <x v="6"/>
    <s v="Sep"/>
    <x v="2"/>
  </r>
  <r>
    <n v="5981"/>
    <s v="CA-2014-117765"/>
    <x v="266"/>
    <d v="2014-09-13T00:00:00"/>
    <x v="1"/>
    <s v="RB-19465"/>
    <s v="Rick Bensley"/>
    <x v="2"/>
    <s v="United States"/>
    <x v="169"/>
    <x v="37"/>
    <x v="3"/>
    <s v="FUR-CH-10004698"/>
    <x v="0"/>
    <x v="1"/>
    <s v="Padded Folding Chairs, Black, 4/Carton"/>
    <n v="161.96"/>
    <n v="2"/>
    <s v="0"/>
    <n v="45.348799999999997"/>
    <x v="6"/>
    <s v="Sep"/>
    <x v="2"/>
  </r>
  <r>
    <n v="5985"/>
    <s v="CA-2016-163776"/>
    <x v="680"/>
    <d v="2016-07-25T00:00:00"/>
    <x v="1"/>
    <s v="JS-16030"/>
    <s v="Joy Smith"/>
    <x v="0"/>
    <s v="United States"/>
    <x v="289"/>
    <x v="21"/>
    <x v="0"/>
    <s v="FUR-FU-10001185"/>
    <x v="0"/>
    <x v="3"/>
    <s v="Advantus Employee of the Month Certificate Frame, 11 x 13-1/2"/>
    <n v="185.58"/>
    <n v="6"/>
    <s v="0"/>
    <n v="76.087800000000001"/>
    <x v="6"/>
    <s v="Jul"/>
    <x v="0"/>
  </r>
  <r>
    <n v="5990"/>
    <s v="CA-2016-163776"/>
    <x v="680"/>
    <d v="2016-07-25T00:00:00"/>
    <x v="1"/>
    <s v="JS-16030"/>
    <s v="Joy Smith"/>
    <x v="0"/>
    <s v="United States"/>
    <x v="289"/>
    <x v="21"/>
    <x v="0"/>
    <s v="FUR-BO-10003546"/>
    <x v="0"/>
    <x v="0"/>
    <s v="Hon 4-Shelf Metal Bookcases"/>
    <n v="504.9"/>
    <n v="5"/>
    <s v="0"/>
    <n v="126.22499999999999"/>
    <x v="6"/>
    <s v="Jul"/>
    <x v="0"/>
  </r>
  <r>
    <n v="5993"/>
    <s v="US-2017-163300"/>
    <x v="102"/>
    <d v="2017-09-21T00:00:00"/>
    <x v="1"/>
    <s v="ES-14020"/>
    <s v="Erica Smith"/>
    <x v="0"/>
    <s v="United States"/>
    <x v="2"/>
    <x v="2"/>
    <x v="1"/>
    <s v="FUR-CH-10003396"/>
    <x v="0"/>
    <x v="1"/>
    <s v="Global Deluxe Steno Chair"/>
    <n v="184.75200000000001"/>
    <n v="3"/>
    <s v="0.2"/>
    <n v="-20.784600000000001"/>
    <x v="6"/>
    <s v="Sep"/>
    <x v="3"/>
  </r>
  <r>
    <n v="5996"/>
    <s v="CA-2016-162187"/>
    <x v="106"/>
    <d v="2016-12-11T00:00:00"/>
    <x v="3"/>
    <s v="NS-18640"/>
    <s v="Noel Staavos"/>
    <x v="1"/>
    <s v="United States"/>
    <x v="29"/>
    <x v="15"/>
    <x v="2"/>
    <s v="FUR-CH-10003298"/>
    <x v="0"/>
    <x v="1"/>
    <s v="Office Star - Contemporary Task Swivel chair with Loop Arms, Charcoal"/>
    <n v="458.43"/>
    <n v="5"/>
    <s v="0.3"/>
    <n v="-137.529"/>
    <x v="7"/>
    <s v="Dec"/>
    <x v="0"/>
  </r>
  <r>
    <n v="5998"/>
    <s v="CA-2016-162187"/>
    <x v="106"/>
    <d v="2016-12-11T00:00:00"/>
    <x v="3"/>
    <s v="NS-18640"/>
    <s v="Noel Staavos"/>
    <x v="1"/>
    <s v="United States"/>
    <x v="29"/>
    <x v="15"/>
    <x v="2"/>
    <s v="FUR-TA-10003008"/>
    <x v="0"/>
    <x v="2"/>
    <s v="Lesro Round Back Collection Coffee Table, End Table"/>
    <n v="328.59"/>
    <n v="3"/>
    <s v="0.4"/>
    <n v="-147.8655"/>
    <x v="7"/>
    <s v="Dec"/>
    <x v="0"/>
  </r>
  <r>
    <n v="5999"/>
    <s v="US-2014-112991"/>
    <x v="681"/>
    <d v="2014-12-14T00:00:00"/>
    <x v="1"/>
    <s v="SH-19975"/>
    <s v="Sally Hughsby"/>
    <x v="1"/>
    <s v="United States"/>
    <x v="290"/>
    <x v="42"/>
    <x v="1"/>
    <s v="FUR-CH-10001708"/>
    <x v="0"/>
    <x v="1"/>
    <s v="Office Star - Contemporary Swivel Chair with Padded Adjustable Arms and Flex Back"/>
    <n v="338.35199999999998"/>
    <n v="3"/>
    <s v="0.2"/>
    <n v="4.2294"/>
    <x v="4"/>
    <s v="Dec"/>
    <x v="2"/>
  </r>
  <r>
    <n v="6002"/>
    <s v="CA-2014-124079"/>
    <x v="536"/>
    <d v="2014-12-17T00:00:00"/>
    <x v="1"/>
    <s v="RF-19345"/>
    <s v="Randy Ferguson"/>
    <x v="1"/>
    <s v="United States"/>
    <x v="43"/>
    <x v="22"/>
    <x v="1"/>
    <s v="FUR-FU-10002553"/>
    <x v="0"/>
    <x v="3"/>
    <s v="Electrix Incandescent Magnifying Lamp, Black"/>
    <n v="87.96"/>
    <n v="3"/>
    <s v="0.2"/>
    <n v="7.6965000000000003"/>
    <x v="4"/>
    <s v="Dec"/>
    <x v="2"/>
  </r>
  <r>
    <n v="6005"/>
    <s v="CA-2017-107244"/>
    <x v="87"/>
    <d v="2017-09-11T00:00:00"/>
    <x v="1"/>
    <s v="AG-10390"/>
    <s v="Allen Goldenen"/>
    <x v="0"/>
    <s v="United States"/>
    <x v="2"/>
    <x v="2"/>
    <x v="1"/>
    <s v="FUR-FU-10002597"/>
    <x v="0"/>
    <x v="3"/>
    <s v="C-Line Magnetic Cubicle Keepers, Clear Polypropylene"/>
    <n v="19.760000000000002"/>
    <n v="4"/>
    <s v="0"/>
    <n v="8.2992000000000008"/>
    <x v="4"/>
    <s v="Sep"/>
    <x v="3"/>
  </r>
  <r>
    <n v="6006"/>
    <s v="CA-2015-100657"/>
    <x v="46"/>
    <d v="2015-11-07T00:00:00"/>
    <x v="1"/>
    <s v="SW-20245"/>
    <s v="Scot Wooten"/>
    <x v="0"/>
    <s v="United States"/>
    <x v="8"/>
    <x v="7"/>
    <x v="2"/>
    <s v="FUR-CH-10003535"/>
    <x v="0"/>
    <x v="1"/>
    <s v="Global Armless Task Chair, Royal Blue"/>
    <n v="109.764"/>
    <n v="2"/>
    <s v="0.1"/>
    <n v="8.5372000000000003"/>
    <x v="2"/>
    <s v="Nov"/>
    <x v="1"/>
  </r>
  <r>
    <n v="6008"/>
    <s v="CA-2017-129028"/>
    <x v="535"/>
    <d v="2017-04-03T00:00:00"/>
    <x v="2"/>
    <s v="GB-14530"/>
    <s v="George Bell"/>
    <x v="1"/>
    <s v="United States"/>
    <x v="73"/>
    <x v="10"/>
    <x v="0"/>
    <s v="FUR-FU-10004006"/>
    <x v="0"/>
    <x v="3"/>
    <s v="Deflect-o DuraMat Lighweight, Studded, Beveled Mat for Low Pile Carpeting"/>
    <n v="127.95"/>
    <n v="3"/>
    <s v="0"/>
    <n v="21.7515"/>
    <x v="3"/>
    <s v="Apr"/>
    <x v="3"/>
  </r>
  <r>
    <n v="6016"/>
    <s v="CA-2014-102652"/>
    <x v="226"/>
    <d v="2014-04-12T00:00:00"/>
    <x v="1"/>
    <s v="AY-10555"/>
    <s v="Andy Yotov"/>
    <x v="1"/>
    <s v="United States"/>
    <x v="2"/>
    <x v="2"/>
    <x v="1"/>
    <s v="FUR-FU-10000747"/>
    <x v="0"/>
    <x v="3"/>
    <s v="Tenex B1-RE Series Chair Mats for Low Pile Carpets"/>
    <n v="91.96"/>
    <n v="2"/>
    <s v="0"/>
    <n v="15.6332"/>
    <x v="6"/>
    <s v="Apr"/>
    <x v="2"/>
  </r>
  <r>
    <n v="6017"/>
    <s v="CA-2014-102652"/>
    <x v="226"/>
    <d v="2014-04-12T00:00:00"/>
    <x v="1"/>
    <s v="AY-10555"/>
    <s v="Andy Yotov"/>
    <x v="1"/>
    <s v="United States"/>
    <x v="2"/>
    <x v="2"/>
    <x v="1"/>
    <s v="FUR-FU-10001918"/>
    <x v="0"/>
    <x v="3"/>
    <s v="C-Line Cubicle Keepers Polyproplyene Holder With Velcro Backings"/>
    <n v="33.11"/>
    <n v="7"/>
    <s v="0"/>
    <n v="12.9129"/>
    <x v="6"/>
    <s v="Apr"/>
    <x v="2"/>
  </r>
  <r>
    <n v="6031"/>
    <s v="US-2017-152492"/>
    <x v="682"/>
    <d v="2017-07-06T00:00:00"/>
    <x v="3"/>
    <s v="AH-10585"/>
    <s v="Angele Hood"/>
    <x v="0"/>
    <s v="United States"/>
    <x v="89"/>
    <x v="1"/>
    <x v="0"/>
    <s v="FUR-CH-10000155"/>
    <x v="0"/>
    <x v="1"/>
    <s v="Global Comet Stacking Armless Chair"/>
    <n v="239.24"/>
    <n v="1"/>
    <s v="0.2"/>
    <n v="23.923999999999999"/>
    <x v="7"/>
    <s v="Jul"/>
    <x v="3"/>
  </r>
  <r>
    <n v="6032"/>
    <s v="CA-2016-101168"/>
    <x v="683"/>
    <d v="2017-01-01T00:00:00"/>
    <x v="1"/>
    <s v="SS-20140"/>
    <s v="Saphhira Shifley"/>
    <x v="1"/>
    <s v="United States"/>
    <x v="291"/>
    <x v="28"/>
    <x v="2"/>
    <s v="FUR-FU-10003142"/>
    <x v="0"/>
    <x v="3"/>
    <s v="Master Big Foot Doorstop, Beige"/>
    <n v="21.12"/>
    <n v="4"/>
    <s v="0"/>
    <n v="6.5472000000000001"/>
    <x v="1"/>
    <s v="Dec"/>
    <x v="0"/>
  </r>
  <r>
    <n v="6034"/>
    <s v="CA-2015-130253"/>
    <x v="646"/>
    <d v="2015-12-18T00:00:00"/>
    <x v="1"/>
    <s v="PP-18955"/>
    <s v="Paul Prost"/>
    <x v="2"/>
    <s v="United States"/>
    <x v="2"/>
    <x v="2"/>
    <x v="1"/>
    <s v="FUR-FU-10002963"/>
    <x v="0"/>
    <x v="3"/>
    <s v="Master Caster Door Stop, Gray"/>
    <n v="15.24"/>
    <n v="3"/>
    <s v="0"/>
    <n v="5.1816000000000004"/>
    <x v="4"/>
    <s v="Dec"/>
    <x v="1"/>
  </r>
  <r>
    <n v="6037"/>
    <s v="CA-2016-131205"/>
    <x v="631"/>
    <d v="2016-09-08T00:00:00"/>
    <x v="1"/>
    <s v="AA-10645"/>
    <s v="Anna Andreadi"/>
    <x v="0"/>
    <s v="United States"/>
    <x v="292"/>
    <x v="0"/>
    <x v="0"/>
    <s v="FUR-FU-10003347"/>
    <x v="0"/>
    <x v="3"/>
    <s v="Coloredge Poster Frame"/>
    <n v="42.6"/>
    <n v="3"/>
    <s v="0"/>
    <n v="16.614000000000001"/>
    <x v="4"/>
    <s v="Sep"/>
    <x v="0"/>
  </r>
  <r>
    <n v="6043"/>
    <s v="CA-2016-117912"/>
    <x v="684"/>
    <d v="2016-02-08T00:00:00"/>
    <x v="1"/>
    <s v="TB-21520"/>
    <s v="Tracy Blumstein"/>
    <x v="0"/>
    <s v="United States"/>
    <x v="293"/>
    <x v="22"/>
    <x v="1"/>
    <s v="FUR-FU-10002088"/>
    <x v="0"/>
    <x v="3"/>
    <s v="Nu-Dell Float Frame 11 x 14 1/2"/>
    <n v="14.368"/>
    <n v="2"/>
    <s v="0.2"/>
    <n v="3.9512"/>
    <x v="4"/>
    <s v="Feb"/>
    <x v="0"/>
  </r>
  <r>
    <n v="6044"/>
    <s v="CA-2017-145702"/>
    <x v="405"/>
    <d v="2017-05-24T00:00:00"/>
    <x v="0"/>
    <s v="AH-10075"/>
    <s v="Adam Hart"/>
    <x v="1"/>
    <s v="United States"/>
    <x v="270"/>
    <x v="9"/>
    <x v="0"/>
    <s v="FUR-CH-10001482"/>
    <x v="0"/>
    <x v="1"/>
    <s v="Office Star - Mesh Screen back chair with Vinyl seat"/>
    <n v="314.35199999999998"/>
    <n v="3"/>
    <s v="0.2"/>
    <n v="-35.364600000000003"/>
    <x v="2"/>
    <s v="May"/>
    <x v="3"/>
  </r>
  <r>
    <n v="6046"/>
    <s v="CA-2015-113215"/>
    <x v="558"/>
    <d v="2015-09-08T00:00:00"/>
    <x v="1"/>
    <s v="CP-12085"/>
    <s v="Cathy Prescott"/>
    <x v="1"/>
    <s v="United States"/>
    <x v="104"/>
    <x v="22"/>
    <x v="1"/>
    <s v="FUR-FU-10002937"/>
    <x v="0"/>
    <x v="3"/>
    <s v="GE 48&quot; Fluorescent Tube, Cool White Energy Saver, 34 Watts, 30/Box"/>
    <n v="238.15199999999999"/>
    <n v="3"/>
    <s v="0.2"/>
    <n v="89.307000000000002"/>
    <x v="2"/>
    <s v="Sep"/>
    <x v="1"/>
  </r>
  <r>
    <n v="6047"/>
    <s v="CA-2016-154662"/>
    <x v="641"/>
    <d v="2016-06-16T00:00:00"/>
    <x v="1"/>
    <s v="BF-11215"/>
    <s v="Benjamin Farhat"/>
    <x v="2"/>
    <s v="United States"/>
    <x v="12"/>
    <x v="11"/>
    <x v="3"/>
    <s v="FUR-TA-10001771"/>
    <x v="0"/>
    <x v="2"/>
    <s v="Bush Cubix Conference Tables, Fully Assembled"/>
    <n v="692.94"/>
    <n v="3"/>
    <s v="0"/>
    <n v="173.23500000000001"/>
    <x v="1"/>
    <s v="Jun"/>
    <x v="0"/>
  </r>
  <r>
    <n v="6054"/>
    <s v="CA-2016-124016"/>
    <x v="348"/>
    <d v="2016-09-26T00:00:00"/>
    <x v="0"/>
    <s v="JS-15940"/>
    <s v="Joni Sundaresam"/>
    <x v="2"/>
    <s v="United States"/>
    <x v="68"/>
    <x v="15"/>
    <x v="2"/>
    <s v="FUR-FU-10004963"/>
    <x v="0"/>
    <x v="3"/>
    <s v="Eldon 400 Class Desk Accessories, Black Carbon"/>
    <n v="28"/>
    <n v="4"/>
    <s v="0.2"/>
    <n v="7.7"/>
    <x v="0"/>
    <s v="Sep"/>
    <x v="0"/>
  </r>
  <r>
    <n v="6068"/>
    <s v="CA-2017-166695"/>
    <x v="685"/>
    <d v="2017-05-24T00:00:00"/>
    <x v="1"/>
    <s v="CC-12430"/>
    <s v="Chuck Clark"/>
    <x v="2"/>
    <s v="United States"/>
    <x v="174"/>
    <x v="2"/>
    <x v="1"/>
    <s v="FUR-CH-10000225"/>
    <x v="0"/>
    <x v="1"/>
    <s v="Global Geo Office Task Chair, Gray"/>
    <n v="518.27200000000005"/>
    <n v="8"/>
    <s v="0.2"/>
    <n v="-97.176000000000002"/>
    <x v="4"/>
    <s v="May"/>
    <x v="3"/>
  </r>
  <r>
    <n v="6069"/>
    <s v="CA-2017-166695"/>
    <x v="685"/>
    <d v="2017-05-24T00:00:00"/>
    <x v="1"/>
    <s v="CC-12430"/>
    <s v="Chuck Clark"/>
    <x v="2"/>
    <s v="United States"/>
    <x v="174"/>
    <x v="2"/>
    <x v="1"/>
    <s v="FUR-FU-10002191"/>
    <x v="0"/>
    <x v="3"/>
    <s v="G.E. Halogen Desk Lamp Bulbs"/>
    <n v="6.98"/>
    <n v="1"/>
    <s v="0"/>
    <n v="3.3504"/>
    <x v="4"/>
    <s v="May"/>
    <x v="3"/>
  </r>
  <r>
    <n v="6080"/>
    <s v="CA-2016-151561"/>
    <x v="686"/>
    <d v="2016-09-07T00:00:00"/>
    <x v="1"/>
    <s v="PG-18820"/>
    <s v="Patrick Gardner"/>
    <x v="0"/>
    <s v="United States"/>
    <x v="13"/>
    <x v="7"/>
    <x v="2"/>
    <s v="FUR-FU-10004864"/>
    <x v="0"/>
    <x v="3"/>
    <s v="Howard Miller 14-1/2&quot; Diameter Chrome Round Wall Clock"/>
    <n v="191.82"/>
    <n v="3"/>
    <s v="0"/>
    <n v="61.382399999999997"/>
    <x v="6"/>
    <s v="Sep"/>
    <x v="0"/>
  </r>
  <r>
    <n v="6082"/>
    <s v="US-2014-165589"/>
    <x v="687"/>
    <d v="2014-02-18T00:00:00"/>
    <x v="3"/>
    <s v="TB-21595"/>
    <s v="Troy Blackwell"/>
    <x v="0"/>
    <s v="United States"/>
    <x v="294"/>
    <x v="5"/>
    <x v="3"/>
    <s v="FUR-FU-10002396"/>
    <x v="0"/>
    <x v="3"/>
    <s v="DAX Copper Panel Document Frame, 5 x 7 Size"/>
    <n v="25.16"/>
    <n v="5"/>
    <s v="0.6"/>
    <n v="-11.321999999999999"/>
    <x v="7"/>
    <s v="Feb"/>
    <x v="2"/>
  </r>
  <r>
    <n v="6088"/>
    <s v="CA-2015-114048"/>
    <x v="646"/>
    <d v="2015-12-18T00:00:00"/>
    <x v="1"/>
    <s v="EH-13945"/>
    <s v="Eric Hoffmann"/>
    <x v="0"/>
    <s v="United States"/>
    <x v="46"/>
    <x v="2"/>
    <x v="1"/>
    <s v="FUR-FU-10004351"/>
    <x v="0"/>
    <x v="3"/>
    <s v="Staple-based wall hangings"/>
    <n v="29.22"/>
    <n v="3"/>
    <s v="0"/>
    <n v="12.8568"/>
    <x v="4"/>
    <s v="Dec"/>
    <x v="1"/>
  </r>
  <r>
    <n v="6091"/>
    <s v="CA-2017-100111"/>
    <x v="688"/>
    <d v="2017-09-26T00:00:00"/>
    <x v="1"/>
    <s v="SV-20365"/>
    <s v="Seth Vernon"/>
    <x v="0"/>
    <s v="United States"/>
    <x v="13"/>
    <x v="7"/>
    <x v="2"/>
    <s v="FUR-CH-10003846"/>
    <x v="0"/>
    <x v="1"/>
    <s v="Hon Valutask Swivel Chairs"/>
    <n v="272.64600000000002"/>
    <n v="3"/>
    <s v="0.1"/>
    <n v="18.176400000000001"/>
    <x v="6"/>
    <s v="Sep"/>
    <x v="3"/>
  </r>
  <r>
    <n v="6097"/>
    <s v="CA-2017-100111"/>
    <x v="688"/>
    <d v="2017-09-26T00:00:00"/>
    <x v="1"/>
    <s v="SV-20365"/>
    <s v="Seth Vernon"/>
    <x v="0"/>
    <s v="United States"/>
    <x v="13"/>
    <x v="7"/>
    <x v="2"/>
    <s v="FUR-CH-10003061"/>
    <x v="0"/>
    <x v="1"/>
    <s v="Global Leather Task Chair, Black"/>
    <n v="80.991"/>
    <n v="1"/>
    <s v="0.1"/>
    <n v="8.0991"/>
    <x v="6"/>
    <s v="Sep"/>
    <x v="3"/>
  </r>
  <r>
    <n v="6100"/>
    <s v="CA-2017-100111"/>
    <x v="688"/>
    <d v="2017-09-26T00:00:00"/>
    <x v="1"/>
    <s v="SV-20365"/>
    <s v="Seth Vernon"/>
    <x v="0"/>
    <s v="United States"/>
    <x v="13"/>
    <x v="7"/>
    <x v="2"/>
    <s v="FUR-CH-10004086"/>
    <x v="0"/>
    <x v="1"/>
    <s v="Hon 4070 Series Pagoda Armless Upholstered Stacking Chairs"/>
    <n v="2888.127"/>
    <n v="11"/>
    <s v="0.1"/>
    <n v="609.71569999999997"/>
    <x v="6"/>
    <s v="Sep"/>
    <x v="3"/>
  </r>
  <r>
    <n v="6102"/>
    <s v="CA-2017-100111"/>
    <x v="688"/>
    <d v="2017-09-26T00:00:00"/>
    <x v="1"/>
    <s v="SV-20365"/>
    <s v="Seth Vernon"/>
    <x v="0"/>
    <s v="United States"/>
    <x v="13"/>
    <x v="7"/>
    <x v="2"/>
    <s v="FUR-CH-10001215"/>
    <x v="0"/>
    <x v="1"/>
    <s v="Global Troy Executive Leather Low-Back Tilter"/>
    <n v="2254.41"/>
    <n v="5"/>
    <s v="0.1"/>
    <n v="375.73500000000001"/>
    <x v="6"/>
    <s v="Sep"/>
    <x v="3"/>
  </r>
  <r>
    <n v="6105"/>
    <s v="US-2017-132381"/>
    <x v="621"/>
    <d v="2017-08-24T00:00:00"/>
    <x v="2"/>
    <s v="Dp-13240"/>
    <s v="Dean percer"/>
    <x v="2"/>
    <s v="United States"/>
    <x v="3"/>
    <x v="3"/>
    <x v="2"/>
    <s v="FUR-TA-10002356"/>
    <x v="0"/>
    <x v="2"/>
    <s v="Bevis Boat-Shaped Conference Table"/>
    <n v="314.53199999999998"/>
    <n v="2"/>
    <s v="0.4"/>
    <n v="-83.875200000000007"/>
    <x v="3"/>
    <s v="Aug"/>
    <x v="3"/>
  </r>
  <r>
    <n v="6111"/>
    <s v="CA-2016-124590"/>
    <x v="689"/>
    <d v="2016-11-16T00:00:00"/>
    <x v="1"/>
    <s v="SP-20920"/>
    <s v="Susan Pistek"/>
    <x v="0"/>
    <s v="United States"/>
    <x v="255"/>
    <x v="15"/>
    <x v="2"/>
    <s v="FUR-CH-10004495"/>
    <x v="0"/>
    <x v="1"/>
    <s v="Global Leather and Oak Executive Chair, Black"/>
    <n v="1474.8019999999999"/>
    <n v="7"/>
    <s v="0.3"/>
    <n v="-21.0686"/>
    <x v="4"/>
    <s v="Nov"/>
    <x v="0"/>
  </r>
  <r>
    <n v="6114"/>
    <s v="CA-2016-124590"/>
    <x v="689"/>
    <d v="2016-11-16T00:00:00"/>
    <x v="1"/>
    <s v="SP-20920"/>
    <s v="Susan Pistek"/>
    <x v="0"/>
    <s v="United States"/>
    <x v="255"/>
    <x v="15"/>
    <x v="2"/>
    <s v="FUR-CH-10000454"/>
    <x v="0"/>
    <x v="1"/>
    <s v="Hon Deluxe Fabric Upholstered Stacking Chairs, Rounded Back"/>
    <n v="1537.0740000000001"/>
    <n v="9"/>
    <s v="0.3"/>
    <n v="0"/>
    <x v="4"/>
    <s v="Nov"/>
    <x v="0"/>
  </r>
  <r>
    <n v="6115"/>
    <s v="CA-2016-124590"/>
    <x v="689"/>
    <d v="2016-11-16T00:00:00"/>
    <x v="1"/>
    <s v="SP-20920"/>
    <s v="Susan Pistek"/>
    <x v="0"/>
    <s v="United States"/>
    <x v="255"/>
    <x v="15"/>
    <x v="2"/>
    <s v="FUR-CH-10003746"/>
    <x v="0"/>
    <x v="1"/>
    <s v="Hon 4070 Series Pagoda Round Back Stacking Chairs"/>
    <n v="449.37200000000001"/>
    <n v="2"/>
    <s v="0.3"/>
    <n v="-12.8392"/>
    <x v="4"/>
    <s v="Nov"/>
    <x v="0"/>
  </r>
  <r>
    <n v="6121"/>
    <s v="CA-2017-143378"/>
    <x v="690"/>
    <d v="2017-09-25T00:00:00"/>
    <x v="1"/>
    <s v="JR-16210"/>
    <s v="Justin Ritter"/>
    <x v="1"/>
    <s v="United States"/>
    <x v="76"/>
    <x v="36"/>
    <x v="1"/>
    <s v="FUR-FU-10004864"/>
    <x v="0"/>
    <x v="3"/>
    <s v="Howard Miller 14-1/2&quot; Diameter Chrome Round Wall Clock"/>
    <n v="409.21600000000001"/>
    <n v="8"/>
    <s v="0.2"/>
    <n v="61.382399999999997"/>
    <x v="6"/>
    <s v="Sep"/>
    <x v="3"/>
  </r>
  <r>
    <n v="6122"/>
    <s v="CA-2017-143378"/>
    <x v="690"/>
    <d v="2017-09-25T00:00:00"/>
    <x v="1"/>
    <s v="JR-16210"/>
    <s v="Justin Ritter"/>
    <x v="1"/>
    <s v="United States"/>
    <x v="76"/>
    <x v="36"/>
    <x v="1"/>
    <s v="FUR-BO-10001972"/>
    <x v="0"/>
    <x v="0"/>
    <s v="O'Sullivan 4-Shelf Bookcase in Odessa Pine"/>
    <n v="72.587999999999994"/>
    <n v="2"/>
    <s v="0.7"/>
    <n v="-128.2388"/>
    <x v="6"/>
    <s v="Sep"/>
    <x v="3"/>
  </r>
  <r>
    <n v="6128"/>
    <s v="CA-2016-124100"/>
    <x v="691"/>
    <d v="2016-04-06T00:00:00"/>
    <x v="1"/>
    <s v="EH-13990"/>
    <s v="Erica Hackney"/>
    <x v="0"/>
    <s v="United States"/>
    <x v="13"/>
    <x v="7"/>
    <x v="2"/>
    <s v="FUR-CH-10003817"/>
    <x v="0"/>
    <x v="1"/>
    <s v="Global Value Steno Chair, Gray"/>
    <n v="327.99599999999998"/>
    <n v="6"/>
    <s v="0.1"/>
    <n v="54.665999999999997"/>
    <x v="6"/>
    <s v="Mar"/>
    <x v="0"/>
  </r>
  <r>
    <n v="6132"/>
    <s v="CA-2014-163447"/>
    <x v="421"/>
    <d v="2014-12-31T00:00:00"/>
    <x v="1"/>
    <s v="TB-21190"/>
    <s v="Thomas Brumley"/>
    <x v="2"/>
    <s v="United States"/>
    <x v="13"/>
    <x v="7"/>
    <x v="2"/>
    <s v="FUR-CH-10004477"/>
    <x v="0"/>
    <x v="1"/>
    <s v="Global Push Button Manager's Chair, Indigo"/>
    <n v="767.21400000000006"/>
    <n v="14"/>
    <s v="0.1"/>
    <n v="161.9674"/>
    <x v="4"/>
    <s v="Dec"/>
    <x v="2"/>
  </r>
  <r>
    <n v="6134"/>
    <s v="CA-2016-148096"/>
    <x v="692"/>
    <d v="2016-08-19T00:00:00"/>
    <x v="2"/>
    <s v="AO-10810"/>
    <s v="Anthony O'Donnell"/>
    <x v="1"/>
    <s v="United States"/>
    <x v="2"/>
    <x v="2"/>
    <x v="1"/>
    <s v="FUR-TA-10004152"/>
    <x v="0"/>
    <x v="2"/>
    <s v="Barricks 18&quot; x 48&quot; Non-Folding Utility Table with Bottom Storage Shelf"/>
    <n v="161.28"/>
    <n v="2"/>
    <s v="0.2"/>
    <n v="12.096"/>
    <x v="0"/>
    <s v="Aug"/>
    <x v="0"/>
  </r>
  <r>
    <n v="6139"/>
    <s v="CA-2014-131247"/>
    <x v="693"/>
    <d v="2014-04-04T00:00:00"/>
    <x v="1"/>
    <s v="GA-14725"/>
    <s v="Guy Armstrong"/>
    <x v="0"/>
    <s v="United States"/>
    <x v="28"/>
    <x v="2"/>
    <x v="1"/>
    <s v="FUR-BO-10001337"/>
    <x v="0"/>
    <x v="0"/>
    <s v="O'Sullivan Living Dimensions 2-Shelf Bookcases"/>
    <n v="205.666"/>
    <n v="2"/>
    <s v="0.15"/>
    <n v="-12.098000000000001"/>
    <x v="2"/>
    <s v="Mar"/>
    <x v="2"/>
  </r>
  <r>
    <n v="6150"/>
    <s v="CA-2017-101322"/>
    <x v="158"/>
    <d v="2017-12-31T00:00:00"/>
    <x v="2"/>
    <s v="JG-15310"/>
    <s v="Jason Gross"/>
    <x v="1"/>
    <s v="United States"/>
    <x v="62"/>
    <x v="2"/>
    <x v="1"/>
    <s v="FUR-CH-10003968"/>
    <x v="0"/>
    <x v="1"/>
    <s v="Novimex Turbo Task Chair"/>
    <n v="340.70400000000001"/>
    <n v="6"/>
    <s v="0.2"/>
    <n v="-34.070399999999999"/>
    <x v="0"/>
    <s v="Dec"/>
    <x v="3"/>
  </r>
  <r>
    <n v="6151"/>
    <s v="US-2016-106600"/>
    <x v="57"/>
    <d v="2016-04-11T00:00:00"/>
    <x v="2"/>
    <s v="RM-19375"/>
    <s v="Raymond Messe"/>
    <x v="0"/>
    <s v="United States"/>
    <x v="29"/>
    <x v="24"/>
    <x v="0"/>
    <s v="FUR-BO-10001608"/>
    <x v="0"/>
    <x v="0"/>
    <s v="Hon Metal Bookcases, Black"/>
    <n v="354.9"/>
    <n v="5"/>
    <s v="0"/>
    <n v="88.724999999999994"/>
    <x v="0"/>
    <s v="Apr"/>
    <x v="0"/>
  </r>
  <r>
    <n v="6152"/>
    <s v="CA-2014-111871"/>
    <x v="385"/>
    <d v="2014-03-21T00:00:00"/>
    <x v="0"/>
    <s v="EK-13795"/>
    <s v="Eileen Kiefer"/>
    <x v="2"/>
    <s v="United States"/>
    <x v="28"/>
    <x v="2"/>
    <x v="1"/>
    <s v="FUR-BO-10004218"/>
    <x v="0"/>
    <x v="0"/>
    <s v="Bush Heritage Pine Collection 5-Shelf Bookcase, Albany Pine Finish, *Special Order"/>
    <n v="1198.33"/>
    <n v="10"/>
    <s v="0.15"/>
    <n v="70.489999999999995"/>
    <x v="0"/>
    <s v="Mar"/>
    <x v="2"/>
  </r>
  <r>
    <n v="6154"/>
    <s v="CA-2017-151484"/>
    <x v="333"/>
    <d v="2017-04-23T00:00:00"/>
    <x v="2"/>
    <s v="CV-12805"/>
    <s v="Cynthia Voltz"/>
    <x v="1"/>
    <s v="United States"/>
    <x v="3"/>
    <x v="3"/>
    <x v="2"/>
    <s v="FUR-FU-10001876"/>
    <x v="0"/>
    <x v="3"/>
    <s v="Computer Room Manger, 14&quot;"/>
    <n v="51.968000000000004"/>
    <n v="2"/>
    <s v="0.2"/>
    <n v="10.393599999999999"/>
    <x v="0"/>
    <s v="Apr"/>
    <x v="3"/>
  </r>
  <r>
    <n v="6157"/>
    <s v="CA-2017-151484"/>
    <x v="333"/>
    <d v="2017-04-23T00:00:00"/>
    <x v="2"/>
    <s v="CV-12805"/>
    <s v="Cynthia Voltz"/>
    <x v="1"/>
    <s v="United States"/>
    <x v="3"/>
    <x v="3"/>
    <x v="2"/>
    <s v="FUR-FU-10004671"/>
    <x v="0"/>
    <x v="3"/>
    <s v="Executive Impressions 12&quot; Wall Clock"/>
    <n v="42.408000000000001"/>
    <n v="3"/>
    <s v="0.2"/>
    <n v="9.5418000000000003"/>
    <x v="0"/>
    <s v="Apr"/>
    <x v="3"/>
  </r>
  <r>
    <n v="6165"/>
    <s v="CA-2014-103989"/>
    <x v="694"/>
    <d v="2014-03-21T00:00:00"/>
    <x v="2"/>
    <s v="MC-17605"/>
    <s v="Matt Connell"/>
    <x v="1"/>
    <s v="United States"/>
    <x v="49"/>
    <x v="1"/>
    <x v="0"/>
    <s v="FUR-FU-10003981"/>
    <x v="0"/>
    <x v="3"/>
    <s v="Eldon Wave Desk Accessories"/>
    <n v="4.992"/>
    <n v="3"/>
    <s v="0.2"/>
    <n v="1.3728"/>
    <x v="3"/>
    <s v="Mar"/>
    <x v="2"/>
  </r>
  <r>
    <n v="6166"/>
    <s v="CA-2014-103989"/>
    <x v="694"/>
    <d v="2014-03-21T00:00:00"/>
    <x v="2"/>
    <s v="MC-17605"/>
    <s v="Matt Connell"/>
    <x v="1"/>
    <s v="United States"/>
    <x v="49"/>
    <x v="1"/>
    <x v="0"/>
    <s v="FUR-FU-10002508"/>
    <x v="0"/>
    <x v="3"/>
    <s v="Document Clip Frames"/>
    <n v="20.015999999999998"/>
    <n v="3"/>
    <s v="0.2"/>
    <n v="5.5044000000000004"/>
    <x v="3"/>
    <s v="Mar"/>
    <x v="2"/>
  </r>
  <r>
    <n v="6176"/>
    <s v="CA-2015-158421"/>
    <x v="231"/>
    <d v="2015-09-26T00:00:00"/>
    <x v="1"/>
    <s v="GB-14575"/>
    <s v="Giulietta Baptist"/>
    <x v="0"/>
    <s v="United States"/>
    <x v="11"/>
    <x v="10"/>
    <x v="0"/>
    <s v="FUR-CH-10000309"/>
    <x v="0"/>
    <x v="1"/>
    <s v="Global Comet Stacking Arm Chair"/>
    <n v="1690.04"/>
    <n v="4"/>
    <s v="0"/>
    <n v="422.51"/>
    <x v="2"/>
    <s v="Sep"/>
    <x v="1"/>
  </r>
  <r>
    <n v="6185"/>
    <s v="CA-2016-143609"/>
    <x v="106"/>
    <d v="2016-12-13T00:00:00"/>
    <x v="2"/>
    <s v="DB-13270"/>
    <s v="Deborah Brumfield"/>
    <x v="2"/>
    <s v="United States"/>
    <x v="295"/>
    <x v="36"/>
    <x v="1"/>
    <s v="FUR-CH-10004218"/>
    <x v="0"/>
    <x v="1"/>
    <s v="Global Fabric Manager's Chair, Dark Gray"/>
    <n v="403.92"/>
    <n v="5"/>
    <s v="0.2"/>
    <n v="25.245000000000001"/>
    <x v="3"/>
    <s v="Dec"/>
    <x v="0"/>
  </r>
  <r>
    <n v="6191"/>
    <s v="CA-2016-157259"/>
    <x v="695"/>
    <d v="2016-12-28T00:00:00"/>
    <x v="1"/>
    <s v="JM-15535"/>
    <s v="Jessica Myrick"/>
    <x v="0"/>
    <s v="United States"/>
    <x v="13"/>
    <x v="7"/>
    <x v="2"/>
    <s v="FUR-FU-10003192"/>
    <x v="0"/>
    <x v="3"/>
    <s v="Luxo Adjustable Task Clamp Lamp"/>
    <n v="799.56"/>
    <n v="9"/>
    <s v="0"/>
    <n v="207.88560000000001"/>
    <x v="4"/>
    <s v="Dec"/>
    <x v="0"/>
  </r>
  <r>
    <n v="6203"/>
    <s v="CA-2016-118332"/>
    <x v="696"/>
    <d v="2016-12-23T00:00:00"/>
    <x v="1"/>
    <s v="PK-19075"/>
    <s v="Pete Kriz"/>
    <x v="0"/>
    <s v="United States"/>
    <x v="278"/>
    <x v="2"/>
    <x v="1"/>
    <s v="FUR-CH-10001708"/>
    <x v="0"/>
    <x v="1"/>
    <s v="Office Star - Contemporary Swivel Chair with Padded Adjustable Arms and Flex Back"/>
    <n v="563.91999999999996"/>
    <n v="5"/>
    <s v="0.2"/>
    <n v="7.0490000000000004"/>
    <x v="1"/>
    <s v="Dec"/>
    <x v="0"/>
  </r>
  <r>
    <n v="6205"/>
    <s v="CA-2017-145660"/>
    <x v="451"/>
    <d v="2017-12-03T00:00:00"/>
    <x v="2"/>
    <s v="MG-17650"/>
    <s v="Matthew Grinstein"/>
    <x v="2"/>
    <s v="United States"/>
    <x v="149"/>
    <x v="15"/>
    <x v="2"/>
    <s v="FUR-FU-10002885"/>
    <x v="0"/>
    <x v="3"/>
    <s v="Magna Visual Magnetic Picture Hangers"/>
    <n v="7.7119999999999997"/>
    <n v="2"/>
    <s v="0.2"/>
    <n v="1.7352000000000001"/>
    <x v="3"/>
    <s v="Dec"/>
    <x v="3"/>
  </r>
  <r>
    <n v="6208"/>
    <s v="CA-2016-133697"/>
    <x v="697"/>
    <d v="2016-10-24T00:00:00"/>
    <x v="0"/>
    <s v="CM-12445"/>
    <s v="Chuck Magee"/>
    <x v="0"/>
    <s v="United States"/>
    <x v="6"/>
    <x v="5"/>
    <x v="3"/>
    <s v="FUR-CH-10002372"/>
    <x v="0"/>
    <x v="1"/>
    <s v="Office Star - Ergonomically Designed Knee Chair"/>
    <n v="56.686"/>
    <n v="1"/>
    <s v="0.3"/>
    <n v="-14.5764"/>
    <x v="4"/>
    <s v="Oct"/>
    <x v="0"/>
  </r>
  <r>
    <n v="6212"/>
    <s v="CA-2017-119809"/>
    <x v="100"/>
    <d v="2017-08-25T00:00:00"/>
    <x v="1"/>
    <s v="YS-21880"/>
    <s v="Yana Sorensen"/>
    <x v="1"/>
    <s v="United States"/>
    <x v="15"/>
    <x v="13"/>
    <x v="1"/>
    <s v="FUR-FU-10001475"/>
    <x v="0"/>
    <x v="3"/>
    <s v="Contract Clock, 14&quot;, Brown"/>
    <n v="65.94"/>
    <n v="3"/>
    <s v="0"/>
    <n v="22.419599999999999"/>
    <x v="1"/>
    <s v="Aug"/>
    <x v="3"/>
  </r>
  <r>
    <n v="6216"/>
    <s v="CA-2015-161711"/>
    <x v="44"/>
    <d v="2015-12-03T00:00:00"/>
    <x v="1"/>
    <s v="MC-17425"/>
    <s v="Mark Cousins"/>
    <x v="1"/>
    <s v="United States"/>
    <x v="13"/>
    <x v="7"/>
    <x v="2"/>
    <s v="FUR-FU-10000087"/>
    <x v="0"/>
    <x v="3"/>
    <s v="Executive Impressions 14&quot; Two-Color Numerals Wall Clock"/>
    <n v="68.16"/>
    <n v="3"/>
    <s v="0"/>
    <n v="27.945599999999999"/>
    <x v="2"/>
    <s v="Nov"/>
    <x v="1"/>
  </r>
  <r>
    <n v="6223"/>
    <s v="CA-2017-140627"/>
    <x v="340"/>
    <d v="2017-12-27T00:00:00"/>
    <x v="1"/>
    <s v="DK-12985"/>
    <s v="Darren Koutras"/>
    <x v="0"/>
    <s v="United States"/>
    <x v="296"/>
    <x v="9"/>
    <x v="0"/>
    <s v="FUR-FU-10000087"/>
    <x v="0"/>
    <x v="3"/>
    <s v="Executive Impressions 14&quot; Two-Color Numerals Wall Clock"/>
    <n v="72.703999999999994"/>
    <n v="4"/>
    <s v="0.2"/>
    <n v="19.084800000000001"/>
    <x v="4"/>
    <s v="Dec"/>
    <x v="3"/>
  </r>
  <r>
    <n v="6226"/>
    <s v="CA-2015-133445"/>
    <x v="698"/>
    <d v="2015-10-09T00:00:00"/>
    <x v="1"/>
    <s v="JF-15490"/>
    <s v="Jeremy Farry"/>
    <x v="0"/>
    <s v="United States"/>
    <x v="295"/>
    <x v="36"/>
    <x v="1"/>
    <s v="FUR-BO-10003660"/>
    <x v="0"/>
    <x v="0"/>
    <s v="Bush Cubix Collection Bookcases, Fully Assembled"/>
    <n v="66.293999999999997"/>
    <n v="1"/>
    <s v="0.7"/>
    <n v="-103.86060000000001"/>
    <x v="4"/>
    <s v="Oct"/>
    <x v="1"/>
  </r>
  <r>
    <n v="6227"/>
    <s v="CA-2015-133445"/>
    <x v="698"/>
    <d v="2015-10-09T00:00:00"/>
    <x v="1"/>
    <s v="JF-15490"/>
    <s v="Jeremy Farry"/>
    <x v="0"/>
    <s v="United States"/>
    <x v="295"/>
    <x v="36"/>
    <x v="1"/>
    <s v="FUR-CH-10000422"/>
    <x v="0"/>
    <x v="1"/>
    <s v="Global Highback Leather Tilter in Burgundy"/>
    <n v="291.16800000000001"/>
    <n v="4"/>
    <s v="0.2"/>
    <n v="-14.558400000000001"/>
    <x v="4"/>
    <s v="Oct"/>
    <x v="1"/>
  </r>
  <r>
    <n v="6232"/>
    <s v="US-2017-142188"/>
    <x v="91"/>
    <d v="2017-09-11T00:00:00"/>
    <x v="3"/>
    <s v="JF-15415"/>
    <s v="Jennifer Ferguson"/>
    <x v="0"/>
    <s v="United States"/>
    <x v="15"/>
    <x v="13"/>
    <x v="1"/>
    <s v="FUR-CH-10003199"/>
    <x v="0"/>
    <x v="1"/>
    <s v="Office Star - Contemporary Task Swivel Chair"/>
    <n v="177.56800000000001"/>
    <n v="2"/>
    <s v="0.2"/>
    <n v="8.8783999999999992"/>
    <x v="7"/>
    <s v="Sep"/>
    <x v="3"/>
  </r>
  <r>
    <n v="6239"/>
    <s v="CA-2015-134075"/>
    <x v="132"/>
    <d v="2015-12-16T00:00:00"/>
    <x v="1"/>
    <s v="HA-14905"/>
    <s v="Helen Abelman"/>
    <x v="0"/>
    <s v="United States"/>
    <x v="124"/>
    <x v="2"/>
    <x v="1"/>
    <s v="FUR-FU-10004597"/>
    <x v="0"/>
    <x v="3"/>
    <s v="Eldon Cleatmat Chair Mats for Medium Pile Carpets"/>
    <n v="166.5"/>
    <n v="3"/>
    <s v="0"/>
    <n v="21.645"/>
    <x v="4"/>
    <s v="Dec"/>
    <x v="1"/>
  </r>
  <r>
    <n v="6242"/>
    <s v="CA-2017-141572"/>
    <x v="15"/>
    <d v="2017-05-31T00:00:00"/>
    <x v="0"/>
    <s v="LO-17170"/>
    <s v="Lori Olson"/>
    <x v="1"/>
    <s v="United States"/>
    <x v="41"/>
    <x v="28"/>
    <x v="2"/>
    <s v="FUR-FU-10001185"/>
    <x v="0"/>
    <x v="3"/>
    <s v="Advantus Employee of the Month Certificate Frame, 11 x 13-1/2"/>
    <n v="247.44"/>
    <n v="8"/>
    <s v="0"/>
    <n v="101.4504"/>
    <x v="0"/>
    <s v="May"/>
    <x v="3"/>
  </r>
  <r>
    <n v="6246"/>
    <s v="CA-2015-112305"/>
    <x v="141"/>
    <d v="2015-11-25T00:00:00"/>
    <x v="1"/>
    <s v="KB-16405"/>
    <s v="Katrina Bavinger"/>
    <x v="2"/>
    <s v="United States"/>
    <x v="15"/>
    <x v="13"/>
    <x v="1"/>
    <s v="FUR-FU-10002364"/>
    <x v="0"/>
    <x v="3"/>
    <s v="Eldon Expressions Wood Desk Accessories, Oak"/>
    <n v="22.14"/>
    <n v="3"/>
    <s v="0"/>
    <n v="6.4206000000000003"/>
    <x v="2"/>
    <s v="Nov"/>
    <x v="1"/>
  </r>
  <r>
    <n v="6249"/>
    <s v="CA-2017-121580"/>
    <x v="464"/>
    <d v="2017-06-04T00:00:00"/>
    <x v="1"/>
    <s v="ML-17410"/>
    <s v="Maris LaWare"/>
    <x v="0"/>
    <s v="United States"/>
    <x v="29"/>
    <x v="6"/>
    <x v="3"/>
    <s v="FUR-FU-10003981"/>
    <x v="0"/>
    <x v="3"/>
    <s v="Eldon Wave Desk Accessories"/>
    <n v="6.24"/>
    <n v="3"/>
    <s v="0"/>
    <n v="2.6208"/>
    <x v="6"/>
    <s v="May"/>
    <x v="3"/>
  </r>
  <r>
    <n v="6255"/>
    <s v="CA-2015-151624"/>
    <x v="699"/>
    <d v="2015-09-14T00:00:00"/>
    <x v="1"/>
    <s v="VW-21775"/>
    <s v="Victoria Wilson"/>
    <x v="1"/>
    <s v="United States"/>
    <x v="132"/>
    <x v="33"/>
    <x v="0"/>
    <s v="FUR-FU-10001731"/>
    <x v="0"/>
    <x v="3"/>
    <s v="Acrylic Self-Standing Desk Frames"/>
    <n v="21.36"/>
    <n v="8"/>
    <s v="0"/>
    <n v="8.1167999999999996"/>
    <x v="6"/>
    <s v="Sep"/>
    <x v="1"/>
  </r>
  <r>
    <n v="6271"/>
    <s v="CA-2017-102379"/>
    <x v="308"/>
    <d v="2017-12-06T00:00:00"/>
    <x v="1"/>
    <s v="BB-11545"/>
    <s v="Brenda Bowman"/>
    <x v="1"/>
    <s v="United States"/>
    <x v="121"/>
    <x v="2"/>
    <x v="1"/>
    <s v="FUR-CH-10004983"/>
    <x v="0"/>
    <x v="1"/>
    <s v="Office Star - Mid Back Dual function Ergonomic High Back Chair with 2-Way Adjustable Arms"/>
    <n v="1159.056"/>
    <n v="9"/>
    <s v="0.2"/>
    <n v="43.464599999999997"/>
    <x v="4"/>
    <s v="Dec"/>
    <x v="3"/>
  </r>
  <r>
    <n v="6274"/>
    <s v="US-2016-139087"/>
    <x v="700"/>
    <d v="2016-07-22T00:00:00"/>
    <x v="0"/>
    <s v="DK-13375"/>
    <s v="Dennis Kane"/>
    <x v="0"/>
    <s v="United States"/>
    <x v="15"/>
    <x v="13"/>
    <x v="1"/>
    <s v="FUR-FU-10001847"/>
    <x v="0"/>
    <x v="3"/>
    <s v="Eldon Image Series Black Desk Accessories"/>
    <n v="12.42"/>
    <n v="3"/>
    <s v="0"/>
    <n v="4.4711999999999996"/>
    <x v="2"/>
    <s v="Jul"/>
    <x v="0"/>
  </r>
  <r>
    <n v="6276"/>
    <s v="US-2016-139087"/>
    <x v="700"/>
    <d v="2016-07-22T00:00:00"/>
    <x v="0"/>
    <s v="DK-13375"/>
    <s v="Dennis Kane"/>
    <x v="0"/>
    <s v="United States"/>
    <x v="15"/>
    <x v="13"/>
    <x v="1"/>
    <s v="FUR-FU-10004164"/>
    <x v="0"/>
    <x v="3"/>
    <s v="Eldon 300 Class Desk Accessories, Black"/>
    <n v="24.75"/>
    <n v="5"/>
    <s v="0"/>
    <n v="10.89"/>
    <x v="2"/>
    <s v="Jul"/>
    <x v="0"/>
  </r>
  <r>
    <n v="6282"/>
    <s v="CA-2015-116484"/>
    <x v="141"/>
    <d v="2015-11-26T00:00:00"/>
    <x v="1"/>
    <s v="JK-15205"/>
    <s v="Jamie Kunitz"/>
    <x v="0"/>
    <s v="United States"/>
    <x v="149"/>
    <x v="15"/>
    <x v="2"/>
    <s v="FUR-FU-10002874"/>
    <x v="0"/>
    <x v="3"/>
    <s v="Ultra Commercial Grade Dual Valve Door Closer"/>
    <n v="63.823999999999998"/>
    <n v="2"/>
    <s v="0.2"/>
    <n v="9.5736000000000008"/>
    <x v="6"/>
    <s v="Nov"/>
    <x v="1"/>
  </r>
  <r>
    <n v="6285"/>
    <s v="CA-2016-100944"/>
    <x v="211"/>
    <d v="2016-09-28T00:00:00"/>
    <x v="1"/>
    <s v="EH-13765"/>
    <s v="Edward Hooks"/>
    <x v="1"/>
    <s v="United States"/>
    <x v="2"/>
    <x v="2"/>
    <x v="1"/>
    <s v="FUR-CH-10000988"/>
    <x v="0"/>
    <x v="1"/>
    <s v="Hon Olson Stacker Stools"/>
    <n v="563.24"/>
    <n v="5"/>
    <s v="0.2"/>
    <n v="56.323999999999998"/>
    <x v="4"/>
    <s v="Sep"/>
    <x v="0"/>
  </r>
  <r>
    <n v="6286"/>
    <s v="CA-2016-125080"/>
    <x v="59"/>
    <d v="2016-10-26T00:00:00"/>
    <x v="1"/>
    <s v="VW-21775"/>
    <s v="Victoria Wilson"/>
    <x v="1"/>
    <s v="United States"/>
    <x v="174"/>
    <x v="15"/>
    <x v="2"/>
    <s v="FUR-TA-10003238"/>
    <x v="0"/>
    <x v="2"/>
    <s v="Chromcraft Bull-Nose Wood 48&quot; x 96&quot; Rectangular Conference Tables"/>
    <n v="661.17600000000004"/>
    <n v="2"/>
    <s v="0.4"/>
    <n v="-231.41159999999999"/>
    <x v="2"/>
    <s v="Oct"/>
    <x v="0"/>
  </r>
  <r>
    <n v="6288"/>
    <s v="CA-2014-100090"/>
    <x v="591"/>
    <d v="2014-07-12T00:00:00"/>
    <x v="1"/>
    <s v="EB-13705"/>
    <s v="Ed Braxton"/>
    <x v="1"/>
    <s v="United States"/>
    <x v="28"/>
    <x v="2"/>
    <x v="1"/>
    <s v="FUR-TA-10003715"/>
    <x v="0"/>
    <x v="2"/>
    <s v="Hon 2111 Invitation Series Corner Table"/>
    <n v="502.488"/>
    <n v="3"/>
    <s v="0.2"/>
    <n v="-87.935400000000001"/>
    <x v="4"/>
    <s v="Jul"/>
    <x v="2"/>
  </r>
  <r>
    <n v="6290"/>
    <s v="US-2015-139675"/>
    <x v="310"/>
    <d v="2015-03-18T00:00:00"/>
    <x v="0"/>
    <s v="NF-18595"/>
    <s v="Nicole Fjeld"/>
    <x v="2"/>
    <s v="United States"/>
    <x v="297"/>
    <x v="2"/>
    <x v="1"/>
    <s v="FUR-CH-10004063"/>
    <x v="0"/>
    <x v="1"/>
    <s v="Global Deluxe High-Back Manager's Chair"/>
    <n v="915.13599999999997"/>
    <n v="4"/>
    <s v="0.2"/>
    <n v="102.9528"/>
    <x v="2"/>
    <s v="Mar"/>
    <x v="1"/>
  </r>
  <r>
    <n v="6291"/>
    <s v="US-2015-139675"/>
    <x v="310"/>
    <d v="2015-03-18T00:00:00"/>
    <x v="0"/>
    <s v="NF-18595"/>
    <s v="Nicole Fjeld"/>
    <x v="2"/>
    <s v="United States"/>
    <x v="297"/>
    <x v="2"/>
    <x v="1"/>
    <s v="FUR-FU-10001979"/>
    <x v="0"/>
    <x v="3"/>
    <s v="Dana Halogen Swing-Arm Architect Lamp"/>
    <n v="327.76"/>
    <n v="8"/>
    <s v="0"/>
    <n v="91.772800000000004"/>
    <x v="2"/>
    <s v="Mar"/>
    <x v="1"/>
  </r>
  <r>
    <n v="6292"/>
    <s v="CA-2017-143756"/>
    <x v="308"/>
    <d v="2017-12-05T00:00:00"/>
    <x v="2"/>
    <s v="ME-17725"/>
    <s v="Max Engle"/>
    <x v="0"/>
    <s v="United States"/>
    <x v="279"/>
    <x v="25"/>
    <x v="0"/>
    <s v="FUR-CH-10001854"/>
    <x v="0"/>
    <x v="1"/>
    <s v="Office Star - Professional Matrix Back Chair with 2-to-1 Synchro Tilt and Mesh Fabric Seat"/>
    <n v="701.96"/>
    <n v="2"/>
    <s v="0"/>
    <n v="168.47040000000001"/>
    <x v="0"/>
    <s v="Dec"/>
    <x v="3"/>
  </r>
  <r>
    <n v="6300"/>
    <s v="CA-2017-107314"/>
    <x v="147"/>
    <d v="2017-12-03T00:00:00"/>
    <x v="2"/>
    <s v="MZ-17335"/>
    <s v="Maria Zettner"/>
    <x v="2"/>
    <s v="United States"/>
    <x v="28"/>
    <x v="2"/>
    <x v="1"/>
    <s v="FUR-FU-10003489"/>
    <x v="0"/>
    <x v="3"/>
    <s v="Contemporary Borderless Frame"/>
    <n v="25.83"/>
    <n v="3"/>
    <s v="0"/>
    <n v="9.5571000000000002"/>
    <x v="0"/>
    <s v="Nov"/>
    <x v="3"/>
  </r>
  <r>
    <n v="6307"/>
    <s v="CA-2016-163328"/>
    <x v="114"/>
    <d v="2016-11-06T00:00:00"/>
    <x v="0"/>
    <s v="TP-21565"/>
    <s v="Tracy Poddar"/>
    <x v="1"/>
    <s v="United States"/>
    <x v="298"/>
    <x v="36"/>
    <x v="1"/>
    <s v="FUR-CH-10003298"/>
    <x v="0"/>
    <x v="1"/>
    <s v="Office Star - Contemporary Task Swivel chair with Loop Arms, Charcoal"/>
    <n v="104.78400000000001"/>
    <n v="1"/>
    <s v="0.2"/>
    <n v="-14.4078"/>
    <x v="3"/>
    <s v="Nov"/>
    <x v="0"/>
  </r>
  <r>
    <n v="6309"/>
    <s v="CA-2016-163328"/>
    <x v="114"/>
    <d v="2016-11-06T00:00:00"/>
    <x v="0"/>
    <s v="TP-21565"/>
    <s v="Tracy Poddar"/>
    <x v="1"/>
    <s v="United States"/>
    <x v="298"/>
    <x v="36"/>
    <x v="1"/>
    <s v="FUR-CH-10000229"/>
    <x v="0"/>
    <x v="1"/>
    <s v="Global Enterprise Series Seating High-Back Swivel/Tilt Chairs"/>
    <n v="650.35199999999998"/>
    <n v="3"/>
    <s v="0.2"/>
    <n v="-97.552800000000005"/>
    <x v="3"/>
    <s v="Nov"/>
    <x v="0"/>
  </r>
  <r>
    <n v="6312"/>
    <s v="CA-2014-112837"/>
    <x v="701"/>
    <d v="2014-09-16T00:00:00"/>
    <x v="1"/>
    <s v="LW-17125"/>
    <s v="Liz Willingham"/>
    <x v="0"/>
    <s v="United States"/>
    <x v="299"/>
    <x v="2"/>
    <x v="1"/>
    <s v="FUR-FU-10004006"/>
    <x v="0"/>
    <x v="3"/>
    <s v="Deflect-o DuraMat Lighweight, Studded, Beveled Mat for Low Pile Carpeting"/>
    <n v="127.95"/>
    <n v="3"/>
    <s v="0"/>
    <n v="21.7515"/>
    <x v="2"/>
    <s v="Sep"/>
    <x v="2"/>
  </r>
  <r>
    <n v="6328"/>
    <s v="CA-2014-167927"/>
    <x v="187"/>
    <d v="2014-01-26T00:00:00"/>
    <x v="1"/>
    <s v="XP-21865"/>
    <s v="Xylona Preis"/>
    <x v="0"/>
    <s v="United States"/>
    <x v="300"/>
    <x v="17"/>
    <x v="3"/>
    <s v="FUR-FU-10002918"/>
    <x v="0"/>
    <x v="3"/>
    <s v="Eldon ClusterMat Chair Mat with Cordless Antistatic Protection"/>
    <n v="272.94"/>
    <n v="3"/>
    <s v="0"/>
    <n v="30.023399999999999"/>
    <x v="6"/>
    <s v="Jan"/>
    <x v="2"/>
  </r>
  <r>
    <n v="6333"/>
    <s v="CA-2014-167927"/>
    <x v="187"/>
    <d v="2014-01-26T00:00:00"/>
    <x v="1"/>
    <s v="XP-21865"/>
    <s v="Xylona Preis"/>
    <x v="0"/>
    <s v="United States"/>
    <x v="300"/>
    <x v="17"/>
    <x v="3"/>
    <s v="FUR-FU-10002268"/>
    <x v="0"/>
    <x v="3"/>
    <s v="Ultra Door Push Plate"/>
    <n v="14.73"/>
    <n v="3"/>
    <s v="0"/>
    <n v="4.8609"/>
    <x v="6"/>
    <s v="Jan"/>
    <x v="2"/>
  </r>
  <r>
    <n v="6337"/>
    <s v="CA-2016-165995"/>
    <x v="55"/>
    <d v="2016-09-06T00:00:00"/>
    <x v="1"/>
    <s v="BG-11740"/>
    <s v="Bruce Geld"/>
    <x v="0"/>
    <s v="United States"/>
    <x v="2"/>
    <x v="2"/>
    <x v="1"/>
    <s v="FUR-FU-10000672"/>
    <x v="0"/>
    <x v="3"/>
    <s v="Executive Impressions 10&quot; Spectator Wall Clock"/>
    <n v="47.04"/>
    <n v="4"/>
    <s v="0"/>
    <n v="15.993600000000001"/>
    <x v="1"/>
    <s v="Aug"/>
    <x v="0"/>
  </r>
  <r>
    <n v="6340"/>
    <s v="CA-2017-143112"/>
    <x v="702"/>
    <d v="2017-10-09T00:00:00"/>
    <x v="1"/>
    <s v="TS-21370"/>
    <s v="Todd Sumrall"/>
    <x v="1"/>
    <s v="United States"/>
    <x v="13"/>
    <x v="7"/>
    <x v="2"/>
    <s v="FUR-CH-10002880"/>
    <x v="0"/>
    <x v="1"/>
    <s v="Global High-Back Leather Tilter, Burgundy"/>
    <n v="221.38200000000001"/>
    <n v="2"/>
    <s v="0.1"/>
    <n v="2.4598"/>
    <x v="4"/>
    <s v="Oct"/>
    <x v="3"/>
  </r>
  <r>
    <n v="6351"/>
    <s v="CA-2017-161557"/>
    <x v="667"/>
    <d v="2017-09-08T00:00:00"/>
    <x v="1"/>
    <s v="AG-10900"/>
    <s v="Arthur Gainer"/>
    <x v="0"/>
    <s v="United States"/>
    <x v="144"/>
    <x v="5"/>
    <x v="3"/>
    <s v="FUR-FU-10004622"/>
    <x v="0"/>
    <x v="3"/>
    <s v="Eldon Advantage Foldable Chair Mats for Low Pile Carpets"/>
    <n v="108.4"/>
    <n v="5"/>
    <s v="0.6"/>
    <n v="-105.69"/>
    <x v="2"/>
    <s v="Sep"/>
    <x v="3"/>
  </r>
  <r>
    <n v="6370"/>
    <s v="CA-2016-103919"/>
    <x v="162"/>
    <d v="2016-10-07T00:00:00"/>
    <x v="1"/>
    <s v="TP-21565"/>
    <s v="Tracy Poddar"/>
    <x v="1"/>
    <s v="United States"/>
    <x v="141"/>
    <x v="5"/>
    <x v="3"/>
    <s v="FUR-FU-10001756"/>
    <x v="0"/>
    <x v="3"/>
    <s v="Eldon Expressions Desk Accessory, Wood Photo Frame, Mahogany"/>
    <n v="38.08"/>
    <n v="5"/>
    <s v="0.6"/>
    <n v="-29.512"/>
    <x v="4"/>
    <s v="Oct"/>
    <x v="0"/>
  </r>
  <r>
    <n v="6371"/>
    <s v="CA-2016-113425"/>
    <x v="431"/>
    <d v="2016-11-21T00:00:00"/>
    <x v="3"/>
    <s v="JK-16120"/>
    <s v="Julie Kriz"/>
    <x v="2"/>
    <s v="United States"/>
    <x v="13"/>
    <x v="7"/>
    <x v="2"/>
    <s v="FUR-BO-10002598"/>
    <x v="0"/>
    <x v="0"/>
    <s v="Hon Metal Bookcases, Putty"/>
    <n v="113.568"/>
    <n v="2"/>
    <s v="0.2"/>
    <n v="12.776400000000001"/>
    <x v="7"/>
    <s v="Nov"/>
    <x v="0"/>
  </r>
  <r>
    <n v="6372"/>
    <s v="CA-2017-143035"/>
    <x v="433"/>
    <d v="2017-10-05T00:00:00"/>
    <x v="0"/>
    <s v="CC-12430"/>
    <s v="Chuck Clark"/>
    <x v="2"/>
    <s v="United States"/>
    <x v="13"/>
    <x v="7"/>
    <x v="2"/>
    <s v="FUR-FU-10001934"/>
    <x v="0"/>
    <x v="3"/>
    <s v="Magnifier Swing Arm Lamp"/>
    <n v="83.92"/>
    <n v="4"/>
    <s v="0"/>
    <n v="21.819199999999999"/>
    <x v="3"/>
    <s v="Oct"/>
    <x v="3"/>
  </r>
  <r>
    <n v="6375"/>
    <s v="CA-2014-107811"/>
    <x v="149"/>
    <d v="2014-05-03T00:00:00"/>
    <x v="1"/>
    <s v="LA-16780"/>
    <s v="Laura Armstrong"/>
    <x v="1"/>
    <s v="United States"/>
    <x v="10"/>
    <x v="9"/>
    <x v="0"/>
    <s v="FUR-CH-10001394"/>
    <x v="0"/>
    <x v="1"/>
    <s v="Global Leather Executive Chair"/>
    <n v="561.58399999999995"/>
    <n v="2"/>
    <s v="0.2"/>
    <n v="70.197999999999993"/>
    <x v="4"/>
    <s v="Apr"/>
    <x v="2"/>
  </r>
  <r>
    <n v="6378"/>
    <s v="US-2016-116442"/>
    <x v="120"/>
    <d v="2016-12-22T00:00:00"/>
    <x v="1"/>
    <s v="BP-11230"/>
    <s v="Benjamin Patterson"/>
    <x v="0"/>
    <s v="United States"/>
    <x v="2"/>
    <x v="2"/>
    <x v="1"/>
    <s v="FUR-FU-10002364"/>
    <x v="0"/>
    <x v="3"/>
    <s v="Eldon Expressions Wood Desk Accessories, Oak"/>
    <n v="14.76"/>
    <n v="2"/>
    <s v="0"/>
    <n v="4.2804000000000002"/>
    <x v="1"/>
    <s v="Dec"/>
    <x v="0"/>
  </r>
  <r>
    <n v="6382"/>
    <s v="CA-2016-127236"/>
    <x v="477"/>
    <d v="2016-04-02T00:00:00"/>
    <x v="1"/>
    <s v="TB-21595"/>
    <s v="Troy Blackwell"/>
    <x v="0"/>
    <s v="United States"/>
    <x v="76"/>
    <x v="15"/>
    <x v="2"/>
    <s v="FUR-BO-10004015"/>
    <x v="0"/>
    <x v="0"/>
    <s v="Bush Andora Bookcase, Maple/Graphite Gray Finish"/>
    <n v="299.97500000000002"/>
    <n v="5"/>
    <s v="0.5"/>
    <n v="-167.98599999999999"/>
    <x v="4"/>
    <s v="Mar"/>
    <x v="0"/>
  </r>
  <r>
    <n v="6395"/>
    <s v="CA-2016-129126"/>
    <x v="469"/>
    <d v="2016-12-19T00:00:00"/>
    <x v="1"/>
    <s v="PK-19075"/>
    <s v="Pete Kriz"/>
    <x v="0"/>
    <s v="United States"/>
    <x v="13"/>
    <x v="7"/>
    <x v="2"/>
    <s v="FUR-FU-10002937"/>
    <x v="0"/>
    <x v="3"/>
    <s v="GE 48&quot; Fluorescent Tube, Cool White Energy Saver, 34 Watts, 30/Box"/>
    <n v="396.92"/>
    <n v="4"/>
    <s v="0"/>
    <n v="198.46"/>
    <x v="2"/>
    <s v="Dec"/>
    <x v="0"/>
  </r>
  <r>
    <n v="6402"/>
    <s v="CA-2017-125472"/>
    <x v="703"/>
    <d v="2017-05-31T00:00:00"/>
    <x v="2"/>
    <s v="BD-11725"/>
    <s v="Bruce Degenhardt"/>
    <x v="0"/>
    <s v="United States"/>
    <x v="120"/>
    <x v="35"/>
    <x v="0"/>
    <s v="FUR-BO-10000330"/>
    <x v="0"/>
    <x v="0"/>
    <s v="Sauder Camden County Barrister Bookcase, Planked Cherry Finish"/>
    <n v="241.96"/>
    <n v="2"/>
    <s v="0"/>
    <n v="33.874400000000001"/>
    <x v="5"/>
    <s v="May"/>
    <x v="3"/>
  </r>
  <r>
    <n v="6404"/>
    <s v="CA-2017-125472"/>
    <x v="703"/>
    <d v="2017-05-31T00:00:00"/>
    <x v="2"/>
    <s v="BD-11725"/>
    <s v="Bruce Degenhardt"/>
    <x v="0"/>
    <s v="United States"/>
    <x v="120"/>
    <x v="35"/>
    <x v="0"/>
    <s v="FUR-FU-10001731"/>
    <x v="0"/>
    <x v="3"/>
    <s v="Acrylic Self-Standing Desk Frames"/>
    <n v="8.01"/>
    <n v="3"/>
    <s v="0"/>
    <n v="3.0438000000000001"/>
    <x v="5"/>
    <s v="May"/>
    <x v="3"/>
  </r>
  <r>
    <n v="6406"/>
    <s v="CA-2017-154074"/>
    <x v="704"/>
    <d v="2017-09-02T00:00:00"/>
    <x v="0"/>
    <s v="BW-11110"/>
    <s v="Bart Watters"/>
    <x v="1"/>
    <s v="United States"/>
    <x v="129"/>
    <x v="13"/>
    <x v="1"/>
    <s v="FUR-CH-10002331"/>
    <x v="0"/>
    <x v="1"/>
    <s v="Hon 4700 Series Mobuis Mid-Back Task Chairs with Adjustable Arms"/>
    <n v="569.56799999999998"/>
    <n v="2"/>
    <s v="0.2"/>
    <n v="7.1196000000000002"/>
    <x v="3"/>
    <s v="Aug"/>
    <x v="3"/>
  </r>
  <r>
    <n v="6408"/>
    <s v="CA-2017-161774"/>
    <x v="138"/>
    <d v="2017-05-15T00:00:00"/>
    <x v="2"/>
    <s v="GT-14710"/>
    <s v="Greg Tran"/>
    <x v="0"/>
    <s v="United States"/>
    <x v="6"/>
    <x v="5"/>
    <x v="3"/>
    <s v="FUR-CH-10003981"/>
    <x v="0"/>
    <x v="1"/>
    <s v="Global Commerce Series Low-Back Swivel/Tilt Chairs"/>
    <n v="899.43"/>
    <n v="5"/>
    <s v="0.3"/>
    <n v="-12.849"/>
    <x v="5"/>
    <s v="May"/>
    <x v="3"/>
  </r>
  <r>
    <n v="6420"/>
    <s v="CA-2016-140130"/>
    <x v="359"/>
    <d v="2016-11-05T00:00:00"/>
    <x v="1"/>
    <s v="HW-14935"/>
    <s v="Helen Wasserman"/>
    <x v="1"/>
    <s v="United States"/>
    <x v="169"/>
    <x v="37"/>
    <x v="3"/>
    <s v="FUR-CH-10002084"/>
    <x v="0"/>
    <x v="1"/>
    <s v="Hon Mobius Operator's Chair"/>
    <n v="368.97"/>
    <n v="3"/>
    <s v="0"/>
    <n v="81.173400000000001"/>
    <x v="2"/>
    <s v="Oct"/>
    <x v="0"/>
  </r>
  <r>
    <n v="6424"/>
    <s v="CA-2015-149650"/>
    <x v="634"/>
    <d v="2015-10-27T00:00:00"/>
    <x v="2"/>
    <s v="RD-19660"/>
    <s v="Robert Dilbeck"/>
    <x v="2"/>
    <s v="United States"/>
    <x v="121"/>
    <x v="2"/>
    <x v="1"/>
    <s v="FUR-CH-10003956"/>
    <x v="0"/>
    <x v="1"/>
    <s v="Novimex High-Tech Fabric Mesh Task Chair"/>
    <n v="454.27199999999999"/>
    <n v="8"/>
    <s v="0.2"/>
    <n v="-73.819199999999995"/>
    <x v="0"/>
    <s v="Oct"/>
    <x v="1"/>
  </r>
  <r>
    <n v="6431"/>
    <s v="CA-2014-165764"/>
    <x v="705"/>
    <d v="2014-11-07T00:00:00"/>
    <x v="1"/>
    <s v="SH-20395"/>
    <s v="Shahid Hopkins"/>
    <x v="0"/>
    <s v="United States"/>
    <x v="51"/>
    <x v="30"/>
    <x v="0"/>
    <s v="FUR-TA-10001768"/>
    <x v="0"/>
    <x v="2"/>
    <s v="Hon Racetrack Conference Tables"/>
    <n v="945.03599999999994"/>
    <n v="6"/>
    <s v="0.4"/>
    <n v="-299.26139999999998"/>
    <x v="4"/>
    <s v="Nov"/>
    <x v="2"/>
  </r>
  <r>
    <n v="6433"/>
    <s v="CA-2014-165764"/>
    <x v="705"/>
    <d v="2014-11-07T00:00:00"/>
    <x v="1"/>
    <s v="SH-20395"/>
    <s v="Shahid Hopkins"/>
    <x v="0"/>
    <s v="United States"/>
    <x v="51"/>
    <x v="30"/>
    <x v="0"/>
    <s v="FUR-FU-10001468"/>
    <x v="0"/>
    <x v="3"/>
    <s v="Tenex Antistatic Computer Chair Mats"/>
    <n v="410.35199999999998"/>
    <n v="3"/>
    <s v="0.2"/>
    <n v="-51.293999999999997"/>
    <x v="4"/>
    <s v="Nov"/>
    <x v="2"/>
  </r>
  <r>
    <n v="6436"/>
    <s v="US-2017-116897"/>
    <x v="706"/>
    <d v="2017-05-29T00:00:00"/>
    <x v="2"/>
    <s v="JG-15160"/>
    <s v="James Galang"/>
    <x v="0"/>
    <s v="United States"/>
    <x v="280"/>
    <x v="42"/>
    <x v="1"/>
    <s v="FUR-FU-10004963"/>
    <x v="0"/>
    <x v="3"/>
    <s v="Eldon 400 Class Desk Accessories, Black Carbon"/>
    <n v="35"/>
    <n v="4"/>
    <s v="0"/>
    <n v="14.7"/>
    <x v="3"/>
    <s v="May"/>
    <x v="3"/>
  </r>
  <r>
    <n v="6439"/>
    <s v="US-2017-113992"/>
    <x v="417"/>
    <d v="2017-12-19T00:00:00"/>
    <x v="1"/>
    <s v="LC-16885"/>
    <s v="Lena Creighton"/>
    <x v="0"/>
    <s v="United States"/>
    <x v="215"/>
    <x v="5"/>
    <x v="3"/>
    <s v="FUR-TA-10000577"/>
    <x v="0"/>
    <x v="2"/>
    <s v="Bretford CR4500 Series Slim Rectangular Table"/>
    <n v="974.98800000000006"/>
    <n v="4"/>
    <s v="0.3"/>
    <n v="-97.498800000000003"/>
    <x v="2"/>
    <s v="Dec"/>
    <x v="3"/>
  </r>
  <r>
    <n v="6440"/>
    <s v="CA-2014-166891"/>
    <x v="707"/>
    <d v="2014-10-06T00:00:00"/>
    <x v="2"/>
    <s v="CC-12220"/>
    <s v="Chris Cortes"/>
    <x v="0"/>
    <s v="United States"/>
    <x v="13"/>
    <x v="7"/>
    <x v="2"/>
    <s v="FUR-CH-10003298"/>
    <x v="0"/>
    <x v="1"/>
    <s v="Office Star - Contemporary Task Swivel chair with Loop Arms, Charcoal"/>
    <n v="589.41"/>
    <n v="5"/>
    <s v="0.1"/>
    <n v="-6.5490000000000004"/>
    <x v="3"/>
    <s v="Oct"/>
    <x v="2"/>
  </r>
  <r>
    <n v="6445"/>
    <s v="CA-2016-101161"/>
    <x v="25"/>
    <d v="2016-10-20T00:00:00"/>
    <x v="1"/>
    <s v="BW-11110"/>
    <s v="Bart Watters"/>
    <x v="1"/>
    <s v="United States"/>
    <x v="13"/>
    <x v="7"/>
    <x v="2"/>
    <s v="FUR-FU-10003535"/>
    <x v="0"/>
    <x v="3"/>
    <s v="Howard Miller Distant Time Traveler Alarm Clock"/>
    <n v="82.26"/>
    <n v="3"/>
    <s v="0"/>
    <n v="33.726599999999998"/>
    <x v="1"/>
    <s v="Oct"/>
    <x v="0"/>
  </r>
  <r>
    <n v="6447"/>
    <s v="US-2017-119816"/>
    <x v="708"/>
    <d v="2017-03-06T00:00:00"/>
    <x v="0"/>
    <s v="TT-21460"/>
    <s v="Tonja Turnell"/>
    <x v="2"/>
    <s v="United States"/>
    <x v="6"/>
    <x v="5"/>
    <x v="3"/>
    <s v="FUR-FU-10004848"/>
    <x v="0"/>
    <x v="3"/>
    <s v="Howard Miller 13-3/4&quot; Diameter Brushed Chrome Round Wall Clock"/>
    <n v="103.5"/>
    <n v="5"/>
    <s v="0.6"/>
    <n v="-77.625"/>
    <x v="3"/>
    <s v="Mar"/>
    <x v="3"/>
  </r>
  <r>
    <n v="6456"/>
    <s v="CA-2017-161102"/>
    <x v="709"/>
    <d v="2017-08-03T00:00:00"/>
    <x v="2"/>
    <s v="EC-14050"/>
    <s v="Erin Creighton"/>
    <x v="0"/>
    <s v="United States"/>
    <x v="28"/>
    <x v="2"/>
    <x v="1"/>
    <s v="FUR-FU-10003142"/>
    <x v="0"/>
    <x v="3"/>
    <s v="Master Big Foot Doorstop, Beige"/>
    <n v="36.96"/>
    <n v="7"/>
    <s v="0"/>
    <n v="11.457599999999999"/>
    <x v="0"/>
    <s v="Jul"/>
    <x v="3"/>
  </r>
  <r>
    <n v="6463"/>
    <s v="US-2017-133361"/>
    <x v="138"/>
    <d v="2017-05-17T00:00:00"/>
    <x v="2"/>
    <s v="AJ-10780"/>
    <s v="Anthony Jacobs"/>
    <x v="1"/>
    <s v="United States"/>
    <x v="237"/>
    <x v="32"/>
    <x v="2"/>
    <s v="FUR-CH-10003298"/>
    <x v="0"/>
    <x v="1"/>
    <s v="Office Star - Contemporary Task Swivel chair with Loop Arms, Charcoal"/>
    <n v="261.95999999999998"/>
    <n v="2"/>
    <s v="0"/>
    <n v="23.5764"/>
    <x v="0"/>
    <s v="May"/>
    <x v="3"/>
  </r>
  <r>
    <n v="6465"/>
    <s v="US-2016-155404"/>
    <x v="710"/>
    <d v="2016-09-28T00:00:00"/>
    <x v="1"/>
    <s v="AS-10630"/>
    <s v="Ann Steele"/>
    <x v="2"/>
    <s v="United States"/>
    <x v="74"/>
    <x v="0"/>
    <x v="0"/>
    <s v="FUR-FU-10004586"/>
    <x v="0"/>
    <x v="3"/>
    <s v="G.E. Longer-Life Indoor Recessed Floodlight Bulbs"/>
    <n v="13.28"/>
    <n v="2"/>
    <s v="0"/>
    <n v="6.3743999999999996"/>
    <x v="6"/>
    <s v="Sep"/>
    <x v="0"/>
  </r>
  <r>
    <n v="6470"/>
    <s v="CA-2016-163804"/>
    <x v="674"/>
    <d v="2016-12-08T00:00:00"/>
    <x v="1"/>
    <s v="DB-13270"/>
    <s v="Deborah Brumfield"/>
    <x v="2"/>
    <s v="United States"/>
    <x v="134"/>
    <x v="38"/>
    <x v="2"/>
    <s v="FUR-FU-10004864"/>
    <x v="0"/>
    <x v="3"/>
    <s v="Eldon 500 Class Desk Accessories"/>
    <n v="72.42"/>
    <n v="6"/>
    <s v="0"/>
    <n v="23.898599999999998"/>
    <x v="6"/>
    <s v="Dec"/>
    <x v="0"/>
  </r>
  <r>
    <n v="6475"/>
    <s v="CA-2014-149524"/>
    <x v="711"/>
    <d v="2014-01-15T00:00:00"/>
    <x v="2"/>
    <s v="BS-11590"/>
    <s v="Brendan Sweed"/>
    <x v="1"/>
    <s v="United States"/>
    <x v="3"/>
    <x v="3"/>
    <x v="2"/>
    <s v="FUR-BO-10003433"/>
    <x v="0"/>
    <x v="0"/>
    <s v="Sauder Cornerstone Collection Library"/>
    <n v="61.96"/>
    <n v="4"/>
    <s v="0.5"/>
    <n v="-53.285600000000002"/>
    <x v="5"/>
    <s v="Jan"/>
    <x v="2"/>
  </r>
  <r>
    <n v="6482"/>
    <s v="CA-2017-140872"/>
    <x v="35"/>
    <d v="2017-06-10T00:00:00"/>
    <x v="1"/>
    <s v="NR-18550"/>
    <s v="Nick Radford"/>
    <x v="0"/>
    <s v="United States"/>
    <x v="36"/>
    <x v="1"/>
    <x v="0"/>
    <s v="FUR-BO-10002824"/>
    <x v="0"/>
    <x v="0"/>
    <s v="Bush Mission Pointe Library"/>
    <n v="241.56800000000001"/>
    <n v="2"/>
    <s v="0.2"/>
    <n v="0"/>
    <x v="1"/>
    <s v="Jun"/>
    <x v="3"/>
  </r>
  <r>
    <n v="6484"/>
    <s v="CA-2017-113908"/>
    <x v="35"/>
    <d v="2017-06-09T00:00:00"/>
    <x v="1"/>
    <s v="KN-16390"/>
    <s v="Katherine Nockton"/>
    <x v="1"/>
    <s v="United States"/>
    <x v="13"/>
    <x v="7"/>
    <x v="2"/>
    <s v="FUR-TA-10001932"/>
    <x v="0"/>
    <x v="2"/>
    <s v="Chromcraft 48&quot; x 96&quot; Racetrack Double Pedestal Table"/>
    <n v="384.76799999999997"/>
    <n v="2"/>
    <s v="0.4"/>
    <n v="-115.43040000000001"/>
    <x v="6"/>
    <s v="Jun"/>
    <x v="3"/>
  </r>
  <r>
    <n v="6491"/>
    <s v="CA-2014-149594"/>
    <x v="712"/>
    <d v="2014-09-19T00:00:00"/>
    <x v="1"/>
    <s v="MF-18250"/>
    <s v="Monica Federle"/>
    <x v="1"/>
    <s v="United States"/>
    <x v="3"/>
    <x v="3"/>
    <x v="2"/>
    <s v="FUR-FU-10000222"/>
    <x v="0"/>
    <x v="3"/>
    <s v="Seth Thomas 16&quot; Steel Case Clock"/>
    <n v="103.93600000000001"/>
    <n v="4"/>
    <s v="0.2"/>
    <n v="16.889600000000002"/>
    <x v="4"/>
    <s v="Sep"/>
    <x v="2"/>
  </r>
  <r>
    <n v="6492"/>
    <s v="CA-2016-113845"/>
    <x v="47"/>
    <d v="2016-11-25T00:00:00"/>
    <x v="1"/>
    <s v="FA-14230"/>
    <s v="Frank Atkinson"/>
    <x v="1"/>
    <s v="United States"/>
    <x v="301"/>
    <x v="1"/>
    <x v="0"/>
    <s v="FUR-BO-10004695"/>
    <x v="0"/>
    <x v="0"/>
    <s v="O'Sullivan 2-Door Barrister Bookcase in Odessa Pine"/>
    <n v="289.56799999999998"/>
    <n v="2"/>
    <s v="0.2"/>
    <n v="10.8588"/>
    <x v="2"/>
    <s v="Nov"/>
    <x v="0"/>
  </r>
  <r>
    <n v="6498"/>
    <s v="CA-2015-103135"/>
    <x v="713"/>
    <d v="2015-07-28T00:00:00"/>
    <x v="1"/>
    <s v="SS-20515"/>
    <s v="Shirley Schmidt"/>
    <x v="2"/>
    <s v="United States"/>
    <x v="74"/>
    <x v="0"/>
    <x v="0"/>
    <s v="FUR-FU-10001487"/>
    <x v="0"/>
    <x v="3"/>
    <s v="Eldon Expressions Wood and Plastic Desk Accessories, Cherry Wood"/>
    <n v="20.94"/>
    <n v="3"/>
    <s v="0"/>
    <n v="6.0726000000000004"/>
    <x v="4"/>
    <s v="Jul"/>
    <x v="1"/>
  </r>
  <r>
    <n v="6508"/>
    <s v="US-2016-128909"/>
    <x v="714"/>
    <d v="2016-10-11T00:00:00"/>
    <x v="0"/>
    <s v="SP-20545"/>
    <s v="Sibella Parks"/>
    <x v="1"/>
    <s v="United States"/>
    <x v="3"/>
    <x v="3"/>
    <x v="2"/>
    <s v="FUR-FU-10004071"/>
    <x v="0"/>
    <x v="3"/>
    <s v="Luxo Professional Magnifying Clamp-On Fluorescent Lamps"/>
    <n v="332.83199999999999"/>
    <n v="4"/>
    <s v="0.2"/>
    <n v="-24.962399999999999"/>
    <x v="3"/>
    <s v="Oct"/>
    <x v="0"/>
  </r>
  <r>
    <n v="6516"/>
    <s v="US-2017-116652"/>
    <x v="102"/>
    <d v="2017-09-19T00:00:00"/>
    <x v="1"/>
    <s v="RD-19480"/>
    <s v="Rick Duston"/>
    <x v="0"/>
    <s v="United States"/>
    <x v="28"/>
    <x v="2"/>
    <x v="1"/>
    <s v="FUR-CH-10002961"/>
    <x v="0"/>
    <x v="1"/>
    <s v="Leather Task Chair, Black"/>
    <n v="218.352"/>
    <n v="3"/>
    <s v="0.2"/>
    <n v="0"/>
    <x v="4"/>
    <s v="Sep"/>
    <x v="3"/>
  </r>
  <r>
    <n v="6517"/>
    <s v="US-2017-116652"/>
    <x v="102"/>
    <d v="2017-09-19T00:00:00"/>
    <x v="1"/>
    <s v="RD-19480"/>
    <s v="Rick Duston"/>
    <x v="0"/>
    <s v="United States"/>
    <x v="28"/>
    <x v="2"/>
    <x v="1"/>
    <s v="FUR-FU-10001488"/>
    <x v="0"/>
    <x v="3"/>
    <s v="Tenex 46&quot; x 60&quot; Computer Anti-Static Chairmat, Rectangular Shaped"/>
    <n v="529.9"/>
    <n v="5"/>
    <s v="0"/>
    <n v="105.98"/>
    <x v="4"/>
    <s v="Sep"/>
    <x v="3"/>
  </r>
  <r>
    <n v="6522"/>
    <s v="CA-2017-138289"/>
    <x v="623"/>
    <d v="2017-01-18T00:00:00"/>
    <x v="0"/>
    <s v="AR-10540"/>
    <s v="Andy Reiter"/>
    <x v="0"/>
    <s v="United States"/>
    <x v="38"/>
    <x v="17"/>
    <x v="3"/>
    <s v="FUR-CH-10004626"/>
    <x v="0"/>
    <x v="1"/>
    <s v="Office Star Flex Back Scooter Chair with Aluminum Finish Frame"/>
    <n v="302.67"/>
    <n v="3"/>
    <s v="0"/>
    <n v="72.640799999999999"/>
    <x v="3"/>
    <s v="Jan"/>
    <x v="3"/>
  </r>
  <r>
    <n v="6536"/>
    <s v="CA-2014-128209"/>
    <x v="317"/>
    <d v="2014-11-22T00:00:00"/>
    <x v="1"/>
    <s v="GT-14710"/>
    <s v="Greg Tran"/>
    <x v="0"/>
    <s v="United States"/>
    <x v="252"/>
    <x v="7"/>
    <x v="2"/>
    <s v="FUR-BO-10002213"/>
    <x v="0"/>
    <x v="0"/>
    <s v="DMI Eclipse Executive Suite Bookcases"/>
    <n v="4007.84"/>
    <n v="10"/>
    <s v="0.2"/>
    <n v="-50.097999999999999"/>
    <x v="2"/>
    <s v="Nov"/>
    <x v="2"/>
  </r>
  <r>
    <n v="6537"/>
    <s v="CA-2014-169684"/>
    <x v="715"/>
    <d v="2014-10-23T00:00:00"/>
    <x v="2"/>
    <s v="FH-14365"/>
    <s v="Fred Hopkins"/>
    <x v="1"/>
    <s v="United States"/>
    <x v="270"/>
    <x v="9"/>
    <x v="0"/>
    <s v="FUR-TA-10003008"/>
    <x v="0"/>
    <x v="2"/>
    <s v="Lesro Round Back Collection Coffee Table, End Table"/>
    <n v="328.59"/>
    <n v="3"/>
    <s v="0.4"/>
    <n v="-147.8655"/>
    <x v="0"/>
    <s v="Oct"/>
    <x v="2"/>
  </r>
  <r>
    <n v="6540"/>
    <s v="CA-2015-109862"/>
    <x v="551"/>
    <d v="2015-10-30T00:00:00"/>
    <x v="1"/>
    <s v="HK-14890"/>
    <s v="Heather Kirkland"/>
    <x v="1"/>
    <s v="United States"/>
    <x v="19"/>
    <x v="14"/>
    <x v="2"/>
    <s v="FUR-CH-10002439"/>
    <x v="0"/>
    <x v="1"/>
    <s v="Iceberg Nesting Folding Chair, 19w x 6d x 43h"/>
    <n v="291.10000000000002"/>
    <n v="5"/>
    <s v="0"/>
    <n v="75.686000000000007"/>
    <x v="2"/>
    <s v="Oct"/>
    <x v="1"/>
  </r>
  <r>
    <n v="6542"/>
    <s v="US-2017-107888"/>
    <x v="716"/>
    <d v="2017-11-19T00:00:00"/>
    <x v="2"/>
    <s v="CC-12220"/>
    <s v="Chris Cortes"/>
    <x v="0"/>
    <s v="United States"/>
    <x v="15"/>
    <x v="13"/>
    <x v="1"/>
    <s v="FUR-FU-10003394"/>
    <x v="0"/>
    <x v="3"/>
    <s v="Tenex &quot;The Solids&quot; Textured Chair Mats"/>
    <n v="139.91999999999999"/>
    <n v="2"/>
    <s v="0"/>
    <n v="23.7864"/>
    <x v="0"/>
    <s v="Nov"/>
    <x v="3"/>
  </r>
  <r>
    <n v="6548"/>
    <s v="CA-2014-113880"/>
    <x v="29"/>
    <d v="2014-03-05T00:00:00"/>
    <x v="1"/>
    <s v="VF-21715"/>
    <s v="Vicky Freymann"/>
    <x v="2"/>
    <s v="United States"/>
    <x v="302"/>
    <x v="8"/>
    <x v="3"/>
    <s v="FUR-CH-10000863"/>
    <x v="0"/>
    <x v="1"/>
    <s v="Novimex Swivel Fabric Task Chair"/>
    <n v="634.11599999999999"/>
    <n v="6"/>
    <s v="0.3"/>
    <n v="-172.1172"/>
    <x v="4"/>
    <s v="Mar"/>
    <x v="2"/>
  </r>
  <r>
    <n v="6550"/>
    <s v="US-2015-164966"/>
    <x v="45"/>
    <d v="2015-08-01T00:00:00"/>
    <x v="2"/>
    <s v="GH-14410"/>
    <s v="Gary Hansen"/>
    <x v="2"/>
    <s v="United States"/>
    <x v="27"/>
    <x v="11"/>
    <x v="3"/>
    <s v="FUR-CH-10002304"/>
    <x v="0"/>
    <x v="1"/>
    <s v="Global Stack Chair without Arms, Black"/>
    <n v="155.88"/>
    <n v="6"/>
    <s v="0"/>
    <n v="38.97"/>
    <x v="3"/>
    <s v="Jul"/>
    <x v="1"/>
  </r>
  <r>
    <n v="6551"/>
    <s v="CA-2015-126739"/>
    <x v="341"/>
    <d v="2015-11-03T00:00:00"/>
    <x v="0"/>
    <s v="JH-16180"/>
    <s v="Justin Hirsh"/>
    <x v="0"/>
    <s v="United States"/>
    <x v="13"/>
    <x v="7"/>
    <x v="2"/>
    <s v="FUR-CH-10000422"/>
    <x v="0"/>
    <x v="1"/>
    <s v="Global Highback Leather Tilter in Burgundy"/>
    <n v="327.56400000000002"/>
    <n v="4"/>
    <s v="0.1"/>
    <n v="21.837599999999998"/>
    <x v="3"/>
    <s v="Nov"/>
    <x v="1"/>
  </r>
  <r>
    <n v="6559"/>
    <s v="CA-2015-166947"/>
    <x v="717"/>
    <d v="2015-06-10T00:00:00"/>
    <x v="1"/>
    <s v="EB-13750"/>
    <s v="Edward Becker"/>
    <x v="1"/>
    <s v="United States"/>
    <x v="252"/>
    <x v="7"/>
    <x v="2"/>
    <s v="FUR-CH-10004997"/>
    <x v="0"/>
    <x v="1"/>
    <s v="Hon Every-Day Series Multi-Task Chairs"/>
    <n v="1522.6379999999999"/>
    <n v="9"/>
    <s v="0.1"/>
    <n v="169.18199999999999"/>
    <x v="2"/>
    <s v="Jun"/>
    <x v="1"/>
  </r>
  <r>
    <n v="6564"/>
    <s v="CA-2014-166086"/>
    <x v="718"/>
    <d v="2014-05-12T00:00:00"/>
    <x v="1"/>
    <s v="CT-11995"/>
    <s v="Carol Triggs"/>
    <x v="0"/>
    <s v="United States"/>
    <x v="37"/>
    <x v="20"/>
    <x v="2"/>
    <s v="FUR-TA-10003469"/>
    <x v="0"/>
    <x v="2"/>
    <s v="Balt Split Level Computer Training Table"/>
    <n v="194.25"/>
    <n v="2"/>
    <s v="0.3"/>
    <n v="-38.85"/>
    <x v="2"/>
    <s v="May"/>
    <x v="2"/>
  </r>
  <r>
    <n v="6566"/>
    <s v="CA-2014-166086"/>
    <x v="718"/>
    <d v="2014-05-12T00:00:00"/>
    <x v="1"/>
    <s v="CT-11995"/>
    <s v="Carol Triggs"/>
    <x v="0"/>
    <s v="United States"/>
    <x v="37"/>
    <x v="20"/>
    <x v="2"/>
    <s v="FUR-CH-10004675"/>
    <x v="0"/>
    <x v="1"/>
    <s v="Lifetime Advantage Folding Chairs, 4/Carton"/>
    <n v="872.32"/>
    <n v="4"/>
    <s v="0"/>
    <n v="244.24959999999999"/>
    <x v="2"/>
    <s v="May"/>
    <x v="2"/>
  </r>
  <r>
    <n v="6570"/>
    <s v="CA-2014-100678"/>
    <x v="719"/>
    <d v="2014-04-22T00:00:00"/>
    <x v="1"/>
    <s v="KM-16720"/>
    <s v="Kunst Miller"/>
    <x v="0"/>
    <s v="United States"/>
    <x v="6"/>
    <x v="5"/>
    <x v="3"/>
    <s v="FUR-CH-10002602"/>
    <x v="0"/>
    <x v="1"/>
    <s v="DMI Arturo Collection Mission-style Design Wood Chair"/>
    <n v="317.05799999999999"/>
    <n v="3"/>
    <s v="0.3"/>
    <n v="-18.117599999999999"/>
    <x v="4"/>
    <s v="Apr"/>
    <x v="2"/>
  </r>
  <r>
    <n v="6577"/>
    <s v="CA-2017-123085"/>
    <x v="470"/>
    <d v="2017-03-08T00:00:00"/>
    <x v="1"/>
    <s v="EJ-13720"/>
    <s v="Ed Jacobs"/>
    <x v="0"/>
    <s v="United States"/>
    <x v="2"/>
    <x v="2"/>
    <x v="1"/>
    <s v="FUR-CH-10003968"/>
    <x v="0"/>
    <x v="1"/>
    <s v="Novimex Turbo Task Chair"/>
    <n v="170.352"/>
    <n v="3"/>
    <s v="0.2"/>
    <n v="-17.0352"/>
    <x v="2"/>
    <s v="Mar"/>
    <x v="3"/>
  </r>
  <r>
    <n v="6582"/>
    <s v="CA-2016-169887"/>
    <x v="148"/>
    <d v="2016-10-22T00:00:00"/>
    <x v="3"/>
    <s v="MS-17530"/>
    <s v="MaryBeth Skach"/>
    <x v="0"/>
    <s v="United States"/>
    <x v="15"/>
    <x v="13"/>
    <x v="1"/>
    <s v="FUR-FU-10003095"/>
    <x v="0"/>
    <x v="3"/>
    <s v="Linden 12&quot; Wall Clock With Oak Frame"/>
    <n v="101.94"/>
    <n v="3"/>
    <s v="0"/>
    <n v="30.582000000000001"/>
    <x v="7"/>
    <s v="Oct"/>
    <x v="0"/>
  </r>
  <r>
    <n v="6586"/>
    <s v="CA-2017-104731"/>
    <x v="720"/>
    <d v="2017-07-27T00:00:00"/>
    <x v="1"/>
    <s v="AM-10705"/>
    <s v="Anne McFarland"/>
    <x v="0"/>
    <s v="United States"/>
    <x v="279"/>
    <x v="25"/>
    <x v="0"/>
    <s v="FUR-FU-10003274"/>
    <x v="0"/>
    <x v="3"/>
    <s v="Regeneration Desk Collection"/>
    <n v="8.8000000000000007"/>
    <n v="5"/>
    <s v="0"/>
    <n v="3.8719999999999999"/>
    <x v="6"/>
    <s v="Jul"/>
    <x v="3"/>
  </r>
  <r>
    <n v="6588"/>
    <s v="CA-2017-104731"/>
    <x v="720"/>
    <d v="2017-07-27T00:00:00"/>
    <x v="1"/>
    <s v="AM-10705"/>
    <s v="Anne McFarland"/>
    <x v="0"/>
    <s v="United States"/>
    <x v="279"/>
    <x v="25"/>
    <x v="0"/>
    <s v="FUR-BO-10003441"/>
    <x v="0"/>
    <x v="0"/>
    <s v="Bush Westfield Collection Bookcases, Fully Assembled"/>
    <n v="302.94"/>
    <n v="3"/>
    <s v="0"/>
    <n v="69.676199999999994"/>
    <x v="6"/>
    <s v="Jul"/>
    <x v="3"/>
  </r>
  <r>
    <n v="6600"/>
    <s v="CA-2014-154095"/>
    <x v="116"/>
    <d v="2014-12-07T00:00:00"/>
    <x v="1"/>
    <s v="ON-18715"/>
    <s v="Odella Nelson"/>
    <x v="1"/>
    <s v="United States"/>
    <x v="218"/>
    <x v="32"/>
    <x v="2"/>
    <s v="FUR-FU-10003849"/>
    <x v="0"/>
    <x v="3"/>
    <s v="DAX Metal Frame, Desktop, Stepped-Edge"/>
    <n v="60.72"/>
    <n v="3"/>
    <s v="0"/>
    <n v="23.680800000000001"/>
    <x v="2"/>
    <s v="Dec"/>
    <x v="2"/>
  </r>
  <r>
    <n v="6602"/>
    <s v="CA-2014-154095"/>
    <x v="116"/>
    <d v="2014-12-07T00:00:00"/>
    <x v="1"/>
    <s v="ON-18715"/>
    <s v="Odella Nelson"/>
    <x v="1"/>
    <s v="United States"/>
    <x v="218"/>
    <x v="32"/>
    <x v="2"/>
    <s v="FUR-CH-10004754"/>
    <x v="0"/>
    <x v="1"/>
    <s v="Global Stack Chair with Arms, Black"/>
    <n v="239.84"/>
    <n v="8"/>
    <s v="0"/>
    <n v="64.756799999999998"/>
    <x v="2"/>
    <s v="Dec"/>
    <x v="2"/>
  </r>
  <r>
    <n v="6608"/>
    <s v="CA-2016-148852"/>
    <x v="205"/>
    <d v="2016-05-31T00:00:00"/>
    <x v="1"/>
    <s v="SV-20785"/>
    <s v="Stewart Visinsky"/>
    <x v="0"/>
    <s v="United States"/>
    <x v="72"/>
    <x v="2"/>
    <x v="1"/>
    <s v="FUR-CH-10004860"/>
    <x v="0"/>
    <x v="1"/>
    <s v="Global Low Back Tilter Chair"/>
    <n v="484.70400000000001"/>
    <n v="6"/>
    <s v="0.2"/>
    <n v="-84.8232"/>
    <x v="2"/>
    <s v="May"/>
    <x v="0"/>
  </r>
  <r>
    <n v="6612"/>
    <s v="CA-2015-107678"/>
    <x v="721"/>
    <d v="2015-04-28T00:00:00"/>
    <x v="1"/>
    <s v="JK-16090"/>
    <s v="Juliana Krohn"/>
    <x v="0"/>
    <s v="United States"/>
    <x v="74"/>
    <x v="0"/>
    <x v="0"/>
    <s v="FUR-CH-10001891"/>
    <x v="0"/>
    <x v="1"/>
    <s v="Global Deluxe Office Fabric Chairs"/>
    <n v="191.96"/>
    <n v="2"/>
    <s v="0"/>
    <n v="51.8292"/>
    <x v="1"/>
    <s v="Apr"/>
    <x v="1"/>
  </r>
  <r>
    <n v="6615"/>
    <s v="CA-2015-107678"/>
    <x v="721"/>
    <d v="2015-04-28T00:00:00"/>
    <x v="1"/>
    <s v="JK-16090"/>
    <s v="Juliana Krohn"/>
    <x v="0"/>
    <s v="United States"/>
    <x v="74"/>
    <x v="0"/>
    <x v="0"/>
    <s v="FUR-FU-10003394"/>
    <x v="0"/>
    <x v="3"/>
    <s v="Tenex &quot;The Solids&quot; Textured Chair Mats"/>
    <n v="209.88"/>
    <n v="3"/>
    <s v="0"/>
    <n v="35.679600000000001"/>
    <x v="1"/>
    <s v="Apr"/>
    <x v="1"/>
  </r>
  <r>
    <n v="6616"/>
    <s v="CA-2016-123512"/>
    <x v="9"/>
    <d v="2016-06-19T00:00:00"/>
    <x v="2"/>
    <s v="MV-18190"/>
    <s v="Mike Vittorini"/>
    <x v="0"/>
    <s v="United States"/>
    <x v="2"/>
    <x v="2"/>
    <x v="1"/>
    <s v="FUR-BO-10004218"/>
    <x v="0"/>
    <x v="0"/>
    <s v="Bush Heritage Pine Collection 5-Shelf Bookcase, Albany Pine Finish, *Special Order"/>
    <n v="239.666"/>
    <n v="2"/>
    <s v="0.15"/>
    <n v="14.098000000000001"/>
    <x v="3"/>
    <s v="Jun"/>
    <x v="0"/>
  </r>
  <r>
    <n v="6622"/>
    <s v="US-2017-167402"/>
    <x v="722"/>
    <d v="2017-01-18T00:00:00"/>
    <x v="0"/>
    <s v="CP-12085"/>
    <s v="Cathy Prescott"/>
    <x v="1"/>
    <s v="United States"/>
    <x v="76"/>
    <x v="23"/>
    <x v="3"/>
    <s v="FUR-BO-10001608"/>
    <x v="0"/>
    <x v="0"/>
    <s v="Hon Metal Bookcases, Black"/>
    <n v="212.94"/>
    <n v="3"/>
    <s v="0"/>
    <n v="53.234999999999999"/>
    <x v="2"/>
    <s v="Jan"/>
    <x v="3"/>
  </r>
  <r>
    <n v="6623"/>
    <s v="CA-2014-130449"/>
    <x v="723"/>
    <d v="2014-09-09T00:00:00"/>
    <x v="2"/>
    <s v="VP-21760"/>
    <s v="Victoria Pisteka"/>
    <x v="1"/>
    <s v="United States"/>
    <x v="28"/>
    <x v="2"/>
    <x v="1"/>
    <s v="FUR-FU-10001487"/>
    <x v="0"/>
    <x v="3"/>
    <s v="Eldon Expressions Wood and Plastic Desk Accessories, Cherry Wood"/>
    <n v="41.88"/>
    <n v="6"/>
    <s v="0"/>
    <n v="12.145200000000001"/>
    <x v="0"/>
    <s v="Sep"/>
    <x v="2"/>
  </r>
  <r>
    <n v="6625"/>
    <s v="CA-2015-141250"/>
    <x v="724"/>
    <d v="2015-01-23T00:00:00"/>
    <x v="1"/>
    <s v="PM-18940"/>
    <s v="Paul MacIntyre"/>
    <x v="0"/>
    <s v="United States"/>
    <x v="303"/>
    <x v="5"/>
    <x v="3"/>
    <s v="FUR-TA-10002855"/>
    <x v="0"/>
    <x v="2"/>
    <s v="Bevis Round Conference Table Top &amp; Single Column Base"/>
    <n v="102.438"/>
    <n v="1"/>
    <s v="0.3"/>
    <n v="-13.1706"/>
    <x v="4"/>
    <s v="Jan"/>
    <x v="1"/>
  </r>
  <r>
    <n v="6626"/>
    <s v="CA-2015-141250"/>
    <x v="724"/>
    <d v="2015-01-23T00:00:00"/>
    <x v="1"/>
    <s v="PM-18940"/>
    <s v="Paul MacIntyre"/>
    <x v="0"/>
    <s v="United States"/>
    <x v="303"/>
    <x v="5"/>
    <x v="3"/>
    <s v="FUR-CH-10004875"/>
    <x v="0"/>
    <x v="1"/>
    <s v="Harbour Creations 67200 Series Stacking Chairs"/>
    <n v="199.304"/>
    <n v="4"/>
    <s v="0.3"/>
    <n v="-8.5416000000000007"/>
    <x v="4"/>
    <s v="Jan"/>
    <x v="1"/>
  </r>
  <r>
    <n v="6631"/>
    <s v="CA-2016-105081"/>
    <x v="683"/>
    <d v="2016-12-30T00:00:00"/>
    <x v="1"/>
    <s v="JE-15715"/>
    <s v="Joe Elijah"/>
    <x v="0"/>
    <s v="United States"/>
    <x v="15"/>
    <x v="13"/>
    <x v="1"/>
    <s v="FUR-CH-10000847"/>
    <x v="0"/>
    <x v="1"/>
    <s v="Global Executive Mid-Back Manager's Chair"/>
    <n v="698.35199999999998"/>
    <n v="3"/>
    <s v="0.2"/>
    <n v="52.376399999999997"/>
    <x v="2"/>
    <s v="Dec"/>
    <x v="0"/>
  </r>
  <r>
    <n v="6632"/>
    <s v="CA-2016-105081"/>
    <x v="683"/>
    <d v="2016-12-30T00:00:00"/>
    <x v="1"/>
    <s v="JE-15715"/>
    <s v="Joe Elijah"/>
    <x v="0"/>
    <s v="United States"/>
    <x v="15"/>
    <x v="13"/>
    <x v="1"/>
    <s v="FUR-TA-10001307"/>
    <x v="0"/>
    <x v="2"/>
    <s v="SAFCO PlanMaster Heigh-Adjustable Drafting Table Base, 43w x 30d x 30-37h, Black"/>
    <n v="1747.25"/>
    <n v="5"/>
    <s v="0"/>
    <n v="629.01"/>
    <x v="2"/>
    <s v="Dec"/>
    <x v="0"/>
  </r>
  <r>
    <n v="6640"/>
    <s v="CA-2014-108609"/>
    <x v="314"/>
    <d v="2014-11-02T00:00:00"/>
    <x v="0"/>
    <s v="AJ-10780"/>
    <s v="Anthony Jacobs"/>
    <x v="1"/>
    <s v="United States"/>
    <x v="75"/>
    <x v="15"/>
    <x v="2"/>
    <s v="FUR-TA-10003954"/>
    <x v="0"/>
    <x v="2"/>
    <s v="Hon 94000 Series Round Tables"/>
    <n v="1421.664"/>
    <n v="8"/>
    <s v="0.4"/>
    <n v="-734.52639999999997"/>
    <x v="3"/>
    <s v="Oct"/>
    <x v="2"/>
  </r>
  <r>
    <n v="6647"/>
    <s v="US-2016-127334"/>
    <x v="120"/>
    <d v="2016-12-21T00:00:00"/>
    <x v="1"/>
    <s v="MP-18175"/>
    <s v="Mike Pelletier"/>
    <x v="2"/>
    <s v="United States"/>
    <x v="76"/>
    <x v="36"/>
    <x v="1"/>
    <s v="FUR-TA-10003473"/>
    <x v="0"/>
    <x v="2"/>
    <s v="Bretford Rectangular Conference Table Tops"/>
    <n v="564.19500000000005"/>
    <n v="3"/>
    <s v="0.5"/>
    <n v="-304.6653"/>
    <x v="6"/>
    <s v="Dec"/>
    <x v="0"/>
  </r>
  <r>
    <n v="6652"/>
    <s v="US-2017-124779"/>
    <x v="272"/>
    <d v="2017-09-11T00:00:00"/>
    <x v="2"/>
    <s v="BF-11020"/>
    <s v="Barry Franzšsisch"/>
    <x v="1"/>
    <s v="United States"/>
    <x v="58"/>
    <x v="5"/>
    <x v="3"/>
    <s v="FUR-FU-10001095"/>
    <x v="0"/>
    <x v="3"/>
    <s v="DAX Black Cherry Wood-Tone Poster Frame"/>
    <n v="21.184000000000001"/>
    <n v="2"/>
    <s v="0.6"/>
    <n v="-11.651199999999999"/>
    <x v="0"/>
    <s v="Sep"/>
    <x v="3"/>
  </r>
  <r>
    <n v="6654"/>
    <s v="US-2017-124779"/>
    <x v="272"/>
    <d v="2017-09-11T00:00:00"/>
    <x v="2"/>
    <s v="BF-11020"/>
    <s v="Barry Franzšsisch"/>
    <x v="1"/>
    <s v="United States"/>
    <x v="58"/>
    <x v="5"/>
    <x v="3"/>
    <s v="FUR-CH-10003535"/>
    <x v="0"/>
    <x v="1"/>
    <s v="Global Armless Task Chair, Royal Blue"/>
    <n v="213.43"/>
    <n v="5"/>
    <s v="0.3"/>
    <n v="-39.637"/>
    <x v="0"/>
    <s v="Sep"/>
    <x v="3"/>
  </r>
  <r>
    <n v="6659"/>
    <s v="CA-2017-135937"/>
    <x v="134"/>
    <d v="2017-02-27T00:00:00"/>
    <x v="1"/>
    <s v="KM-16375"/>
    <s v="Katherine Murray"/>
    <x v="2"/>
    <s v="United States"/>
    <x v="171"/>
    <x v="22"/>
    <x v="1"/>
    <s v="FUR-FU-10002253"/>
    <x v="0"/>
    <x v="3"/>
    <s v="Howard Miller 13&quot; Diameter Pewter Finish Round Wall Clock"/>
    <n v="68.703999999999994"/>
    <n v="2"/>
    <s v="0.2"/>
    <n v="16.3172"/>
    <x v="1"/>
    <s v="Feb"/>
    <x v="3"/>
  </r>
  <r>
    <n v="6660"/>
    <s v="CA-2017-135937"/>
    <x v="134"/>
    <d v="2017-02-27T00:00:00"/>
    <x v="1"/>
    <s v="KM-16375"/>
    <s v="Katherine Murray"/>
    <x v="2"/>
    <s v="United States"/>
    <x v="171"/>
    <x v="22"/>
    <x v="1"/>
    <s v="FUR-TA-10001039"/>
    <x v="0"/>
    <x v="2"/>
    <s v="KI Adjustable-Height Table"/>
    <n v="386.91"/>
    <n v="9"/>
    <s v="0.5"/>
    <n v="-185.71680000000001"/>
    <x v="1"/>
    <s v="Feb"/>
    <x v="3"/>
  </r>
  <r>
    <n v="6664"/>
    <s v="CA-2017-162173"/>
    <x v="725"/>
    <d v="2017-11-01T00:00:00"/>
    <x v="1"/>
    <s v="OT-18730"/>
    <s v="Olvera Toch"/>
    <x v="0"/>
    <s v="United States"/>
    <x v="304"/>
    <x v="25"/>
    <x v="0"/>
    <s v="FUR-TA-10001520"/>
    <x v="0"/>
    <x v="2"/>
    <s v="Lesro Sheffield Collection Coffee Table, End Table, Center Table, Corner Table"/>
    <n v="356.85"/>
    <n v="5"/>
    <s v="0"/>
    <n v="60.664499999999997"/>
    <x v="6"/>
    <s v="Oct"/>
    <x v="3"/>
  </r>
  <r>
    <n v="6667"/>
    <s v="CA-2017-122175"/>
    <x v="666"/>
    <d v="2017-05-14T00:00:00"/>
    <x v="0"/>
    <s v="CA-12775"/>
    <s v="Cynthia Arntzen"/>
    <x v="0"/>
    <s v="United States"/>
    <x v="109"/>
    <x v="18"/>
    <x v="2"/>
    <s v="FUR-FU-10000719"/>
    <x v="0"/>
    <x v="3"/>
    <s v="DAX Cubicle Frames, 8-1/2 x 11"/>
    <n v="42.85"/>
    <n v="5"/>
    <s v="0"/>
    <n v="15.426"/>
    <x v="3"/>
    <s v="May"/>
    <x v="3"/>
  </r>
  <r>
    <n v="6674"/>
    <s v="CA-2015-135510"/>
    <x v="278"/>
    <d v="2015-09-12T00:00:00"/>
    <x v="1"/>
    <s v="TW-21025"/>
    <s v="Tamara Willingham"/>
    <x v="2"/>
    <s v="United States"/>
    <x v="305"/>
    <x v="25"/>
    <x v="0"/>
    <s v="FUR-FU-10000820"/>
    <x v="0"/>
    <x v="3"/>
    <s v="Tensor Brushed Steel Torchiere Floor Lamp"/>
    <n v="67.959999999999994"/>
    <n v="4"/>
    <s v="0"/>
    <n v="12.232799999999999"/>
    <x v="1"/>
    <s v="Sep"/>
    <x v="1"/>
  </r>
  <r>
    <n v="6679"/>
    <s v="CA-2014-150329"/>
    <x v="567"/>
    <d v="2014-10-14T00:00:00"/>
    <x v="1"/>
    <s v="SD-20485"/>
    <s v="Shirley Daniels"/>
    <x v="2"/>
    <s v="United States"/>
    <x v="43"/>
    <x v="22"/>
    <x v="1"/>
    <s v="FUR-FU-10003724"/>
    <x v="0"/>
    <x v="3"/>
    <s v="Westinghouse Clip-On Gooseneck Lamps"/>
    <n v="46.872"/>
    <n v="7"/>
    <s v="0.2"/>
    <n v="3.5154000000000001"/>
    <x v="4"/>
    <s v="Oct"/>
    <x v="2"/>
  </r>
  <r>
    <n v="6684"/>
    <s v="CA-2014-109134"/>
    <x v="726"/>
    <d v="2014-11-10T00:00:00"/>
    <x v="1"/>
    <s v="DE-13255"/>
    <s v="Deanra Eno"/>
    <x v="2"/>
    <s v="United States"/>
    <x v="2"/>
    <x v="2"/>
    <x v="1"/>
    <s v="FUR-FU-10000320"/>
    <x v="0"/>
    <x v="3"/>
    <s v="OIC Stacking Trays"/>
    <n v="20.04"/>
    <n v="6"/>
    <s v="0"/>
    <n v="8.8176000000000005"/>
    <x v="2"/>
    <s v="Nov"/>
    <x v="2"/>
  </r>
  <r>
    <n v="6686"/>
    <s v="US-2015-129637"/>
    <x v="584"/>
    <d v="2015-12-22T00:00:00"/>
    <x v="1"/>
    <s v="MC-18100"/>
    <s v="Mick Crebagga"/>
    <x v="0"/>
    <s v="United States"/>
    <x v="17"/>
    <x v="8"/>
    <x v="3"/>
    <s v="FUR-FU-10000965"/>
    <x v="0"/>
    <x v="3"/>
    <s v="Howard Miller 11-1/2&quot; Diameter Ridgewood Wall Clock"/>
    <n v="41.552"/>
    <n v="2"/>
    <s v="0.6"/>
    <n v="-19.737200000000001"/>
    <x v="2"/>
    <s v="Dec"/>
    <x v="1"/>
  </r>
  <r>
    <n v="6700"/>
    <s v="CA-2017-145429"/>
    <x v="720"/>
    <d v="2017-07-25T00:00:00"/>
    <x v="1"/>
    <s v="SW-20455"/>
    <s v="Shaun Weien"/>
    <x v="0"/>
    <s v="United States"/>
    <x v="53"/>
    <x v="2"/>
    <x v="1"/>
    <s v="FUR-CH-10000988"/>
    <x v="0"/>
    <x v="1"/>
    <s v="Hon Olson Stacker Stools"/>
    <n v="225.29599999999999"/>
    <n v="2"/>
    <s v="0.2"/>
    <n v="22.529599999999999"/>
    <x v="4"/>
    <s v="Jul"/>
    <x v="3"/>
  </r>
  <r>
    <n v="6702"/>
    <s v="CA-2015-153535"/>
    <x v="727"/>
    <d v="2015-05-24T00:00:00"/>
    <x v="1"/>
    <s v="SG-20470"/>
    <s v="Sheri Gordon"/>
    <x v="0"/>
    <s v="United States"/>
    <x v="306"/>
    <x v="30"/>
    <x v="0"/>
    <s v="FUR-FU-10001986"/>
    <x v="0"/>
    <x v="3"/>
    <s v="Dana Fluorescent Magnifying Lamp, White, 36&quot;"/>
    <n v="163.136"/>
    <n v="4"/>
    <s v="0.2"/>
    <n v="20.391999999999999"/>
    <x v="4"/>
    <s v="May"/>
    <x v="1"/>
  </r>
  <r>
    <n v="6709"/>
    <s v="CA-2015-123141"/>
    <x v="502"/>
    <d v="2015-11-19T00:00:00"/>
    <x v="1"/>
    <s v="GZ-14470"/>
    <s v="Gary Zandusky"/>
    <x v="0"/>
    <s v="United States"/>
    <x v="307"/>
    <x v="41"/>
    <x v="1"/>
    <s v="FUR-CH-10004287"/>
    <x v="0"/>
    <x v="1"/>
    <s v="SAFCO Arco Folding Chair"/>
    <n v="883.84"/>
    <n v="4"/>
    <s v="0.2"/>
    <n v="99.432000000000002"/>
    <x v="2"/>
    <s v="Nov"/>
    <x v="1"/>
  </r>
  <r>
    <n v="6710"/>
    <s v="CA-2015-123141"/>
    <x v="502"/>
    <d v="2015-11-19T00:00:00"/>
    <x v="1"/>
    <s v="GZ-14470"/>
    <s v="Gary Zandusky"/>
    <x v="0"/>
    <s v="United States"/>
    <x v="307"/>
    <x v="41"/>
    <x v="1"/>
    <s v="FUR-CH-10001891"/>
    <x v="0"/>
    <x v="1"/>
    <s v="Global Deluxe Office Fabric Chairs"/>
    <n v="230.352"/>
    <n v="3"/>
    <s v="0.2"/>
    <n v="20.155799999999999"/>
    <x v="2"/>
    <s v="Nov"/>
    <x v="1"/>
  </r>
  <r>
    <n v="6713"/>
    <s v="CA-2017-107629"/>
    <x v="417"/>
    <d v="2017-12-14T00:00:00"/>
    <x v="3"/>
    <s v="DB-13060"/>
    <s v="Dave Brooks"/>
    <x v="0"/>
    <s v="United States"/>
    <x v="187"/>
    <x v="8"/>
    <x v="3"/>
    <s v="FUR-FU-10002298"/>
    <x v="0"/>
    <x v="3"/>
    <s v="Rubbermaid ClusterMat Chairmats, Mat Size- 66&quot; x 60&quot;, Lip 20&quot; x 11&quot; -90 Degree Angle"/>
    <n v="266.35199999999998"/>
    <n v="6"/>
    <s v="0.6"/>
    <n v="-292.98719999999997"/>
    <x v="7"/>
    <s v="Dec"/>
    <x v="3"/>
  </r>
  <r>
    <n v="6714"/>
    <s v="CA-2017-107629"/>
    <x v="417"/>
    <d v="2017-12-14T00:00:00"/>
    <x v="3"/>
    <s v="DB-13060"/>
    <s v="Dave Brooks"/>
    <x v="0"/>
    <s v="United States"/>
    <x v="187"/>
    <x v="8"/>
    <x v="3"/>
    <s v="FUR-FU-10004091"/>
    <x v="0"/>
    <x v="3"/>
    <s v="Howard Miller 13&quot; Diameter Goldtone Round Wall Clock"/>
    <n v="56.328000000000003"/>
    <n v="3"/>
    <s v="0.6"/>
    <n v="-26.755800000000001"/>
    <x v="7"/>
    <s v="Dec"/>
    <x v="3"/>
  </r>
  <r>
    <n v="6719"/>
    <s v="CA-2016-134789"/>
    <x v="57"/>
    <d v="2016-04-15T00:00:00"/>
    <x v="1"/>
    <s v="CK-12325"/>
    <s v="Christine Kargatis"/>
    <x v="2"/>
    <s v="United States"/>
    <x v="308"/>
    <x v="31"/>
    <x v="0"/>
    <s v="FUR-FU-10003268"/>
    <x v="0"/>
    <x v="3"/>
    <s v="Eldon Radial Chair Mat for Low to Medium Pile Carpets"/>
    <n v="159.91999999999999"/>
    <n v="4"/>
    <s v="0"/>
    <n v="31.984000000000002"/>
    <x v="1"/>
    <s v="Apr"/>
    <x v="0"/>
  </r>
  <r>
    <n v="6729"/>
    <s v="CA-2016-165827"/>
    <x v="114"/>
    <d v="2016-11-09T00:00:00"/>
    <x v="1"/>
    <s v="MF-17665"/>
    <s v="Maureen Fritzler"/>
    <x v="1"/>
    <s v="United States"/>
    <x v="89"/>
    <x v="1"/>
    <x v="0"/>
    <s v="FUR-FU-10001889"/>
    <x v="0"/>
    <x v="3"/>
    <s v="Ultra Door Pull Handle"/>
    <n v="50.496000000000002"/>
    <n v="6"/>
    <s v="0.2"/>
    <n v="8.2056000000000004"/>
    <x v="2"/>
    <s v="Nov"/>
    <x v="0"/>
  </r>
  <r>
    <n v="6731"/>
    <s v="CA-2015-156734"/>
    <x v="311"/>
    <d v="2015-06-20T00:00:00"/>
    <x v="2"/>
    <s v="BV-11245"/>
    <s v="Benjamin Venier"/>
    <x v="1"/>
    <s v="United States"/>
    <x v="107"/>
    <x v="9"/>
    <x v="0"/>
    <s v="FUR-CH-10002965"/>
    <x v="0"/>
    <x v="1"/>
    <s v="Global Leather Highback Executive Chair with Pneumatic Height Adjustment, Black"/>
    <n v="643.13599999999997"/>
    <n v="4"/>
    <s v="0.2"/>
    <n v="56.2744"/>
    <x v="3"/>
    <s v="Jun"/>
    <x v="1"/>
  </r>
  <r>
    <n v="6741"/>
    <s v="CA-2014-144029"/>
    <x v="261"/>
    <d v="2014-05-31T00:00:00"/>
    <x v="1"/>
    <s v="MM-18055"/>
    <s v="Michelle Moray"/>
    <x v="0"/>
    <s v="United States"/>
    <x v="9"/>
    <x v="8"/>
    <x v="3"/>
    <s v="FUR-CH-10003981"/>
    <x v="0"/>
    <x v="1"/>
    <s v="Global Commerce Series Low-Back Swivel/Tilt Chairs"/>
    <n v="359.77199999999999"/>
    <n v="2"/>
    <s v="0.3"/>
    <n v="-5.1395999999999997"/>
    <x v="2"/>
    <s v="May"/>
    <x v="2"/>
  </r>
  <r>
    <n v="6743"/>
    <s v="US-2017-101784"/>
    <x v="682"/>
    <d v="2017-07-11T00:00:00"/>
    <x v="1"/>
    <s v="PO-18850"/>
    <s v="Patrick O'Brill"/>
    <x v="0"/>
    <s v="United States"/>
    <x v="2"/>
    <x v="2"/>
    <x v="1"/>
    <s v="FUR-CH-10001146"/>
    <x v="0"/>
    <x v="1"/>
    <s v="Global Task Chair, Black"/>
    <n v="122.136"/>
    <n v="3"/>
    <s v="0.2"/>
    <n v="-13.7403"/>
    <x v="2"/>
    <s v="Jul"/>
    <x v="3"/>
  </r>
  <r>
    <n v="6751"/>
    <s v="CA-2016-154767"/>
    <x v="728"/>
    <d v="2016-06-30T00:00:00"/>
    <x v="0"/>
    <s v="BP-11155"/>
    <s v="Becky Pak"/>
    <x v="0"/>
    <s v="United States"/>
    <x v="309"/>
    <x v="18"/>
    <x v="2"/>
    <s v="FUR-CH-10003535"/>
    <x v="0"/>
    <x v="1"/>
    <s v="Global Armless Task Chair, Royal Blue"/>
    <n v="121.96"/>
    <n v="2"/>
    <s v="0"/>
    <n v="20.7332"/>
    <x v="3"/>
    <s v="Jun"/>
    <x v="0"/>
  </r>
  <r>
    <n v="6756"/>
    <s v="CA-2017-124205"/>
    <x v="102"/>
    <d v="2017-09-19T00:00:00"/>
    <x v="1"/>
    <s v="TC-21145"/>
    <s v="Theresa Coyne"/>
    <x v="1"/>
    <s v="United States"/>
    <x v="174"/>
    <x v="18"/>
    <x v="2"/>
    <s v="FUR-FU-10002445"/>
    <x v="0"/>
    <x v="3"/>
    <s v="DAX Two-Tone Rosewood/Black Document Frame, Desktop, 5 x 7"/>
    <n v="47.4"/>
    <n v="5"/>
    <s v="0"/>
    <n v="18.96"/>
    <x v="4"/>
    <s v="Sep"/>
    <x v="3"/>
  </r>
  <r>
    <n v="6757"/>
    <s v="CA-2017-124205"/>
    <x v="102"/>
    <d v="2017-09-19T00:00:00"/>
    <x v="1"/>
    <s v="TC-21145"/>
    <s v="Theresa Coyne"/>
    <x v="1"/>
    <s v="United States"/>
    <x v="174"/>
    <x v="18"/>
    <x v="2"/>
    <s v="FUR-CH-10003606"/>
    <x v="0"/>
    <x v="1"/>
    <s v="SAFCO Folding Chair Trolley"/>
    <n v="512.96"/>
    <n v="4"/>
    <s v="0"/>
    <n v="143.62880000000001"/>
    <x v="4"/>
    <s v="Sep"/>
    <x v="3"/>
  </r>
  <r>
    <n v="6762"/>
    <s v="CA-2016-162943"/>
    <x v="729"/>
    <d v="2016-07-26T00:00:00"/>
    <x v="0"/>
    <s v="DB-12970"/>
    <s v="Darren Budd"/>
    <x v="1"/>
    <s v="United States"/>
    <x v="13"/>
    <x v="7"/>
    <x v="2"/>
    <s v="FUR-CH-10001708"/>
    <x v="0"/>
    <x v="1"/>
    <s v="Office Star - Contemporary Swivel Chair with Padded Adjustable Arms and Flex Back"/>
    <n v="253.76400000000001"/>
    <n v="2"/>
    <s v="0.1"/>
    <n v="31.015599999999999"/>
    <x v="3"/>
    <s v="Jul"/>
    <x v="0"/>
  </r>
  <r>
    <n v="6766"/>
    <s v="CA-2017-100615"/>
    <x v="333"/>
    <d v="2017-04-24T00:00:00"/>
    <x v="1"/>
    <s v="SJ-20215"/>
    <s v="Sarah Jordon"/>
    <x v="0"/>
    <s v="United States"/>
    <x v="9"/>
    <x v="8"/>
    <x v="3"/>
    <s v="FUR-CH-10002602"/>
    <x v="0"/>
    <x v="1"/>
    <s v="DMI Arturo Collection Mission-style Design Wood Chair"/>
    <n v="317.05799999999999"/>
    <n v="3"/>
    <s v="0.3"/>
    <n v="-18.117599999999999"/>
    <x v="4"/>
    <s v="Apr"/>
    <x v="3"/>
  </r>
  <r>
    <n v="6768"/>
    <s v="CA-2017-100615"/>
    <x v="333"/>
    <d v="2017-04-24T00:00:00"/>
    <x v="1"/>
    <s v="SJ-20215"/>
    <s v="Sarah Jordon"/>
    <x v="0"/>
    <s v="United States"/>
    <x v="9"/>
    <x v="8"/>
    <x v="3"/>
    <s v="FUR-FU-10002456"/>
    <x v="0"/>
    <x v="3"/>
    <s v="Master Caster Door Stop, Large Neon Orange"/>
    <n v="14.56"/>
    <n v="5"/>
    <s v="0.6"/>
    <n v="-6.1879999999999997"/>
    <x v="4"/>
    <s v="Apr"/>
    <x v="3"/>
  </r>
  <r>
    <n v="6779"/>
    <s v="US-2016-147711"/>
    <x v="222"/>
    <d v="2016-09-08T00:00:00"/>
    <x v="0"/>
    <s v="HF-14995"/>
    <s v="Herbert Flentye"/>
    <x v="0"/>
    <s v="United States"/>
    <x v="237"/>
    <x v="32"/>
    <x v="2"/>
    <s v="FUR-BO-10003159"/>
    <x v="0"/>
    <x v="0"/>
    <s v="Sauder Camden County Collection Libraries, Planked Cherry Finish"/>
    <n v="344.94"/>
    <n v="3"/>
    <s v="0"/>
    <n v="31.044599999999999"/>
    <x v="2"/>
    <s v="Sep"/>
    <x v="0"/>
  </r>
  <r>
    <n v="6780"/>
    <s v="US-2016-147711"/>
    <x v="222"/>
    <d v="2016-09-08T00:00:00"/>
    <x v="0"/>
    <s v="HF-14995"/>
    <s v="Herbert Flentye"/>
    <x v="0"/>
    <s v="United States"/>
    <x v="237"/>
    <x v="32"/>
    <x v="2"/>
    <s v="FUR-FU-10002364"/>
    <x v="0"/>
    <x v="3"/>
    <s v="Eldon Expressions Wood Desk Accessories, Oak"/>
    <n v="14.76"/>
    <n v="2"/>
    <s v="0"/>
    <n v="4.2804000000000002"/>
    <x v="2"/>
    <s v="Sep"/>
    <x v="0"/>
  </r>
  <r>
    <n v="6783"/>
    <s v="CA-2017-121293"/>
    <x v="730"/>
    <d v="2017-07-28T00:00:00"/>
    <x v="0"/>
    <s v="JC-15775"/>
    <s v="John Castell"/>
    <x v="0"/>
    <s v="United States"/>
    <x v="3"/>
    <x v="3"/>
    <x v="2"/>
    <s v="FUR-FU-10000732"/>
    <x v="0"/>
    <x v="3"/>
    <s v="Eldon 200 Class Desk Accessories"/>
    <n v="20.096"/>
    <n v="4"/>
    <s v="0.2"/>
    <n v="3.0144000000000002"/>
    <x v="0"/>
    <s v="Jul"/>
    <x v="3"/>
  </r>
  <r>
    <n v="6785"/>
    <s v="CA-2017-121293"/>
    <x v="730"/>
    <d v="2017-07-28T00:00:00"/>
    <x v="0"/>
    <s v="JC-15775"/>
    <s v="John Castell"/>
    <x v="0"/>
    <s v="United States"/>
    <x v="3"/>
    <x v="3"/>
    <x v="2"/>
    <s v="FUR-TA-10001771"/>
    <x v="0"/>
    <x v="2"/>
    <s v="Bush Cubix Conference Tables, Fully Assembled"/>
    <n v="138.58799999999999"/>
    <n v="1"/>
    <s v="0.4"/>
    <n v="-34.646999999999998"/>
    <x v="0"/>
    <s v="Jul"/>
    <x v="3"/>
  </r>
  <r>
    <n v="6788"/>
    <s v="CA-2015-118843"/>
    <x v="615"/>
    <d v="2015-09-20T00:00:00"/>
    <x v="1"/>
    <s v="JH-15910"/>
    <s v="Jonathan Howell"/>
    <x v="0"/>
    <s v="United States"/>
    <x v="182"/>
    <x v="24"/>
    <x v="0"/>
    <s v="FUR-FU-10003975"/>
    <x v="0"/>
    <x v="3"/>
    <s v="Eldon Advantage Chair Mats for Low to Medium Pile Carpets"/>
    <n v="129.93"/>
    <n v="3"/>
    <s v="0"/>
    <n v="12.993"/>
    <x v="1"/>
    <s v="Sep"/>
    <x v="1"/>
  </r>
  <r>
    <n v="6792"/>
    <s v="CA-2016-162348"/>
    <x v="480"/>
    <d v="2016-11-15T00:00:00"/>
    <x v="1"/>
    <s v="BF-11170"/>
    <s v="Ben Ferrer"/>
    <x v="2"/>
    <s v="United States"/>
    <x v="155"/>
    <x v="2"/>
    <x v="1"/>
    <s v="FUR-FU-10003731"/>
    <x v="0"/>
    <x v="3"/>
    <s v="Eldon Expressions Wood and Plastic Desk Accessories, Oak"/>
    <n v="9.98"/>
    <n v="1"/>
    <s v="0"/>
    <n v="2.7944"/>
    <x v="2"/>
    <s v="Nov"/>
    <x v="0"/>
  </r>
  <r>
    <n v="6796"/>
    <s v="CA-2015-145394"/>
    <x v="397"/>
    <d v="2015-11-20T00:00:00"/>
    <x v="1"/>
    <s v="MC-17605"/>
    <s v="Matt Connell"/>
    <x v="1"/>
    <s v="United States"/>
    <x v="9"/>
    <x v="8"/>
    <x v="3"/>
    <s v="FUR-FU-10001215"/>
    <x v="0"/>
    <x v="3"/>
    <s v="Howard Miller 11-1/2&quot; Diameter Brentwood Wall Clock"/>
    <n v="34.503999999999998"/>
    <n v="2"/>
    <s v="0.6"/>
    <n v="-15.5268"/>
    <x v="4"/>
    <s v="Nov"/>
    <x v="1"/>
  </r>
  <r>
    <n v="6797"/>
    <s v="CA-2015-168809"/>
    <x v="382"/>
    <d v="2015-08-25T00:00:00"/>
    <x v="3"/>
    <s v="MC-18100"/>
    <s v="Mick Crebagga"/>
    <x v="0"/>
    <s v="United States"/>
    <x v="6"/>
    <x v="5"/>
    <x v="3"/>
    <s v="FUR-FU-10001473"/>
    <x v="0"/>
    <x v="3"/>
    <s v="Eldon Executive Woodline II Desk Accessories, Mahogany"/>
    <n v="20.103999999999999"/>
    <n v="2"/>
    <s v="0.6"/>
    <n v="-16.585799999999999"/>
    <x v="7"/>
    <s v="Aug"/>
    <x v="1"/>
  </r>
  <r>
    <n v="6799"/>
    <s v="CA-2015-168809"/>
    <x v="382"/>
    <d v="2015-08-25T00:00:00"/>
    <x v="3"/>
    <s v="MC-18100"/>
    <s v="Mick Crebagga"/>
    <x v="0"/>
    <s v="United States"/>
    <x v="6"/>
    <x v="5"/>
    <x v="3"/>
    <s v="FUR-FU-10002240"/>
    <x v="0"/>
    <x v="3"/>
    <s v="Nu-Dell EZ-Mount Plastic Wall Frames"/>
    <n v="7.88"/>
    <n v="5"/>
    <s v="0.6"/>
    <n v="-3.94"/>
    <x v="7"/>
    <s v="Aug"/>
    <x v="1"/>
  </r>
  <r>
    <n v="6800"/>
    <s v="CA-2016-109827"/>
    <x v="683"/>
    <d v="2017-01-01T00:00:00"/>
    <x v="1"/>
    <s v="LW-16825"/>
    <s v="Laurel Workman"/>
    <x v="1"/>
    <s v="United States"/>
    <x v="43"/>
    <x v="22"/>
    <x v="1"/>
    <s v="FUR-TA-10002607"/>
    <x v="0"/>
    <x v="2"/>
    <s v="KI Conference Tables"/>
    <n v="35.445"/>
    <n v="1"/>
    <s v="0.5"/>
    <n v="-24.102599999999999"/>
    <x v="1"/>
    <s v="Dec"/>
    <x v="0"/>
  </r>
  <r>
    <n v="6804"/>
    <s v="CA-2016-109827"/>
    <x v="683"/>
    <d v="2017-01-01T00:00:00"/>
    <x v="1"/>
    <s v="LW-16825"/>
    <s v="Laurel Workman"/>
    <x v="1"/>
    <s v="United States"/>
    <x v="43"/>
    <x v="22"/>
    <x v="1"/>
    <s v="FUR-CH-10004754"/>
    <x v="0"/>
    <x v="1"/>
    <s v="Global Stack Chair with Arms, Black"/>
    <n v="47.968000000000004"/>
    <n v="2"/>
    <s v="0.2"/>
    <n v="4.1971999999999996"/>
    <x v="1"/>
    <s v="Dec"/>
    <x v="0"/>
  </r>
  <r>
    <n v="6809"/>
    <s v="CA-2015-128125"/>
    <x v="731"/>
    <d v="2015-04-05T00:00:00"/>
    <x v="1"/>
    <s v="EB-13705"/>
    <s v="Ed Braxton"/>
    <x v="1"/>
    <s v="United States"/>
    <x v="6"/>
    <x v="5"/>
    <x v="3"/>
    <s v="FUR-FU-10001085"/>
    <x v="0"/>
    <x v="3"/>
    <s v="3M Polarizing Light Filter Sleeves"/>
    <n v="22.38"/>
    <n v="3"/>
    <s v="0.6"/>
    <n v="-7.8330000000000002"/>
    <x v="2"/>
    <s v="Mar"/>
    <x v="1"/>
  </r>
  <r>
    <n v="6812"/>
    <s v="CA-2017-156237"/>
    <x v="732"/>
    <d v="2017-09-15T00:00:00"/>
    <x v="2"/>
    <s v="PS-18760"/>
    <s v="Pamela Stobb"/>
    <x v="0"/>
    <s v="United States"/>
    <x v="3"/>
    <x v="3"/>
    <x v="2"/>
    <s v="FUR-CH-10002372"/>
    <x v="0"/>
    <x v="1"/>
    <s v="Office Star - Ergonomically Designed Knee Chair"/>
    <n v="113.372"/>
    <n v="2"/>
    <s v="0.3"/>
    <n v="-29.152799999999999"/>
    <x v="5"/>
    <s v="Sep"/>
    <x v="3"/>
  </r>
  <r>
    <n v="6814"/>
    <s v="CA-2017-156237"/>
    <x v="732"/>
    <d v="2017-09-15T00:00:00"/>
    <x v="2"/>
    <s v="PS-18760"/>
    <s v="Pamela Stobb"/>
    <x v="0"/>
    <s v="United States"/>
    <x v="3"/>
    <x v="3"/>
    <x v="2"/>
    <s v="FUR-FU-10001057"/>
    <x v="0"/>
    <x v="3"/>
    <s v="Tensor Track Tree Floor Lamp"/>
    <n v="127.93600000000001"/>
    <n v="8"/>
    <s v="0.2"/>
    <n v="4.7976000000000001"/>
    <x v="5"/>
    <s v="Sep"/>
    <x v="3"/>
  </r>
  <r>
    <n v="6816"/>
    <s v="CA-2014-144414"/>
    <x v="733"/>
    <d v="2014-06-21T00:00:00"/>
    <x v="1"/>
    <s v="GH-14425"/>
    <s v="Gary Hwang"/>
    <x v="0"/>
    <s v="United States"/>
    <x v="15"/>
    <x v="13"/>
    <x v="1"/>
    <s v="FUR-FU-10003981"/>
    <x v="0"/>
    <x v="3"/>
    <s v="Eldon Wave Desk Accessories"/>
    <n v="6.24"/>
    <n v="3"/>
    <s v="0"/>
    <n v="2.6208"/>
    <x v="4"/>
    <s v="Jun"/>
    <x v="2"/>
  </r>
  <r>
    <n v="6820"/>
    <s v="CA-2017-163860"/>
    <x v="158"/>
    <d v="2018-01-01T00:00:00"/>
    <x v="1"/>
    <s v="LO-17170"/>
    <s v="Lori Olson"/>
    <x v="1"/>
    <s v="United States"/>
    <x v="117"/>
    <x v="8"/>
    <x v="3"/>
    <s v="FUR-FU-10004586"/>
    <x v="0"/>
    <x v="3"/>
    <s v="G.E. Longer-Life Indoor Recessed Floodlight Bulbs"/>
    <n v="7.968"/>
    <n v="3"/>
    <s v="0.6"/>
    <n v="-2.3904000000000001"/>
    <x v="4"/>
    <s v="Dec"/>
    <x v="3"/>
  </r>
  <r>
    <n v="6821"/>
    <s v="CA-2017-163860"/>
    <x v="158"/>
    <d v="2018-01-01T00:00:00"/>
    <x v="1"/>
    <s v="LO-17170"/>
    <s v="Lori Olson"/>
    <x v="1"/>
    <s v="United States"/>
    <x v="117"/>
    <x v="8"/>
    <x v="3"/>
    <s v="FUR-CH-10004698"/>
    <x v="0"/>
    <x v="1"/>
    <s v="Padded Folding Chairs, Black, 4/Carton"/>
    <n v="113.372"/>
    <n v="2"/>
    <s v="0.3"/>
    <n v="-3.2391999999999999"/>
    <x v="4"/>
    <s v="Dec"/>
    <x v="3"/>
  </r>
  <r>
    <n v="6822"/>
    <s v="CA-2017-163860"/>
    <x v="158"/>
    <d v="2018-01-01T00:00:00"/>
    <x v="1"/>
    <s v="LO-17170"/>
    <s v="Lori Olson"/>
    <x v="1"/>
    <s v="United States"/>
    <x v="117"/>
    <x v="8"/>
    <x v="3"/>
    <s v="FUR-FU-10001935"/>
    <x v="0"/>
    <x v="3"/>
    <s v="3M Hangers With Command Adhesive"/>
    <n v="2.96"/>
    <n v="2"/>
    <s v="0.6"/>
    <n v="-1.4059999999999999"/>
    <x v="4"/>
    <s v="Dec"/>
    <x v="3"/>
  </r>
  <r>
    <n v="6825"/>
    <s v="CA-2015-154291"/>
    <x v="396"/>
    <d v="2015-07-29T00:00:00"/>
    <x v="1"/>
    <s v="YS-21880"/>
    <s v="Yana Sorensen"/>
    <x v="1"/>
    <s v="United States"/>
    <x v="132"/>
    <x v="33"/>
    <x v="0"/>
    <s v="FUR-TA-10002041"/>
    <x v="0"/>
    <x v="2"/>
    <s v="Bevis Round Conference Table Top, X-Base"/>
    <n v="358.58"/>
    <n v="2"/>
    <s v="0"/>
    <n v="39.443800000000003"/>
    <x v="4"/>
    <s v="Jul"/>
    <x v="1"/>
  </r>
  <r>
    <n v="6834"/>
    <s v="CA-2016-153101"/>
    <x v="63"/>
    <d v="2016-09-08T00:00:00"/>
    <x v="3"/>
    <s v="PJ-19015"/>
    <s v="Pauline Johnson"/>
    <x v="0"/>
    <s v="United States"/>
    <x v="72"/>
    <x v="2"/>
    <x v="1"/>
    <s v="FUR-TA-10003008"/>
    <x v="0"/>
    <x v="2"/>
    <s v="Lesro Round Back Collection Coffee Table, End Table"/>
    <n v="146.04"/>
    <n v="1"/>
    <s v="0.2"/>
    <n v="-12.778499999999999"/>
    <x v="7"/>
    <s v="Sep"/>
    <x v="0"/>
  </r>
  <r>
    <n v="6837"/>
    <s v="CA-2017-142643"/>
    <x v="487"/>
    <d v="2017-10-20T00:00:00"/>
    <x v="1"/>
    <s v="DL-13495"/>
    <s v="Dionis Lloyd"/>
    <x v="1"/>
    <s v="United States"/>
    <x v="310"/>
    <x v="2"/>
    <x v="1"/>
    <s v="FUR-FU-10000087"/>
    <x v="0"/>
    <x v="3"/>
    <s v="Executive Impressions 14&quot; Two-Color Numerals Wall Clock"/>
    <n v="22.72"/>
    <n v="1"/>
    <s v="0"/>
    <n v="9.3152000000000008"/>
    <x v="2"/>
    <s v="Oct"/>
    <x v="3"/>
  </r>
  <r>
    <n v="6845"/>
    <s v="CA-2016-123946"/>
    <x v="51"/>
    <d v="2016-09-17T00:00:00"/>
    <x v="1"/>
    <s v="AJ-10795"/>
    <s v="Anthony Johnson"/>
    <x v="1"/>
    <s v="United States"/>
    <x v="76"/>
    <x v="25"/>
    <x v="0"/>
    <s v="FUR-CH-10002073"/>
    <x v="0"/>
    <x v="1"/>
    <s v="Hon Olson Stacker Chairs"/>
    <n v="1059.1199999999999"/>
    <n v="4"/>
    <s v="0"/>
    <n v="307.14479999999998"/>
    <x v="2"/>
    <s v="Sep"/>
    <x v="0"/>
  </r>
  <r>
    <n v="6846"/>
    <s v="CA-2014-147543"/>
    <x v="734"/>
    <d v="2014-07-12T00:00:00"/>
    <x v="1"/>
    <s v="BC-11125"/>
    <s v="Becky Castell"/>
    <x v="2"/>
    <s v="United States"/>
    <x v="311"/>
    <x v="2"/>
    <x v="1"/>
    <s v="FUR-CH-10000155"/>
    <x v="0"/>
    <x v="1"/>
    <s v="Global Comet Stacking Armless Chair"/>
    <n v="478.48"/>
    <n v="2"/>
    <s v="0.2"/>
    <n v="47.847999999999999"/>
    <x v="6"/>
    <s v="Jul"/>
    <x v="2"/>
  </r>
  <r>
    <n v="6850"/>
    <s v="CA-2014-101462"/>
    <x v="607"/>
    <d v="2014-04-25T00:00:00"/>
    <x v="1"/>
    <s v="BP-11230"/>
    <s v="Benjamin Patterson"/>
    <x v="0"/>
    <s v="United States"/>
    <x v="2"/>
    <x v="2"/>
    <x v="1"/>
    <s v="FUR-FU-10000409"/>
    <x v="0"/>
    <x v="3"/>
    <s v="GE 4 Foot Flourescent Tube, 40 Watt"/>
    <n v="59.92"/>
    <n v="4"/>
    <s v="0"/>
    <n v="27.563199999999998"/>
    <x v="2"/>
    <s v="Apr"/>
    <x v="2"/>
  </r>
  <r>
    <n v="6851"/>
    <s v="US-2016-100461"/>
    <x v="735"/>
    <d v="2016-01-12T00:00:00"/>
    <x v="1"/>
    <s v="JO-15145"/>
    <s v="Jack O'Briant"/>
    <x v="1"/>
    <s v="United States"/>
    <x v="20"/>
    <x v="16"/>
    <x v="3"/>
    <s v="FUR-BO-10002545"/>
    <x v="0"/>
    <x v="0"/>
    <s v="Atlantic Metals Mobile 3-Shelf Bookcases, Custom Colors"/>
    <n v="1565.88"/>
    <n v="6"/>
    <s v="0"/>
    <n v="407.12880000000001"/>
    <x v="4"/>
    <s v="Jan"/>
    <x v="0"/>
  </r>
  <r>
    <n v="6863"/>
    <s v="CA-2017-128965"/>
    <x v="452"/>
    <d v="2017-04-22T00:00:00"/>
    <x v="1"/>
    <s v="PS-18760"/>
    <s v="Pamela Stobb"/>
    <x v="0"/>
    <s v="United States"/>
    <x v="2"/>
    <x v="2"/>
    <x v="1"/>
    <s v="FUR-CH-10003774"/>
    <x v="0"/>
    <x v="1"/>
    <s v="Global Wood Trimmed Manager's Task Chair, Khaki"/>
    <n v="218.352"/>
    <n v="3"/>
    <s v="0.2"/>
    <n v="-19.105799999999999"/>
    <x v="2"/>
    <s v="Apr"/>
    <x v="3"/>
  </r>
  <r>
    <n v="6869"/>
    <s v="US-2016-126452"/>
    <x v="650"/>
    <d v="2016-08-28T00:00:00"/>
    <x v="1"/>
    <s v="SC-20230"/>
    <s v="Scot Coram"/>
    <x v="1"/>
    <s v="United States"/>
    <x v="2"/>
    <x v="2"/>
    <x v="1"/>
    <s v="FUR-TA-10003569"/>
    <x v="0"/>
    <x v="2"/>
    <s v="Bretford CR8500 Series Meeting Room Furniture"/>
    <n v="2887.056"/>
    <n v="9"/>
    <s v="0.2"/>
    <n v="180.441"/>
    <x v="1"/>
    <s v="Aug"/>
    <x v="0"/>
  </r>
  <r>
    <n v="6877"/>
    <s v="US-2016-121013"/>
    <x v="26"/>
    <d v="2016-09-10T00:00:00"/>
    <x v="1"/>
    <s v="MM-17920"/>
    <s v="Michael Moore"/>
    <x v="0"/>
    <s v="United States"/>
    <x v="180"/>
    <x v="25"/>
    <x v="0"/>
    <s v="FUR-TA-10003238"/>
    <x v="0"/>
    <x v="2"/>
    <s v="Chromcraft Bull-Nose Wood 48&quot; x 96&quot; Rectangular Conference Tables"/>
    <n v="1652.94"/>
    <n v="3"/>
    <s v="0"/>
    <n v="314.05860000000001"/>
    <x v="2"/>
    <s v="Sep"/>
    <x v="0"/>
  </r>
  <r>
    <n v="6878"/>
    <s v="US-2015-123918"/>
    <x v="233"/>
    <d v="2015-10-15T00:00:00"/>
    <x v="3"/>
    <s v="CG-12520"/>
    <s v="Claire Gute"/>
    <x v="0"/>
    <s v="United States"/>
    <x v="144"/>
    <x v="5"/>
    <x v="3"/>
    <s v="FUR-FU-10004952"/>
    <x v="0"/>
    <x v="3"/>
    <s v="C-Line Cubicle Keepers Polyproplyene Holder w/Velcro Back, 8-1/2x11, 25/Bx"/>
    <n v="131.376"/>
    <n v="6"/>
    <s v="0.6"/>
    <n v="-95.247600000000006"/>
    <x v="7"/>
    <s v="Oct"/>
    <x v="1"/>
  </r>
  <r>
    <n v="6880"/>
    <s v="CA-2015-137113"/>
    <x v="239"/>
    <d v="2015-12-05T00:00:00"/>
    <x v="0"/>
    <s v="TW-21025"/>
    <s v="Tamara Willingham"/>
    <x v="2"/>
    <s v="United States"/>
    <x v="15"/>
    <x v="13"/>
    <x v="1"/>
    <s v="FUR-CH-10001215"/>
    <x v="0"/>
    <x v="1"/>
    <s v="Global Troy Executive Leather Low-Back Tilter"/>
    <n v="2003.92"/>
    <n v="5"/>
    <s v="0.2"/>
    <n v="125.245"/>
    <x v="4"/>
    <s v="Dec"/>
    <x v="1"/>
  </r>
  <r>
    <n v="6882"/>
    <s v="CA-2015-137113"/>
    <x v="239"/>
    <d v="2015-12-05T00:00:00"/>
    <x v="0"/>
    <s v="TW-21025"/>
    <s v="Tamara Willingham"/>
    <x v="2"/>
    <s v="United States"/>
    <x v="15"/>
    <x v="13"/>
    <x v="1"/>
    <s v="FUR-TA-10001705"/>
    <x v="0"/>
    <x v="2"/>
    <s v="Bush Advantage Collection Round Conference Table"/>
    <n v="1913.4"/>
    <n v="9"/>
    <s v="0"/>
    <n v="401.81400000000002"/>
    <x v="4"/>
    <s v="Dec"/>
    <x v="1"/>
  </r>
  <r>
    <n v="6885"/>
    <s v="CA-2015-120677"/>
    <x v="151"/>
    <d v="2015-06-04T00:00:00"/>
    <x v="1"/>
    <s v="BD-11320"/>
    <s v="Bill Donatelli"/>
    <x v="0"/>
    <s v="United States"/>
    <x v="12"/>
    <x v="11"/>
    <x v="3"/>
    <s v="FUR-CH-10002320"/>
    <x v="0"/>
    <x v="1"/>
    <s v="Hon Pagoda Stacking Chairs"/>
    <n v="2567.84"/>
    <n v="8"/>
    <s v="0"/>
    <n v="770.35199999999998"/>
    <x v="4"/>
    <s v="May"/>
    <x v="1"/>
  </r>
  <r>
    <n v="6894"/>
    <s v="CA-2017-164756"/>
    <x v="510"/>
    <d v="2017-09-22T00:00:00"/>
    <x v="1"/>
    <s v="SS-20140"/>
    <s v="Saphhira Shifley"/>
    <x v="1"/>
    <s v="United States"/>
    <x v="29"/>
    <x v="24"/>
    <x v="0"/>
    <s v="FUR-FU-10002963"/>
    <x v="0"/>
    <x v="3"/>
    <s v="Master Caster Door Stop, Gray"/>
    <n v="20.32"/>
    <n v="4"/>
    <s v="0"/>
    <n v="6.9088000000000003"/>
    <x v="4"/>
    <s v="Sep"/>
    <x v="3"/>
  </r>
  <r>
    <n v="6899"/>
    <s v="US-2015-165512"/>
    <x v="736"/>
    <d v="2015-05-26T00:00:00"/>
    <x v="0"/>
    <s v="VS-21820"/>
    <s v="Vivek Sundaresam"/>
    <x v="0"/>
    <s v="United States"/>
    <x v="312"/>
    <x v="8"/>
    <x v="3"/>
    <s v="FUR-CH-10002880"/>
    <x v="0"/>
    <x v="1"/>
    <s v="Global High-Back Leather Tilter, Burgundy"/>
    <n v="602.65099999999995"/>
    <n v="7"/>
    <s v="0.3"/>
    <n v="-163.57669999999999"/>
    <x v="3"/>
    <s v="May"/>
    <x v="1"/>
  </r>
  <r>
    <n v="6909"/>
    <s v="US-2017-135503"/>
    <x v="247"/>
    <d v="2017-12-15T00:00:00"/>
    <x v="1"/>
    <s v="JE-16165"/>
    <s v="Justin Ellison"/>
    <x v="1"/>
    <s v="United States"/>
    <x v="313"/>
    <x v="10"/>
    <x v="0"/>
    <s v="FUR-FU-10002364"/>
    <x v="0"/>
    <x v="3"/>
    <s v="Eldon Expressions Wood Desk Accessories, Oak"/>
    <n v="14.76"/>
    <n v="2"/>
    <s v="0"/>
    <n v="4.2804000000000002"/>
    <x v="2"/>
    <s v="Dec"/>
    <x v="3"/>
  </r>
  <r>
    <n v="6911"/>
    <s v="US-2017-115301"/>
    <x v="605"/>
    <d v="2017-08-02T00:00:00"/>
    <x v="1"/>
    <s v="VG-21790"/>
    <s v="Vivek Gonzalez"/>
    <x v="0"/>
    <s v="United States"/>
    <x v="15"/>
    <x v="13"/>
    <x v="1"/>
    <s v="FUR-BO-10004709"/>
    <x v="0"/>
    <x v="0"/>
    <s v="Bush Westfield Collection Bookcases, Medium Cherry Finish"/>
    <n v="115.96"/>
    <n v="2"/>
    <s v="0"/>
    <n v="25.511199999999999"/>
    <x v="4"/>
    <s v="Jul"/>
    <x v="3"/>
  </r>
  <r>
    <n v="6918"/>
    <s v="CA-2014-124247"/>
    <x v="439"/>
    <d v="2014-12-21T00:00:00"/>
    <x v="1"/>
    <s v="SH-20635"/>
    <s v="Stefanie Holloman"/>
    <x v="1"/>
    <s v="United States"/>
    <x v="155"/>
    <x v="2"/>
    <x v="1"/>
    <s v="FUR-CH-10001854"/>
    <x v="0"/>
    <x v="1"/>
    <s v="Office Star - Professional Matrix Back Chair with 2-to-1 Synchro Tilt and Mesh Fabric Seat"/>
    <n v="1403.92"/>
    <n v="5"/>
    <s v="0.2"/>
    <n v="70.195999999999998"/>
    <x v="2"/>
    <s v="Dec"/>
    <x v="2"/>
  </r>
  <r>
    <n v="6926"/>
    <s v="CA-2015-137925"/>
    <x v="737"/>
    <d v="2015-12-04T00:00:00"/>
    <x v="1"/>
    <s v="JL-15235"/>
    <s v="Janet Lee"/>
    <x v="0"/>
    <s v="United States"/>
    <x v="13"/>
    <x v="7"/>
    <x v="2"/>
    <s v="FUR-BO-10001608"/>
    <x v="0"/>
    <x v="0"/>
    <s v="Hon Metal Bookcases, Black"/>
    <n v="681.40800000000002"/>
    <n v="12"/>
    <s v="0.2"/>
    <n v="42.588000000000001"/>
    <x v="4"/>
    <s v="Nov"/>
    <x v="1"/>
  </r>
  <r>
    <n v="6934"/>
    <s v="CA-2014-164182"/>
    <x v="738"/>
    <d v="2014-07-18T00:00:00"/>
    <x v="1"/>
    <s v="ST-20530"/>
    <s v="Shui Tom"/>
    <x v="0"/>
    <s v="United States"/>
    <x v="3"/>
    <x v="3"/>
    <x v="2"/>
    <s v="FUR-FU-10001057"/>
    <x v="0"/>
    <x v="3"/>
    <s v="Tensor Track Tree Floor Lamp"/>
    <n v="31.984000000000002"/>
    <n v="2"/>
    <s v="0.2"/>
    <n v="1.1994"/>
    <x v="4"/>
    <s v="Jul"/>
    <x v="2"/>
  </r>
  <r>
    <n v="6937"/>
    <s v="CA-2016-129847"/>
    <x v="227"/>
    <d v="2016-09-04T00:00:00"/>
    <x v="2"/>
    <s v="TA-21385"/>
    <s v="Tom Ashbrook"/>
    <x v="2"/>
    <s v="United States"/>
    <x v="9"/>
    <x v="8"/>
    <x v="3"/>
    <s v="FUR-FU-10000277"/>
    <x v="0"/>
    <x v="3"/>
    <s v="Deflect-o DuraMat Antistatic Studded Beveled Mat for Medium Pile Carpeting"/>
    <n v="84.272000000000006"/>
    <n v="2"/>
    <s v="0.6"/>
    <n v="-75.844800000000006"/>
    <x v="3"/>
    <s v="Sep"/>
    <x v="0"/>
  </r>
  <r>
    <n v="6946"/>
    <s v="CA-2016-106243"/>
    <x v="739"/>
    <d v="2016-10-04T00:00:00"/>
    <x v="1"/>
    <s v="GM-14680"/>
    <s v="Greg Matthias"/>
    <x v="0"/>
    <s v="United States"/>
    <x v="13"/>
    <x v="7"/>
    <x v="2"/>
    <s v="FUR-BO-10003034"/>
    <x v="0"/>
    <x v="0"/>
    <s v="O'Sullivan Elevations Bookcase, Cherry Finish"/>
    <n v="523.91999999999996"/>
    <n v="5"/>
    <s v="0.2"/>
    <n v="-26.196000000000002"/>
    <x v="4"/>
    <s v="Sep"/>
    <x v="0"/>
  </r>
  <r>
    <n v="6949"/>
    <s v="CA-2015-130365"/>
    <x v="740"/>
    <d v="2015-04-29T00:00:00"/>
    <x v="1"/>
    <s v="ZC-21910"/>
    <s v="Zuschuss Carroll"/>
    <x v="0"/>
    <s v="United States"/>
    <x v="14"/>
    <x v="8"/>
    <x v="3"/>
    <s v="FUR-CH-10003535"/>
    <x v="0"/>
    <x v="1"/>
    <s v="Global Armless Task Chair, Royal Blue"/>
    <n v="128.05799999999999"/>
    <n v="3"/>
    <s v="0.3"/>
    <n v="-23.7822"/>
    <x v="4"/>
    <s v="Apr"/>
    <x v="1"/>
  </r>
  <r>
    <n v="6951"/>
    <s v="CA-2017-143021"/>
    <x v="49"/>
    <d v="2017-11-19T00:00:00"/>
    <x v="3"/>
    <s v="AP-10720"/>
    <s v="Anne Pryor"/>
    <x v="2"/>
    <s v="United States"/>
    <x v="13"/>
    <x v="7"/>
    <x v="2"/>
    <s v="FUR-TA-10001676"/>
    <x v="0"/>
    <x v="2"/>
    <s v="Hon 61000 Series Interactive Training Tables"/>
    <n v="79.974000000000004"/>
    <n v="3"/>
    <s v="0.4"/>
    <n v="-29.323799999999999"/>
    <x v="7"/>
    <s v="Nov"/>
    <x v="3"/>
  </r>
  <r>
    <n v="6958"/>
    <s v="CA-2016-157588"/>
    <x v="197"/>
    <d v="2016-07-19T00:00:00"/>
    <x v="1"/>
    <s v="AR-10570"/>
    <s v="Anemone Ratner"/>
    <x v="0"/>
    <s v="United States"/>
    <x v="29"/>
    <x v="24"/>
    <x v="0"/>
    <s v="FUR-FU-10004848"/>
    <x v="0"/>
    <x v="3"/>
    <s v="Howard Miller 13-3/4&quot; Diameter Brushed Chrome Round Wall Clock"/>
    <n v="51.75"/>
    <n v="1"/>
    <s v="0"/>
    <n v="15.525"/>
    <x v="2"/>
    <s v="Jul"/>
    <x v="0"/>
  </r>
  <r>
    <n v="6970"/>
    <s v="CA-2016-163937"/>
    <x v="579"/>
    <d v="2016-01-13T00:00:00"/>
    <x v="0"/>
    <s v="JB-16000"/>
    <s v="Joy Bell-"/>
    <x v="0"/>
    <s v="United States"/>
    <x v="314"/>
    <x v="13"/>
    <x v="1"/>
    <s v="FUR-FU-10000010"/>
    <x v="0"/>
    <x v="3"/>
    <s v="DAX Value U-Channel Document Frames, Easel Back"/>
    <n v="24.85"/>
    <n v="5"/>
    <s v="0"/>
    <n v="7.7035"/>
    <x v="0"/>
    <s v="Jan"/>
    <x v="0"/>
  </r>
  <r>
    <n v="6977"/>
    <s v="CA-2015-112144"/>
    <x v="741"/>
    <d v="2015-07-02T00:00:00"/>
    <x v="1"/>
    <s v="CY-12745"/>
    <s v="Craig Yedwab"/>
    <x v="1"/>
    <s v="United States"/>
    <x v="171"/>
    <x v="22"/>
    <x v="1"/>
    <s v="FUR-FU-10004306"/>
    <x v="0"/>
    <x v="3"/>
    <s v="Electrix Halogen Magnifier Lamp"/>
    <n v="621.76"/>
    <n v="4"/>
    <s v="0.2"/>
    <n v="46.631999999999998"/>
    <x v="4"/>
    <s v="Jun"/>
    <x v="1"/>
  </r>
  <r>
    <n v="6993"/>
    <s v="CA-2015-109386"/>
    <x v="428"/>
    <d v="2015-11-13T00:00:00"/>
    <x v="0"/>
    <s v="RH-19600"/>
    <s v="Rob Haberlin"/>
    <x v="0"/>
    <s v="United States"/>
    <x v="247"/>
    <x v="25"/>
    <x v="0"/>
    <s v="FUR-FU-10000308"/>
    <x v="0"/>
    <x v="3"/>
    <s v="Deflect-o Glass Clear Studded Chair Mats"/>
    <n v="186.54"/>
    <n v="3"/>
    <s v="0"/>
    <n v="41.038800000000002"/>
    <x v="2"/>
    <s v="Nov"/>
    <x v="1"/>
  </r>
  <r>
    <n v="7002"/>
    <s v="CA-2015-104871"/>
    <x v="742"/>
    <d v="2015-04-03T00:00:00"/>
    <x v="1"/>
    <s v="DR-12940"/>
    <s v="Daniel Raglin"/>
    <x v="2"/>
    <s v="United States"/>
    <x v="315"/>
    <x v="8"/>
    <x v="3"/>
    <s v="FUR-CH-10003298"/>
    <x v="0"/>
    <x v="1"/>
    <s v="Office Star - Contemporary Task Swivel chair with Loop Arms, Charcoal"/>
    <n v="366.74400000000003"/>
    <n v="4"/>
    <s v="0.3"/>
    <n v="-110.0232"/>
    <x v="4"/>
    <s v="Mar"/>
    <x v="1"/>
  </r>
  <r>
    <n v="7003"/>
    <s v="CA-2014-133158"/>
    <x v="532"/>
    <d v="2014-08-21T00:00:00"/>
    <x v="0"/>
    <s v="DW-13195"/>
    <s v="David Wiener"/>
    <x v="1"/>
    <s v="United States"/>
    <x v="2"/>
    <x v="2"/>
    <x v="1"/>
    <s v="FUR-FU-10000723"/>
    <x v="0"/>
    <x v="3"/>
    <s v="Deflect-o EconoMat Studded, No Bevel Mat for Low Pile Carpeting"/>
    <n v="289.24"/>
    <n v="7"/>
    <s v="0"/>
    <n v="26.031600000000001"/>
    <x v="3"/>
    <s v="Aug"/>
    <x v="2"/>
  </r>
  <r>
    <n v="7006"/>
    <s v="CA-2015-141740"/>
    <x v="341"/>
    <d v="2015-11-05T00:00:00"/>
    <x v="1"/>
    <s v="JF-15490"/>
    <s v="Jeremy Farry"/>
    <x v="0"/>
    <s v="United States"/>
    <x v="13"/>
    <x v="7"/>
    <x v="2"/>
    <s v="FUR-CH-10001545"/>
    <x v="0"/>
    <x v="1"/>
    <s v="Hon Comfortask Task/Swivel Chairs"/>
    <n v="205.16399999999999"/>
    <n v="2"/>
    <s v="0.1"/>
    <n v="13.6776"/>
    <x v="4"/>
    <s v="Nov"/>
    <x v="1"/>
  </r>
  <r>
    <n v="7007"/>
    <s v="CA-2014-119466"/>
    <x v="256"/>
    <d v="2014-12-21T00:00:00"/>
    <x v="1"/>
    <s v="SP-20860"/>
    <s v="Sung Pak"/>
    <x v="1"/>
    <s v="United States"/>
    <x v="9"/>
    <x v="8"/>
    <x v="3"/>
    <s v="FUR-FU-10001546"/>
    <x v="0"/>
    <x v="3"/>
    <s v="Dana Swing-Arm Lamps"/>
    <n v="8.5440000000000005"/>
    <n v="2"/>
    <s v="0.6"/>
    <n v="-7.476"/>
    <x v="6"/>
    <s v="Dec"/>
    <x v="2"/>
  </r>
  <r>
    <n v="7009"/>
    <s v="CA-2015-154823"/>
    <x v="130"/>
    <d v="2015-08-25T00:00:00"/>
    <x v="1"/>
    <s v="KN-16390"/>
    <s v="Katherine Nockton"/>
    <x v="1"/>
    <s v="United States"/>
    <x v="76"/>
    <x v="15"/>
    <x v="2"/>
    <s v="FUR-CH-10003379"/>
    <x v="0"/>
    <x v="1"/>
    <s v="Global Commerce Series High-Back Swivel/Tilt Chairs"/>
    <n v="598.45799999999997"/>
    <n v="3"/>
    <s v="0.3"/>
    <n v="-42.747"/>
    <x v="4"/>
    <s v="Aug"/>
    <x v="1"/>
  </r>
  <r>
    <n v="7010"/>
    <s v="CA-2015-154823"/>
    <x v="130"/>
    <d v="2015-08-25T00:00:00"/>
    <x v="1"/>
    <s v="KN-16390"/>
    <s v="Katherine Nockton"/>
    <x v="1"/>
    <s v="United States"/>
    <x v="76"/>
    <x v="15"/>
    <x v="2"/>
    <s v="FUR-FU-10000193"/>
    <x v="0"/>
    <x v="3"/>
    <s v="Tenex Chairmats For Use with Hard Floors"/>
    <n v="25.984000000000002"/>
    <n v="1"/>
    <s v="0.2"/>
    <n v="-3.8976000000000002"/>
    <x v="4"/>
    <s v="Aug"/>
    <x v="1"/>
  </r>
  <r>
    <n v="7014"/>
    <s v="CA-2017-141201"/>
    <x v="13"/>
    <d v="2017-12-11T00:00:00"/>
    <x v="0"/>
    <s v="DB-12910"/>
    <s v="Daniel Byrd"/>
    <x v="2"/>
    <s v="United States"/>
    <x v="316"/>
    <x v="2"/>
    <x v="1"/>
    <s v="FUR-BO-10001519"/>
    <x v="0"/>
    <x v="0"/>
    <s v="O'Sullivan 3-Shelf Heavy-Duty Bookcases"/>
    <n v="148.25700000000001"/>
    <n v="3"/>
    <s v="0.15"/>
    <n v="15.697800000000001"/>
    <x v="3"/>
    <s v="Dec"/>
    <x v="3"/>
  </r>
  <r>
    <n v="7022"/>
    <s v="CA-2014-124737"/>
    <x v="743"/>
    <d v="2014-08-27T00:00:00"/>
    <x v="1"/>
    <s v="AP-10915"/>
    <s v="Arthur Prichep"/>
    <x v="0"/>
    <s v="United States"/>
    <x v="22"/>
    <x v="12"/>
    <x v="1"/>
    <s v="FUR-FU-10003274"/>
    <x v="0"/>
    <x v="3"/>
    <s v="Regeneration Desk Collection"/>
    <n v="4.2240000000000002"/>
    <n v="3"/>
    <s v="0.2"/>
    <n v="1.2672000000000001"/>
    <x v="4"/>
    <s v="Aug"/>
    <x v="2"/>
  </r>
  <r>
    <n v="7033"/>
    <s v="CA-2016-145548"/>
    <x v="367"/>
    <d v="2016-11-16T00:00:00"/>
    <x v="1"/>
    <s v="EB-13750"/>
    <s v="Edward Becker"/>
    <x v="1"/>
    <s v="United States"/>
    <x v="13"/>
    <x v="7"/>
    <x v="2"/>
    <s v="FUR-CH-10003774"/>
    <x v="0"/>
    <x v="1"/>
    <s v="Global Wood Trimmed Manager's Task Chair, Khaki"/>
    <n v="245.64599999999999"/>
    <n v="3"/>
    <s v="0.1"/>
    <n v="8.1882000000000001"/>
    <x v="2"/>
    <s v="Nov"/>
    <x v="0"/>
  </r>
  <r>
    <n v="7036"/>
    <s v="CA-2017-119494"/>
    <x v="17"/>
    <d v="2017-11-13T00:00:00"/>
    <x v="1"/>
    <s v="JE-15610"/>
    <s v="Jim Epp"/>
    <x v="1"/>
    <s v="United States"/>
    <x v="53"/>
    <x v="2"/>
    <x v="1"/>
    <s v="FUR-CH-10004675"/>
    <x v="0"/>
    <x v="1"/>
    <s v="Lifetime Advantage Folding Chairs, 4/Carton"/>
    <n v="523.39200000000005"/>
    <n v="3"/>
    <s v="0.2"/>
    <n v="52.339199999999998"/>
    <x v="4"/>
    <s v="Nov"/>
    <x v="3"/>
  </r>
  <r>
    <n v="7042"/>
    <s v="CA-2017-103443"/>
    <x v="430"/>
    <d v="2017-12-23T00:00:00"/>
    <x v="1"/>
    <s v="AT-10735"/>
    <s v="Annie Thurman"/>
    <x v="0"/>
    <s v="United States"/>
    <x v="13"/>
    <x v="7"/>
    <x v="2"/>
    <s v="FUR-FU-10000308"/>
    <x v="0"/>
    <x v="3"/>
    <s v="Deflect-o Glass Clear Studded Chair Mats"/>
    <n v="124.36"/>
    <n v="2"/>
    <s v="0"/>
    <n v="27.359200000000001"/>
    <x v="6"/>
    <s v="Dec"/>
    <x v="3"/>
  </r>
  <r>
    <n v="7044"/>
    <s v="US-2017-165358"/>
    <x v="511"/>
    <d v="2017-07-23T00:00:00"/>
    <x v="1"/>
    <s v="SV-20365"/>
    <s v="Seth Vernon"/>
    <x v="0"/>
    <s v="United States"/>
    <x v="3"/>
    <x v="3"/>
    <x v="2"/>
    <s v="FUR-CH-10002647"/>
    <x v="0"/>
    <x v="1"/>
    <s v="Situations Contoured Folding Chairs, 4/Set"/>
    <n v="198.744"/>
    <n v="4"/>
    <s v="0.3"/>
    <n v="-14.196"/>
    <x v="2"/>
    <s v="Jul"/>
    <x v="3"/>
  </r>
  <r>
    <n v="7047"/>
    <s v="CA-2014-150581"/>
    <x v="676"/>
    <d v="2014-04-12T00:00:00"/>
    <x v="1"/>
    <s v="NM-18445"/>
    <s v="Nathan Mautz"/>
    <x v="2"/>
    <s v="United States"/>
    <x v="41"/>
    <x v="2"/>
    <x v="1"/>
    <s v="FUR-TA-10003748"/>
    <x v="0"/>
    <x v="2"/>
    <s v="Bevis 36 x 72 Conference Tables"/>
    <n v="99.591999999999999"/>
    <n v="1"/>
    <s v="0.2"/>
    <n v="2.4897999999999998"/>
    <x v="4"/>
    <s v="Apr"/>
    <x v="2"/>
  </r>
  <r>
    <n v="7055"/>
    <s v="CA-2016-165330"/>
    <x v="106"/>
    <d v="2016-12-11T00:00:00"/>
    <x v="3"/>
    <s v="WB-21850"/>
    <s v="William Brown"/>
    <x v="0"/>
    <s v="United States"/>
    <x v="261"/>
    <x v="2"/>
    <x v="1"/>
    <s v="FUR-CH-10003774"/>
    <x v="0"/>
    <x v="1"/>
    <s v="Global Wood Trimmed Manager's Task Chair, Khaki"/>
    <n v="363.92"/>
    <n v="5"/>
    <s v="0.2"/>
    <n v="-31.843"/>
    <x v="7"/>
    <s v="Dec"/>
    <x v="0"/>
  </r>
  <r>
    <n v="7058"/>
    <s v="CA-2016-165330"/>
    <x v="106"/>
    <d v="2016-12-11T00:00:00"/>
    <x v="3"/>
    <s v="WB-21850"/>
    <s v="William Brown"/>
    <x v="0"/>
    <s v="United States"/>
    <x v="261"/>
    <x v="2"/>
    <x v="1"/>
    <s v="FUR-TA-10004619"/>
    <x v="0"/>
    <x v="2"/>
    <s v="Hon Non-Folding Utility Tables"/>
    <n v="892.13599999999997"/>
    <n v="7"/>
    <s v="0.2"/>
    <n v="111.517"/>
    <x v="7"/>
    <s v="Dec"/>
    <x v="0"/>
  </r>
  <r>
    <n v="7081"/>
    <s v="CA-2016-106950"/>
    <x v="227"/>
    <d v="2016-09-06T00:00:00"/>
    <x v="1"/>
    <s v="JE-15715"/>
    <s v="Joe Elijah"/>
    <x v="0"/>
    <s v="United States"/>
    <x v="127"/>
    <x v="30"/>
    <x v="0"/>
    <s v="FUR-TA-10001768"/>
    <x v="0"/>
    <x v="2"/>
    <s v="Hon Racetrack Conference Tables"/>
    <n v="472.51799999999997"/>
    <n v="3"/>
    <s v="0.4"/>
    <n v="-149.63069999999999"/>
    <x v="4"/>
    <s v="Sep"/>
    <x v="0"/>
  </r>
  <r>
    <n v="7105"/>
    <s v="CA-2017-128944"/>
    <x v="744"/>
    <d v="2017-06-21T00:00:00"/>
    <x v="0"/>
    <s v="KH-16330"/>
    <s v="Katharine Harms"/>
    <x v="1"/>
    <s v="United States"/>
    <x v="19"/>
    <x v="15"/>
    <x v="2"/>
    <s v="FUR-CH-10000785"/>
    <x v="0"/>
    <x v="1"/>
    <s v="Global Ergonomic Managers Chair"/>
    <n v="760.11599999999999"/>
    <n v="6"/>
    <s v="0.3"/>
    <n v="-43.435200000000002"/>
    <x v="3"/>
    <s v="Jun"/>
    <x v="3"/>
  </r>
  <r>
    <n v="7106"/>
    <s v="CA-2017-128944"/>
    <x v="744"/>
    <d v="2017-06-21T00:00:00"/>
    <x v="0"/>
    <s v="KH-16330"/>
    <s v="Katharine Harms"/>
    <x v="1"/>
    <s v="United States"/>
    <x v="19"/>
    <x v="15"/>
    <x v="2"/>
    <s v="FUR-FU-10004909"/>
    <x v="0"/>
    <x v="3"/>
    <s v="Contemporary Wood/Metal Frame"/>
    <n v="38.783999999999999"/>
    <n v="3"/>
    <s v="0.2"/>
    <n v="7.2720000000000002"/>
    <x v="3"/>
    <s v="Jun"/>
    <x v="3"/>
  </r>
  <r>
    <n v="7115"/>
    <s v="US-2016-102239"/>
    <x v="399"/>
    <d v="2016-05-06T00:00:00"/>
    <x v="2"/>
    <s v="LW-16990"/>
    <s v="Lindsay Williams"/>
    <x v="1"/>
    <s v="United States"/>
    <x v="0"/>
    <x v="34"/>
    <x v="1"/>
    <s v="FUR-TA-10003392"/>
    <x v="0"/>
    <x v="2"/>
    <s v="Global Adaptabilities Conference Tables"/>
    <n v="1685.88"/>
    <n v="6"/>
    <s v="0"/>
    <n v="320.31720000000001"/>
    <x v="5"/>
    <s v="May"/>
    <x v="0"/>
  </r>
  <r>
    <n v="7123"/>
    <s v="CA-2017-166926"/>
    <x v="451"/>
    <d v="2017-12-08T00:00:00"/>
    <x v="1"/>
    <s v="SO-20335"/>
    <s v="Sean O'Donnell"/>
    <x v="0"/>
    <s v="United States"/>
    <x v="15"/>
    <x v="13"/>
    <x v="1"/>
    <s v="FUR-BO-10002598"/>
    <x v="0"/>
    <x v="0"/>
    <s v="Hon Metal Bookcases, Putty"/>
    <n v="141.96"/>
    <n v="2"/>
    <s v="0"/>
    <n v="41.168399999999998"/>
    <x v="1"/>
    <s v="Dec"/>
    <x v="3"/>
  </r>
  <r>
    <n v="7124"/>
    <s v="CA-2015-128013"/>
    <x v="38"/>
    <d v="2015-08-16T00:00:00"/>
    <x v="1"/>
    <s v="MF-18250"/>
    <s v="Monica Federle"/>
    <x v="1"/>
    <s v="United States"/>
    <x v="13"/>
    <x v="7"/>
    <x v="2"/>
    <s v="FUR-FU-10000320"/>
    <x v="0"/>
    <x v="3"/>
    <s v="OIC Stacking Trays"/>
    <n v="10.02"/>
    <n v="3"/>
    <s v="0"/>
    <n v="4.4088000000000003"/>
    <x v="1"/>
    <s v="Aug"/>
    <x v="1"/>
  </r>
  <r>
    <n v="7129"/>
    <s v="US-2016-117541"/>
    <x v="566"/>
    <d v="2016-11-20T00:00:00"/>
    <x v="1"/>
    <s v="JM-16195"/>
    <s v="Justin MacKendrick"/>
    <x v="0"/>
    <s v="United States"/>
    <x v="19"/>
    <x v="14"/>
    <x v="2"/>
    <s v="FUR-FU-10000550"/>
    <x v="0"/>
    <x v="3"/>
    <s v="Stacking Trays by OIC"/>
    <n v="19.920000000000002"/>
    <n v="4"/>
    <s v="0"/>
    <n v="6.5735999999999999"/>
    <x v="6"/>
    <s v="Nov"/>
    <x v="0"/>
  </r>
  <r>
    <n v="7132"/>
    <s v="CA-2017-141439"/>
    <x v="83"/>
    <d v="2017-12-01T00:00:00"/>
    <x v="1"/>
    <s v="TT-21460"/>
    <s v="Tonja Turnell"/>
    <x v="2"/>
    <s v="United States"/>
    <x v="52"/>
    <x v="6"/>
    <x v="3"/>
    <s v="FUR-TA-10001039"/>
    <x v="0"/>
    <x v="2"/>
    <s v="KI Adjustable-Height Table"/>
    <n v="257.94"/>
    <n v="3"/>
    <s v="0"/>
    <n v="67.064400000000006"/>
    <x v="2"/>
    <s v="Nov"/>
    <x v="3"/>
  </r>
  <r>
    <n v="7134"/>
    <s v="CA-2017-141439"/>
    <x v="83"/>
    <d v="2017-12-01T00:00:00"/>
    <x v="1"/>
    <s v="TT-21460"/>
    <s v="Tonja Turnell"/>
    <x v="2"/>
    <s v="United States"/>
    <x v="52"/>
    <x v="6"/>
    <x v="3"/>
    <s v="FUR-FU-10001473"/>
    <x v="0"/>
    <x v="3"/>
    <s v="DAX Wood Document Frame"/>
    <n v="27.46"/>
    <n v="2"/>
    <s v="0"/>
    <n v="9.8856000000000002"/>
    <x v="2"/>
    <s v="Nov"/>
    <x v="3"/>
  </r>
  <r>
    <n v="7136"/>
    <s v="CA-2017-141439"/>
    <x v="83"/>
    <d v="2017-12-01T00:00:00"/>
    <x v="1"/>
    <s v="TT-21460"/>
    <s v="Tonja Turnell"/>
    <x v="2"/>
    <s v="United States"/>
    <x v="52"/>
    <x v="6"/>
    <x v="3"/>
    <s v="FUR-CH-10004287"/>
    <x v="0"/>
    <x v="1"/>
    <s v="SAFCO Arco Folding Chair"/>
    <n v="828.6"/>
    <n v="3"/>
    <s v="0"/>
    <n v="240.29400000000001"/>
    <x v="2"/>
    <s v="Nov"/>
    <x v="3"/>
  </r>
  <r>
    <n v="7140"/>
    <s v="CA-2015-163965"/>
    <x v="141"/>
    <d v="2015-11-27T00:00:00"/>
    <x v="1"/>
    <s v="SS-20875"/>
    <s v="Sung Shariari"/>
    <x v="0"/>
    <s v="United States"/>
    <x v="89"/>
    <x v="1"/>
    <x v="0"/>
    <s v="FUR-BO-10001337"/>
    <x v="0"/>
    <x v="0"/>
    <s v="O'Sullivan Living Dimensions 2-Shelf Bookcases"/>
    <n v="290.35199999999998"/>
    <n v="3"/>
    <s v="0.2"/>
    <n v="-36.293999999999997"/>
    <x v="1"/>
    <s v="Nov"/>
    <x v="1"/>
  </r>
  <r>
    <n v="7142"/>
    <s v="CA-2017-128783"/>
    <x v="87"/>
    <d v="2017-09-07T00:00:00"/>
    <x v="3"/>
    <s v="TG-21640"/>
    <s v="Trudy Glocke"/>
    <x v="0"/>
    <s v="United States"/>
    <x v="317"/>
    <x v="23"/>
    <x v="3"/>
    <s v="FUR-FU-10003623"/>
    <x v="0"/>
    <x v="3"/>
    <s v="DataProducts Ampli Magnifier Task Lamp, Black,"/>
    <n v="135.30000000000001"/>
    <n v="5"/>
    <s v="0"/>
    <n v="37.884"/>
    <x v="7"/>
    <s v="Sep"/>
    <x v="3"/>
  </r>
  <r>
    <n v="7143"/>
    <s v="CA-2014-122217"/>
    <x v="168"/>
    <d v="2014-11-29T00:00:00"/>
    <x v="1"/>
    <s v="HP-14815"/>
    <s v="Harold Pawlan"/>
    <x v="2"/>
    <s v="United States"/>
    <x v="304"/>
    <x v="25"/>
    <x v="0"/>
    <s v="FUR-FU-10002045"/>
    <x v="0"/>
    <x v="3"/>
    <s v="Executive Impressions 14&quot;"/>
    <n v="111.15"/>
    <n v="5"/>
    <s v="0"/>
    <n v="48.905999999999999"/>
    <x v="2"/>
    <s v="Nov"/>
    <x v="2"/>
  </r>
  <r>
    <n v="7146"/>
    <s v="US-2017-141558"/>
    <x v="745"/>
    <d v="2017-03-16T00:00:00"/>
    <x v="1"/>
    <s v="MH-17290"/>
    <s v="Marc Harrigan"/>
    <x v="2"/>
    <s v="United States"/>
    <x v="3"/>
    <x v="3"/>
    <x v="2"/>
    <s v="FUR-TA-10004086"/>
    <x v="0"/>
    <x v="2"/>
    <s v="KI Adjustable-Height Table"/>
    <n v="154.76400000000001"/>
    <n v="3"/>
    <s v="0.4"/>
    <n v="-46.429200000000002"/>
    <x v="2"/>
    <s v="Mar"/>
    <x v="3"/>
  </r>
  <r>
    <n v="7151"/>
    <s v="CA-2017-100412"/>
    <x v="313"/>
    <d v="2017-12-26T00:00:00"/>
    <x v="1"/>
    <s v="SR-20425"/>
    <s v="Sharelle Roach"/>
    <x v="2"/>
    <s v="United States"/>
    <x v="318"/>
    <x v="33"/>
    <x v="0"/>
    <s v="FUR-CH-10002647"/>
    <x v="0"/>
    <x v="1"/>
    <s v="Situations Contoured Folding Chairs, 4/Set"/>
    <n v="141.96"/>
    <n v="2"/>
    <s v="0"/>
    <n v="35.49"/>
    <x v="4"/>
    <s v="Dec"/>
    <x v="3"/>
  </r>
  <r>
    <n v="7152"/>
    <s v="CA-2017-142909"/>
    <x v="313"/>
    <d v="2017-12-25T00:00:00"/>
    <x v="0"/>
    <s v="AG-10330"/>
    <s v="Alex Grayson"/>
    <x v="0"/>
    <s v="United States"/>
    <x v="81"/>
    <x v="22"/>
    <x v="1"/>
    <s v="FUR-TA-10003008"/>
    <x v="0"/>
    <x v="2"/>
    <s v="Lesro Round Back Collection Coffee Table, End Table"/>
    <n v="182.55"/>
    <n v="2"/>
    <s v="0.5"/>
    <n v="-135.08699999999999"/>
    <x v="0"/>
    <s v="Dec"/>
    <x v="3"/>
  </r>
  <r>
    <n v="7155"/>
    <s v="US-2015-136749"/>
    <x v="344"/>
    <d v="2015-12-27T00:00:00"/>
    <x v="0"/>
    <s v="LH-16900"/>
    <s v="Lena Hernandez"/>
    <x v="0"/>
    <s v="United States"/>
    <x v="29"/>
    <x v="24"/>
    <x v="0"/>
    <s v="FUR-FU-10000747"/>
    <x v="0"/>
    <x v="3"/>
    <s v="Tenex B1-RE Series Chair Mats for Low Pile Carpets"/>
    <n v="275.88"/>
    <n v="6"/>
    <s v="0"/>
    <n v="46.8996"/>
    <x v="3"/>
    <s v="Dec"/>
    <x v="1"/>
  </r>
  <r>
    <n v="7168"/>
    <s v="CA-2014-117464"/>
    <x v="746"/>
    <d v="2014-07-24T00:00:00"/>
    <x v="0"/>
    <s v="NP-18325"/>
    <s v="Naresj Patel"/>
    <x v="0"/>
    <s v="United States"/>
    <x v="28"/>
    <x v="2"/>
    <x v="1"/>
    <s v="FUR-CH-10000155"/>
    <x v="0"/>
    <x v="1"/>
    <s v="Global Comet Stacking Armless Chair"/>
    <n v="717.72"/>
    <n v="3"/>
    <s v="0.2"/>
    <n v="71.772000000000006"/>
    <x v="3"/>
    <s v="Jul"/>
    <x v="2"/>
  </r>
  <r>
    <n v="7170"/>
    <s v="CA-2014-117464"/>
    <x v="746"/>
    <d v="2014-07-24T00:00:00"/>
    <x v="0"/>
    <s v="NP-18325"/>
    <s v="Naresj Patel"/>
    <x v="0"/>
    <s v="United States"/>
    <x v="28"/>
    <x v="2"/>
    <x v="1"/>
    <s v="FUR-TA-10004767"/>
    <x v="0"/>
    <x v="2"/>
    <s v="Safco Drafting Table"/>
    <n v="170.352"/>
    <n v="3"/>
    <s v="0.2"/>
    <n v="19.1646"/>
    <x v="3"/>
    <s v="Jul"/>
    <x v="2"/>
  </r>
  <r>
    <n v="7171"/>
    <s v="US-2017-168613"/>
    <x v="747"/>
    <d v="2017-10-14T00:00:00"/>
    <x v="1"/>
    <s v="GM-14440"/>
    <s v="Gary McGarr"/>
    <x v="0"/>
    <s v="United States"/>
    <x v="13"/>
    <x v="7"/>
    <x v="2"/>
    <s v="FUR-CH-10002372"/>
    <x v="0"/>
    <x v="1"/>
    <s v="Office Star - Ergonomically Designed Knee Chair"/>
    <n v="145.76400000000001"/>
    <n v="2"/>
    <s v="0.1"/>
    <n v="3.2391999999999999"/>
    <x v="6"/>
    <s v="Oct"/>
    <x v="3"/>
  </r>
  <r>
    <n v="7184"/>
    <s v="CA-2017-128853"/>
    <x v="488"/>
    <d v="2017-04-23T00:00:00"/>
    <x v="2"/>
    <s v="JM-15250"/>
    <s v="Janet Martin"/>
    <x v="0"/>
    <s v="United States"/>
    <x v="237"/>
    <x v="32"/>
    <x v="2"/>
    <s v="FUR-CH-10004218"/>
    <x v="0"/>
    <x v="1"/>
    <s v="Global Fabric Manager's Chair, Dark Gray"/>
    <n v="908.82"/>
    <n v="9"/>
    <s v="0"/>
    <n v="227.20500000000001"/>
    <x v="3"/>
    <s v="Apr"/>
    <x v="3"/>
  </r>
  <r>
    <n v="7187"/>
    <s v="CA-2017-133102"/>
    <x v="301"/>
    <d v="2017-08-24T00:00:00"/>
    <x v="1"/>
    <s v="ED-13885"/>
    <s v="Emily Ducich"/>
    <x v="2"/>
    <s v="United States"/>
    <x v="6"/>
    <x v="5"/>
    <x v="3"/>
    <s v="FUR-CH-10002017"/>
    <x v="0"/>
    <x v="1"/>
    <s v="SAFCO Optional Arm Kit for Workspace Cribbage Stacking Chair"/>
    <n v="74.591999999999999"/>
    <n v="4"/>
    <s v="0.3"/>
    <n v="-2.1312000000000002"/>
    <x v="1"/>
    <s v="Aug"/>
    <x v="3"/>
  </r>
  <r>
    <n v="7188"/>
    <s v="CA-2017-133102"/>
    <x v="301"/>
    <d v="2017-08-24T00:00:00"/>
    <x v="1"/>
    <s v="ED-13885"/>
    <s v="Emily Ducich"/>
    <x v="2"/>
    <s v="United States"/>
    <x v="6"/>
    <x v="5"/>
    <x v="3"/>
    <s v="FUR-FU-10003247"/>
    <x v="0"/>
    <x v="3"/>
    <s v="36X48 HARDFLOOR CHAIRMAT"/>
    <n v="16.783999999999999"/>
    <n v="2"/>
    <s v="0.6"/>
    <n v="-22.238800000000001"/>
    <x v="1"/>
    <s v="Aug"/>
    <x v="3"/>
  </r>
  <r>
    <n v="7191"/>
    <s v="CA-2016-164399"/>
    <x v="689"/>
    <d v="2016-11-15T00:00:00"/>
    <x v="2"/>
    <s v="DW-13480"/>
    <s v="Dianna Wilson"/>
    <x v="2"/>
    <s v="United States"/>
    <x v="53"/>
    <x v="2"/>
    <x v="1"/>
    <s v="FUR-TA-10003392"/>
    <x v="0"/>
    <x v="2"/>
    <s v="Global Adaptabilities Conference Tables"/>
    <n v="674.35199999999998"/>
    <n v="3"/>
    <s v="0.2"/>
    <n v="-8.4293999999999993"/>
    <x v="0"/>
    <s v="Nov"/>
    <x v="0"/>
  </r>
  <r>
    <n v="7196"/>
    <s v="CA-2016-147683"/>
    <x v="282"/>
    <d v="2016-11-17T00:00:00"/>
    <x v="1"/>
    <s v="PO-19180"/>
    <s v="Philisse Overcash"/>
    <x v="2"/>
    <s v="United States"/>
    <x v="15"/>
    <x v="13"/>
    <x v="1"/>
    <s v="FUR-FU-10004848"/>
    <x v="0"/>
    <x v="3"/>
    <s v="DAX Solid Wood Frames"/>
    <n v="19.54"/>
    <n v="2"/>
    <s v="0"/>
    <n v="7.2298"/>
    <x v="4"/>
    <s v="Nov"/>
    <x v="0"/>
  </r>
  <r>
    <n v="7202"/>
    <s v="CA-2016-104276"/>
    <x v="673"/>
    <d v="2016-12-03T00:00:00"/>
    <x v="1"/>
    <s v="HF-14995"/>
    <s v="Herbert Flentye"/>
    <x v="0"/>
    <s v="United States"/>
    <x v="1"/>
    <x v="1"/>
    <x v="0"/>
    <s v="FUR-TA-10001039"/>
    <x v="0"/>
    <x v="2"/>
    <s v="KI Adjustable-Height Table"/>
    <n v="331.02300000000002"/>
    <n v="7"/>
    <s v="0.45"/>
    <n v="-114.35339999999999"/>
    <x v="6"/>
    <s v="Nov"/>
    <x v="0"/>
  </r>
  <r>
    <n v="7203"/>
    <s v="CA-2016-120369"/>
    <x v="48"/>
    <d v="2016-10-28T00:00:00"/>
    <x v="3"/>
    <s v="VB-21745"/>
    <s v="Victoria Brennan"/>
    <x v="1"/>
    <s v="United States"/>
    <x v="77"/>
    <x v="7"/>
    <x v="2"/>
    <s v="FUR-FU-10003806"/>
    <x v="0"/>
    <x v="3"/>
    <s v="Tenex Chairmat w/ Average Lip, 45&quot; x 53&quot;"/>
    <n v="756.8"/>
    <n v="5"/>
    <s v="0"/>
    <n v="75.680000000000007"/>
    <x v="7"/>
    <s v="Oct"/>
    <x v="0"/>
  </r>
  <r>
    <n v="7204"/>
    <s v="CA-2014-118276"/>
    <x v="527"/>
    <d v="2015-01-02T00:00:00"/>
    <x v="1"/>
    <s v="MG-17890"/>
    <s v="Michael Granlund"/>
    <x v="2"/>
    <s v="United States"/>
    <x v="317"/>
    <x v="8"/>
    <x v="3"/>
    <s v="FUR-FU-10002111"/>
    <x v="0"/>
    <x v="3"/>
    <s v="Master Caster Door Stop, Large Brown"/>
    <n v="8.7360000000000007"/>
    <n v="3"/>
    <s v="0.6"/>
    <n v="-4.8048000000000002"/>
    <x v="4"/>
    <s v="Dec"/>
    <x v="2"/>
  </r>
  <r>
    <n v="7206"/>
    <s v="CA-2017-137414"/>
    <x v="125"/>
    <d v="2017-10-06T00:00:00"/>
    <x v="1"/>
    <s v="CM-12115"/>
    <s v="Chad McGuire"/>
    <x v="0"/>
    <s v="United States"/>
    <x v="28"/>
    <x v="2"/>
    <x v="1"/>
    <s v="FUR-FU-10001424"/>
    <x v="0"/>
    <x v="3"/>
    <s v="Dax Clear Box Frame"/>
    <n v="17.46"/>
    <n v="2"/>
    <s v="0"/>
    <n v="5.9363999999999999"/>
    <x v="4"/>
    <s v="Oct"/>
    <x v="3"/>
  </r>
  <r>
    <n v="7226"/>
    <s v="CA-2016-109953"/>
    <x v="197"/>
    <d v="2016-07-18T00:00:00"/>
    <x v="1"/>
    <s v="RB-19360"/>
    <s v="Raymond Buch"/>
    <x v="0"/>
    <s v="United States"/>
    <x v="28"/>
    <x v="2"/>
    <x v="1"/>
    <s v="FUR-FU-10000073"/>
    <x v="0"/>
    <x v="3"/>
    <s v="Deflect-O Glasstique Clear Desk Accessories"/>
    <n v="30.8"/>
    <n v="4"/>
    <s v="0"/>
    <n v="10.164"/>
    <x v="4"/>
    <s v="Jul"/>
    <x v="0"/>
  </r>
  <r>
    <n v="7234"/>
    <s v="CA-2016-137337"/>
    <x v="177"/>
    <d v="2016-03-12T00:00:00"/>
    <x v="1"/>
    <s v="GB-14575"/>
    <s v="Giulietta Baptist"/>
    <x v="0"/>
    <s v="United States"/>
    <x v="13"/>
    <x v="7"/>
    <x v="2"/>
    <s v="FUR-FU-10003347"/>
    <x v="0"/>
    <x v="3"/>
    <s v="Coloredge Poster Frame"/>
    <n v="113.6"/>
    <n v="8"/>
    <s v="0"/>
    <n v="44.304000000000002"/>
    <x v="4"/>
    <s v="Mar"/>
    <x v="0"/>
  </r>
  <r>
    <n v="7239"/>
    <s v="CA-2016-101651"/>
    <x v="695"/>
    <d v="2016-12-30T00:00:00"/>
    <x v="1"/>
    <s v="SC-20305"/>
    <s v="Sean Christensen"/>
    <x v="0"/>
    <s v="United States"/>
    <x v="124"/>
    <x v="2"/>
    <x v="1"/>
    <s v="FUR-FU-10000771"/>
    <x v="0"/>
    <x v="3"/>
    <s v="Eldon 200 Class Desk Accessories, Smoke"/>
    <n v="43.96"/>
    <n v="7"/>
    <s v="0"/>
    <n v="18.463200000000001"/>
    <x v="6"/>
    <s v="Dec"/>
    <x v="0"/>
  </r>
  <r>
    <n v="7241"/>
    <s v="CA-2017-136651"/>
    <x v="748"/>
    <d v="2017-04-25T00:00:00"/>
    <x v="0"/>
    <s v="JF-15355"/>
    <s v="Jay Fein"/>
    <x v="0"/>
    <s v="United States"/>
    <x v="102"/>
    <x v="2"/>
    <x v="1"/>
    <s v="FUR-FU-10002445"/>
    <x v="0"/>
    <x v="3"/>
    <s v="DAX Two-Tone Rosewood/Black Document Frame, Desktop, 5 x 7"/>
    <n v="66.36"/>
    <n v="7"/>
    <s v="0"/>
    <n v="26.544"/>
    <x v="3"/>
    <s v="Apr"/>
    <x v="3"/>
  </r>
  <r>
    <n v="7243"/>
    <s v="CA-2017-136651"/>
    <x v="748"/>
    <d v="2017-04-25T00:00:00"/>
    <x v="0"/>
    <s v="JF-15355"/>
    <s v="Jay Fein"/>
    <x v="0"/>
    <s v="United States"/>
    <x v="102"/>
    <x v="2"/>
    <x v="1"/>
    <s v="FUR-FU-10004864"/>
    <x v="0"/>
    <x v="3"/>
    <s v="Eldon 500 Class Desk Accessories"/>
    <n v="24.14"/>
    <n v="2"/>
    <s v="0"/>
    <n v="7.9661999999999997"/>
    <x v="3"/>
    <s v="Apr"/>
    <x v="3"/>
  </r>
  <r>
    <n v="7244"/>
    <s v="CA-2017-118892"/>
    <x v="301"/>
    <d v="2017-08-22T00:00:00"/>
    <x v="0"/>
    <s v="TP-21415"/>
    <s v="Tom Prescott"/>
    <x v="0"/>
    <s v="United States"/>
    <x v="3"/>
    <x v="3"/>
    <x v="2"/>
    <s v="FUR-CH-10002024"/>
    <x v="0"/>
    <x v="1"/>
    <s v="HON 5400 Series Task Chairs for Big and Tall"/>
    <n v="4416.174"/>
    <n v="9"/>
    <s v="0.3"/>
    <n v="-630.88199999999995"/>
    <x v="2"/>
    <s v="Aug"/>
    <x v="3"/>
  </r>
  <r>
    <n v="7248"/>
    <s v="US-2014-127978"/>
    <x v="749"/>
    <d v="2014-03-08T00:00:00"/>
    <x v="1"/>
    <s v="JS-15595"/>
    <s v="Jill Stevenson"/>
    <x v="1"/>
    <s v="United States"/>
    <x v="29"/>
    <x v="15"/>
    <x v="2"/>
    <s v="FUR-BO-10001972"/>
    <x v="0"/>
    <x v="0"/>
    <s v="O'Sullivan 4-Shelf Bookcase in Odessa Pine"/>
    <n v="302.45"/>
    <n v="5"/>
    <s v="0.5"/>
    <n v="-199.61699999999999"/>
    <x v="2"/>
    <s v="Mar"/>
    <x v="2"/>
  </r>
  <r>
    <n v="7255"/>
    <s v="CA-2016-152730"/>
    <x v="82"/>
    <d v="2016-06-04T00:00:00"/>
    <x v="1"/>
    <s v="EM-14140"/>
    <s v="Eugene Moren"/>
    <x v="2"/>
    <s v="United States"/>
    <x v="319"/>
    <x v="16"/>
    <x v="3"/>
    <s v="FUR-FU-10001037"/>
    <x v="0"/>
    <x v="3"/>
    <s v="DAX Charcoal/Nickel-Tone Document Frame, 5 x 7"/>
    <n v="47.4"/>
    <n v="5"/>
    <s v="0"/>
    <n v="21.33"/>
    <x v="2"/>
    <s v="May"/>
    <x v="0"/>
  </r>
  <r>
    <n v="7266"/>
    <s v="US-2014-143721"/>
    <x v="255"/>
    <d v="2014-11-26T00:00:00"/>
    <x v="0"/>
    <s v="DK-12835"/>
    <s v="Damala Kotsonis"/>
    <x v="1"/>
    <s v="United States"/>
    <x v="6"/>
    <x v="5"/>
    <x v="3"/>
    <s v="FUR-CH-10001973"/>
    <x v="0"/>
    <x v="1"/>
    <s v="Office Star Flex Back Scooter Chair with White Frame"/>
    <n v="155.37200000000001"/>
    <n v="2"/>
    <s v="0.3"/>
    <n v="-35.513599999999997"/>
    <x v="0"/>
    <s v="Nov"/>
    <x v="2"/>
  </r>
  <r>
    <n v="7270"/>
    <s v="CA-2016-133368"/>
    <x v="750"/>
    <d v="2016-01-20T00:00:00"/>
    <x v="1"/>
    <s v="AG-10675"/>
    <s v="Anna Gayman"/>
    <x v="0"/>
    <s v="United States"/>
    <x v="41"/>
    <x v="30"/>
    <x v="0"/>
    <s v="FUR-FU-10003374"/>
    <x v="0"/>
    <x v="3"/>
    <s v="Electrix Fluorescent Magnifier Lamps &amp; Weighted Base"/>
    <n v="315.77600000000001"/>
    <n v="8"/>
    <s v="0.2"/>
    <n v="31.5776"/>
    <x v="6"/>
    <s v="Jan"/>
    <x v="0"/>
  </r>
  <r>
    <n v="7271"/>
    <s v="CA-2016-123337"/>
    <x v="751"/>
    <d v="2016-09-22T00:00:00"/>
    <x v="1"/>
    <s v="KD-16495"/>
    <s v="Keith Dawkins"/>
    <x v="1"/>
    <s v="United States"/>
    <x v="124"/>
    <x v="2"/>
    <x v="1"/>
    <s v="FUR-BO-10001918"/>
    <x v="0"/>
    <x v="0"/>
    <s v="Sauder Forest Hills Library with Doors, Woodland Oak Finish"/>
    <n v="273.666"/>
    <n v="2"/>
    <s v="0.15"/>
    <n v="-12.878399999999999"/>
    <x v="6"/>
    <s v="Sep"/>
    <x v="0"/>
  </r>
  <r>
    <n v="7276"/>
    <s v="CA-2015-144519"/>
    <x v="18"/>
    <d v="2015-11-17T00:00:00"/>
    <x v="1"/>
    <s v="AW-10930"/>
    <s v="Arthur Wiediger"/>
    <x v="2"/>
    <s v="United States"/>
    <x v="320"/>
    <x v="46"/>
    <x v="1"/>
    <s v="FUR-FU-10000794"/>
    <x v="0"/>
    <x v="3"/>
    <s v="Eldon Stackable Tray, Side-Load, Legal, Smoke"/>
    <n v="63.98"/>
    <n v="7"/>
    <s v="0"/>
    <n v="21.7532"/>
    <x v="4"/>
    <s v="Nov"/>
    <x v="1"/>
  </r>
  <r>
    <n v="7285"/>
    <s v="CA-2017-169439"/>
    <x v="198"/>
    <d v="2017-09-13T00:00:00"/>
    <x v="1"/>
    <s v="LC-17140"/>
    <s v="Logan Currie"/>
    <x v="0"/>
    <s v="United States"/>
    <x v="59"/>
    <x v="15"/>
    <x v="2"/>
    <s v="FUR-FU-10000723"/>
    <x v="0"/>
    <x v="3"/>
    <s v="Deflect-o EconoMat Studded, No Bevel Mat for Low Pile Carpeting"/>
    <n v="66.111999999999995"/>
    <n v="2"/>
    <s v="0.2"/>
    <n v="-9.0904000000000007"/>
    <x v="4"/>
    <s v="Sep"/>
    <x v="3"/>
  </r>
  <r>
    <n v="7288"/>
    <s v="CA-2016-149965"/>
    <x v="210"/>
    <d v="2016-06-25T00:00:00"/>
    <x v="1"/>
    <s v="BS-11365"/>
    <s v="Bill Shonely"/>
    <x v="1"/>
    <s v="United States"/>
    <x v="258"/>
    <x v="37"/>
    <x v="3"/>
    <s v="FUR-FU-10004270"/>
    <x v="0"/>
    <x v="3"/>
    <s v="Executive Impressions 13&quot; Clairmont Wall Clock"/>
    <n v="57.69"/>
    <n v="3"/>
    <s v="0"/>
    <n v="23.652899999999999"/>
    <x v="2"/>
    <s v="Jun"/>
    <x v="0"/>
  </r>
  <r>
    <n v="7294"/>
    <s v="CA-2016-113656"/>
    <x v="752"/>
    <d v="2016-01-29T00:00:00"/>
    <x v="1"/>
    <s v="CB-12415"/>
    <s v="Christy Brittain"/>
    <x v="0"/>
    <s v="United States"/>
    <x v="2"/>
    <x v="2"/>
    <x v="1"/>
    <s v="FUR-FU-10000719"/>
    <x v="0"/>
    <x v="3"/>
    <s v="DAX Cubicle Frames, 8-1/2 x 11"/>
    <n v="59.99"/>
    <n v="7"/>
    <s v="0"/>
    <n v="21.596399999999999"/>
    <x v="6"/>
    <s v="Jan"/>
    <x v="0"/>
  </r>
  <r>
    <n v="7295"/>
    <s v="CA-2015-148964"/>
    <x v="753"/>
    <d v="2015-05-31T00:00:00"/>
    <x v="1"/>
    <s v="RD-19900"/>
    <s v="Ruben Dartt"/>
    <x v="0"/>
    <s v="United States"/>
    <x v="321"/>
    <x v="13"/>
    <x v="1"/>
    <s v="FUR-FU-10003849"/>
    <x v="0"/>
    <x v="3"/>
    <s v="DAX Metal Frame, Desktop, Stepped-Edge"/>
    <n v="20.239999999999998"/>
    <n v="1"/>
    <s v="0"/>
    <n v="7.8936000000000002"/>
    <x v="2"/>
    <s v="May"/>
    <x v="1"/>
  </r>
  <r>
    <n v="7299"/>
    <s v="CA-2014-163468"/>
    <x v="356"/>
    <d v="2014-11-21T00:00:00"/>
    <x v="2"/>
    <s v="JK-15730"/>
    <s v="Joe Kamberova"/>
    <x v="0"/>
    <s v="United States"/>
    <x v="322"/>
    <x v="8"/>
    <x v="3"/>
    <s v="FUR-TA-10002533"/>
    <x v="0"/>
    <x v="2"/>
    <s v="BPI Conference Tables"/>
    <n v="292.10000000000002"/>
    <n v="4"/>
    <s v="0.5"/>
    <n v="-175.26"/>
    <x v="0"/>
    <s v="Nov"/>
    <x v="2"/>
  </r>
  <r>
    <n v="7300"/>
    <s v="CA-2014-163468"/>
    <x v="356"/>
    <d v="2014-11-21T00:00:00"/>
    <x v="2"/>
    <s v="JK-15730"/>
    <s v="Joe Kamberova"/>
    <x v="0"/>
    <s v="United States"/>
    <x v="322"/>
    <x v="8"/>
    <x v="3"/>
    <s v="FUR-FU-10001546"/>
    <x v="0"/>
    <x v="3"/>
    <s v="Dana Swing-Arm Lamps"/>
    <n v="8.5440000000000005"/>
    <n v="2"/>
    <s v="0.6"/>
    <n v="-7.476"/>
    <x v="0"/>
    <s v="Nov"/>
    <x v="2"/>
  </r>
  <r>
    <n v="7301"/>
    <s v="CA-2014-163468"/>
    <x v="356"/>
    <d v="2014-11-21T00:00:00"/>
    <x v="2"/>
    <s v="JK-15730"/>
    <s v="Joe Kamberova"/>
    <x v="0"/>
    <s v="United States"/>
    <x v="322"/>
    <x v="8"/>
    <x v="3"/>
    <s v="FUR-BO-10003546"/>
    <x v="0"/>
    <x v="0"/>
    <s v="Hon 4-Shelf Metal Bookcases"/>
    <n v="424.11599999999999"/>
    <n v="6"/>
    <s v="0.3"/>
    <n v="-30.294"/>
    <x v="0"/>
    <s v="Nov"/>
    <x v="2"/>
  </r>
  <r>
    <n v="7304"/>
    <s v="US-2017-117450"/>
    <x v="362"/>
    <d v="2017-09-08T00:00:00"/>
    <x v="1"/>
    <s v="DO-13645"/>
    <s v="Doug O'Connell"/>
    <x v="0"/>
    <s v="United States"/>
    <x v="98"/>
    <x v="1"/>
    <x v="0"/>
    <s v="FUR-CH-10003817"/>
    <x v="0"/>
    <x v="1"/>
    <s v="Global Value Steno Chair, Gray"/>
    <n v="97.183999999999997"/>
    <n v="2"/>
    <s v="0.2"/>
    <n v="6.0739999999999998"/>
    <x v="4"/>
    <s v="Sep"/>
    <x v="3"/>
  </r>
  <r>
    <n v="7306"/>
    <s v="CA-2014-137274"/>
    <x v="754"/>
    <d v="2014-04-02T00:00:00"/>
    <x v="1"/>
    <s v="MG-18145"/>
    <s v="Mike Gockenbach"/>
    <x v="0"/>
    <s v="United States"/>
    <x v="215"/>
    <x v="5"/>
    <x v="3"/>
    <s v="FUR-TA-10001889"/>
    <x v="0"/>
    <x v="2"/>
    <s v="Bush Advantage Collection Racetrack Conference Table"/>
    <n v="890.84100000000001"/>
    <n v="3"/>
    <s v="0.3"/>
    <n v="-152.71559999999999"/>
    <x v="4"/>
    <s v="Mar"/>
    <x v="2"/>
  </r>
  <r>
    <n v="7308"/>
    <s v="CA-2016-144092"/>
    <x v="541"/>
    <d v="2016-11-07T00:00:00"/>
    <x v="0"/>
    <s v="LH-17155"/>
    <s v="Logan Haushalter"/>
    <x v="0"/>
    <s v="United States"/>
    <x v="124"/>
    <x v="2"/>
    <x v="1"/>
    <s v="FUR-CH-10004875"/>
    <x v="0"/>
    <x v="1"/>
    <s v="Harbour Creations 67200 Series Stacking Chairs"/>
    <n v="113.88800000000001"/>
    <n v="2"/>
    <s v="0.2"/>
    <n v="9.9651999999999994"/>
    <x v="3"/>
    <s v="Nov"/>
    <x v="0"/>
  </r>
  <r>
    <n v="7317"/>
    <s v="CA-2016-132066"/>
    <x v="755"/>
    <d v="2016-10-20T00:00:00"/>
    <x v="1"/>
    <s v="NB-18655"/>
    <s v="Nona Balk"/>
    <x v="1"/>
    <s v="United States"/>
    <x v="13"/>
    <x v="7"/>
    <x v="2"/>
    <s v="FUR-TA-10001539"/>
    <x v="0"/>
    <x v="2"/>
    <s v="Chromcraft Rectangular Conference Tables"/>
    <n v="142.18199999999999"/>
    <n v="1"/>
    <s v="0.4"/>
    <n v="-37.915199999999999"/>
    <x v="4"/>
    <s v="Oct"/>
    <x v="0"/>
  </r>
  <r>
    <n v="7321"/>
    <s v="CA-2017-100097"/>
    <x v="83"/>
    <d v="2017-11-29T00:00:00"/>
    <x v="0"/>
    <s v="MN-17935"/>
    <s v="Michael Nguyen"/>
    <x v="0"/>
    <s v="United States"/>
    <x v="13"/>
    <x v="7"/>
    <x v="2"/>
    <s v="FUR-FU-10003623"/>
    <x v="0"/>
    <x v="3"/>
    <s v="DataProducts Ampli Magnifier Task Lamp, Black,"/>
    <n v="135.30000000000001"/>
    <n v="5"/>
    <s v="0"/>
    <n v="37.884"/>
    <x v="0"/>
    <s v="Nov"/>
    <x v="3"/>
  </r>
  <r>
    <n v="7324"/>
    <s v="US-2017-126053"/>
    <x v="446"/>
    <d v="2017-12-08T00:00:00"/>
    <x v="2"/>
    <s v="CS-11950"/>
    <s v="Carlos Soltero"/>
    <x v="0"/>
    <s v="United States"/>
    <x v="13"/>
    <x v="7"/>
    <x v="2"/>
    <s v="FUR-FU-10001934"/>
    <x v="0"/>
    <x v="3"/>
    <s v="Magnifier Swing Arm Lamp"/>
    <n v="41.96"/>
    <n v="2"/>
    <s v="0"/>
    <n v="10.909599999999999"/>
    <x v="0"/>
    <s v="Dec"/>
    <x v="3"/>
  </r>
  <r>
    <n v="7328"/>
    <s v="US-2014-131275"/>
    <x v="385"/>
    <d v="2014-03-24T00:00:00"/>
    <x v="1"/>
    <s v="SC-20050"/>
    <s v="Sample Company A"/>
    <x v="2"/>
    <s v="United States"/>
    <x v="323"/>
    <x v="2"/>
    <x v="1"/>
    <s v="FUR-FU-10004597"/>
    <x v="0"/>
    <x v="3"/>
    <s v="Eldon Cleatmat Chair Mats for Medium Pile Carpets"/>
    <n v="111"/>
    <n v="2"/>
    <s v="0"/>
    <n v="14.43"/>
    <x v="6"/>
    <s v="Mar"/>
    <x v="2"/>
  </r>
  <r>
    <n v="7331"/>
    <s v="CA-2016-149349"/>
    <x v="689"/>
    <d v="2016-11-13T00:00:00"/>
    <x v="2"/>
    <s v="SP-20650"/>
    <s v="Stephanie Phelps"/>
    <x v="1"/>
    <s v="United States"/>
    <x v="9"/>
    <x v="8"/>
    <x v="3"/>
    <s v="FUR-FU-10001037"/>
    <x v="0"/>
    <x v="3"/>
    <s v="DAX Charcoal/Nickel-Tone Document Frame, 5 x 7"/>
    <n v="22.751999999999999"/>
    <n v="6"/>
    <s v="0.6"/>
    <n v="-8.532"/>
    <x v="5"/>
    <s v="Nov"/>
    <x v="0"/>
  </r>
  <r>
    <n v="7334"/>
    <s v="CA-2015-125563"/>
    <x v="756"/>
    <d v="2015-04-17T00:00:00"/>
    <x v="1"/>
    <s v="PR-18880"/>
    <s v="Patrick Ryan"/>
    <x v="0"/>
    <s v="United States"/>
    <x v="26"/>
    <x v="1"/>
    <x v="0"/>
    <s v="FUR-FU-10001290"/>
    <x v="0"/>
    <x v="3"/>
    <s v="Executive Impressions Supervisor Wall Clock"/>
    <n v="67.36"/>
    <n v="2"/>
    <s v="0.2"/>
    <n v="10.103999999999999"/>
    <x v="6"/>
    <s v="Apr"/>
    <x v="1"/>
  </r>
  <r>
    <n v="7335"/>
    <s v="CA-2015-125563"/>
    <x v="756"/>
    <d v="2015-04-17T00:00:00"/>
    <x v="1"/>
    <s v="PR-18880"/>
    <s v="Patrick Ryan"/>
    <x v="0"/>
    <s v="United States"/>
    <x v="26"/>
    <x v="1"/>
    <x v="0"/>
    <s v="FUR-FU-10000087"/>
    <x v="0"/>
    <x v="3"/>
    <s v="Executive Impressions 14&quot; Two-Color Numerals Wall Clock"/>
    <n v="54.527999999999999"/>
    <n v="3"/>
    <s v="0.2"/>
    <n v="14.313599999999999"/>
    <x v="6"/>
    <s v="Apr"/>
    <x v="1"/>
  </r>
  <r>
    <n v="7337"/>
    <s v="CA-2015-113152"/>
    <x v="344"/>
    <d v="2015-12-30T00:00:00"/>
    <x v="1"/>
    <s v="JK-15625"/>
    <s v="Jim Karlsson"/>
    <x v="0"/>
    <s v="United States"/>
    <x v="13"/>
    <x v="7"/>
    <x v="2"/>
    <s v="FUR-BO-10002613"/>
    <x v="0"/>
    <x v="0"/>
    <s v="Atlantic Metals Mobile 4-Shelf Bookcases, Custom Colors"/>
    <n v="449.56799999999998"/>
    <n v="2"/>
    <s v="0.2"/>
    <n v="56.195999999999998"/>
    <x v="2"/>
    <s v="Dec"/>
    <x v="1"/>
  </r>
  <r>
    <n v="7339"/>
    <s v="CA-2014-163412"/>
    <x v="191"/>
    <d v="2014-12-23T00:00:00"/>
    <x v="0"/>
    <s v="SM-20950"/>
    <s v="Suzanne McNair"/>
    <x v="1"/>
    <s v="United States"/>
    <x v="13"/>
    <x v="7"/>
    <x v="2"/>
    <s v="FUR-CH-10004875"/>
    <x v="0"/>
    <x v="1"/>
    <s v="Harbour Creations 67200 Series Stacking Chairs"/>
    <n v="192.18600000000001"/>
    <n v="3"/>
    <s v="0.1"/>
    <n v="36.3018"/>
    <x v="0"/>
    <s v="Dec"/>
    <x v="2"/>
  </r>
  <r>
    <n v="7341"/>
    <s v="CA-2014-116190"/>
    <x v="503"/>
    <d v="2014-08-01T00:00:00"/>
    <x v="1"/>
    <s v="SG-20470"/>
    <s v="Sheri Gordon"/>
    <x v="0"/>
    <s v="United States"/>
    <x v="182"/>
    <x v="24"/>
    <x v="0"/>
    <s v="FUR-CH-10000553"/>
    <x v="0"/>
    <x v="1"/>
    <s v="Metal Folding Chairs, Beige, 4/Carton"/>
    <n v="67.88"/>
    <n v="2"/>
    <s v="0"/>
    <n v="18.3276"/>
    <x v="6"/>
    <s v="Jul"/>
    <x v="2"/>
  </r>
  <r>
    <n v="7343"/>
    <s v="CA-2014-116190"/>
    <x v="503"/>
    <d v="2014-08-01T00:00:00"/>
    <x v="1"/>
    <s v="SG-20470"/>
    <s v="Sheri Gordon"/>
    <x v="0"/>
    <s v="United States"/>
    <x v="182"/>
    <x v="24"/>
    <x v="0"/>
    <s v="FUR-FU-10000719"/>
    <x v="0"/>
    <x v="3"/>
    <s v="DAX Cubicle Frames, 8-1/2 x 11"/>
    <n v="25.71"/>
    <n v="3"/>
    <s v="0"/>
    <n v="9.2555999999999994"/>
    <x v="6"/>
    <s v="Jul"/>
    <x v="2"/>
  </r>
  <r>
    <n v="7345"/>
    <s v="CA-2017-168389"/>
    <x v="246"/>
    <d v="2017-12-17T00:00:00"/>
    <x v="1"/>
    <s v="DV-13045"/>
    <s v="Darrin Van Huff"/>
    <x v="1"/>
    <s v="United States"/>
    <x v="51"/>
    <x v="1"/>
    <x v="0"/>
    <s v="FUR-TA-10004289"/>
    <x v="0"/>
    <x v="2"/>
    <s v="BoxOffice By Design Rectangular and Half-Moon Meeting Room Tables"/>
    <n v="721.875"/>
    <n v="6"/>
    <s v="0.45"/>
    <n v="-420"/>
    <x v="6"/>
    <s v="Dec"/>
    <x v="3"/>
  </r>
  <r>
    <n v="7348"/>
    <s v="CA-2017-168389"/>
    <x v="246"/>
    <d v="2017-12-17T00:00:00"/>
    <x v="1"/>
    <s v="DV-13045"/>
    <s v="Darrin Van Huff"/>
    <x v="1"/>
    <s v="United States"/>
    <x v="51"/>
    <x v="1"/>
    <x v="0"/>
    <s v="FUR-CH-10000225"/>
    <x v="0"/>
    <x v="1"/>
    <s v="Global Geo Office Task Chair, Gray"/>
    <n v="64.784000000000006"/>
    <n v="1"/>
    <s v="0.2"/>
    <n v="-12.147"/>
    <x v="6"/>
    <s v="Dec"/>
    <x v="3"/>
  </r>
  <r>
    <n v="7358"/>
    <s v="CA-2016-114748"/>
    <x v="714"/>
    <d v="2016-10-14T00:00:00"/>
    <x v="1"/>
    <s v="MZ-17335"/>
    <s v="Maria Zettner"/>
    <x v="2"/>
    <s v="United States"/>
    <x v="43"/>
    <x v="22"/>
    <x v="1"/>
    <s v="FUR-FU-10001488"/>
    <x v="0"/>
    <x v="3"/>
    <s v="Tenex 46&quot; x 60&quot; Computer Anti-Static Chairmat, Rectangular Shaped"/>
    <n v="169.56800000000001"/>
    <n v="2"/>
    <s v="0.2"/>
    <n v="0"/>
    <x v="2"/>
    <s v="Oct"/>
    <x v="0"/>
  </r>
  <r>
    <n v="7360"/>
    <s v="US-2014-115189"/>
    <x v="757"/>
    <d v="2015-01-03T00:00:00"/>
    <x v="0"/>
    <s v="AR-10345"/>
    <s v="Alex Russell"/>
    <x v="1"/>
    <s v="United States"/>
    <x v="3"/>
    <x v="3"/>
    <x v="2"/>
    <s v="FUR-TA-10004575"/>
    <x v="0"/>
    <x v="2"/>
    <s v="Hon 5100 Series Wood Tables"/>
    <n v="523.76400000000001"/>
    <n v="3"/>
    <s v="0.4"/>
    <n v="-192.04679999999999"/>
    <x v="4"/>
    <s v="Dec"/>
    <x v="2"/>
  </r>
  <r>
    <n v="7362"/>
    <s v="CA-2016-163594"/>
    <x v="188"/>
    <d v="2016-04-14T00:00:00"/>
    <x v="2"/>
    <s v="JF-15295"/>
    <s v="Jason Fortune-"/>
    <x v="0"/>
    <s v="United States"/>
    <x v="2"/>
    <x v="2"/>
    <x v="1"/>
    <s v="FUR-CH-10000225"/>
    <x v="0"/>
    <x v="1"/>
    <s v="Global Geo Office Task Chair, Gray"/>
    <n v="194.352"/>
    <n v="3"/>
    <s v="0.2"/>
    <n v="-36.441000000000003"/>
    <x v="3"/>
    <s v="Apr"/>
    <x v="0"/>
  </r>
  <r>
    <n v="7368"/>
    <s v="CA-2016-127243"/>
    <x v="597"/>
    <d v="2016-12-04T00:00:00"/>
    <x v="1"/>
    <s v="DS-13180"/>
    <s v="David Smith"/>
    <x v="1"/>
    <s v="United States"/>
    <x v="3"/>
    <x v="3"/>
    <x v="2"/>
    <s v="FUR-CH-10002647"/>
    <x v="0"/>
    <x v="1"/>
    <s v="Situations Contoured Folding Chairs, 4/Set"/>
    <n v="347.80200000000002"/>
    <n v="7"/>
    <s v="0.3"/>
    <n v="-24.843"/>
    <x v="6"/>
    <s v="Nov"/>
    <x v="0"/>
  </r>
  <r>
    <n v="7388"/>
    <s v="CA-2016-105732"/>
    <x v="758"/>
    <d v="2016-09-18T00:00:00"/>
    <x v="1"/>
    <s v="AG-10270"/>
    <s v="Alejandro Grove"/>
    <x v="0"/>
    <s v="United States"/>
    <x v="70"/>
    <x v="27"/>
    <x v="3"/>
    <s v="FUR-FU-10003664"/>
    <x v="0"/>
    <x v="3"/>
    <s v="Electrix Architect's Clamp-On Swing Arm Lamp, Black"/>
    <n v="1336.44"/>
    <n v="14"/>
    <s v="0"/>
    <n v="387.56760000000003"/>
    <x v="2"/>
    <s v="Sep"/>
    <x v="0"/>
  </r>
  <r>
    <n v="7390"/>
    <s v="CA-2017-108035"/>
    <x v="759"/>
    <d v="2017-12-03T00:00:00"/>
    <x v="1"/>
    <s v="TT-21070"/>
    <s v="Ted Trevino"/>
    <x v="0"/>
    <s v="United States"/>
    <x v="196"/>
    <x v="9"/>
    <x v="0"/>
    <s v="FUR-CH-10000454"/>
    <x v="0"/>
    <x v="1"/>
    <s v="Hon Deluxe Fabric Upholstered Stacking Chairs, Rounded Back"/>
    <n v="390.36799999999999"/>
    <n v="2"/>
    <s v="0.2"/>
    <n v="48.795999999999999"/>
    <x v="4"/>
    <s v="Nov"/>
    <x v="3"/>
  </r>
  <r>
    <n v="7391"/>
    <s v="CA-2017-108035"/>
    <x v="759"/>
    <d v="2017-12-03T00:00:00"/>
    <x v="1"/>
    <s v="TT-21070"/>
    <s v="Ted Trevino"/>
    <x v="0"/>
    <s v="United States"/>
    <x v="196"/>
    <x v="9"/>
    <x v="0"/>
    <s v="FUR-FU-10004017"/>
    <x v="0"/>
    <x v="3"/>
    <s v="Executive Impressions 13&quot; Chairman Wall Clock"/>
    <n v="101.52"/>
    <n v="5"/>
    <s v="0.2"/>
    <n v="19.035"/>
    <x v="4"/>
    <s v="Nov"/>
    <x v="3"/>
  </r>
  <r>
    <n v="7396"/>
    <s v="CA-2016-110975"/>
    <x v="683"/>
    <d v="2016-12-30T00:00:00"/>
    <x v="1"/>
    <s v="DB-12970"/>
    <s v="Darren Budd"/>
    <x v="1"/>
    <s v="United States"/>
    <x v="13"/>
    <x v="7"/>
    <x v="2"/>
    <s v="FUR-TA-10002958"/>
    <x v="0"/>
    <x v="2"/>
    <s v="Bevis Oval Conference Table, Walnut"/>
    <n v="313.17599999999999"/>
    <n v="2"/>
    <s v="0.4"/>
    <n v="-120.0508"/>
    <x v="2"/>
    <s v="Dec"/>
    <x v="0"/>
  </r>
  <r>
    <n v="7397"/>
    <s v="CA-2016-110975"/>
    <x v="683"/>
    <d v="2016-12-30T00:00:00"/>
    <x v="1"/>
    <s v="DB-12970"/>
    <s v="Darren Budd"/>
    <x v="1"/>
    <s v="United States"/>
    <x v="13"/>
    <x v="7"/>
    <x v="2"/>
    <s v="FUR-CH-10003746"/>
    <x v="0"/>
    <x v="1"/>
    <s v="Hon 4070 Series Pagoda Round Back Stacking Chairs"/>
    <n v="866.64599999999996"/>
    <n v="3"/>
    <s v="0.1"/>
    <n v="173.32919999999999"/>
    <x v="2"/>
    <s v="Dec"/>
    <x v="0"/>
  </r>
  <r>
    <n v="7401"/>
    <s v="CA-2016-110009"/>
    <x v="63"/>
    <d v="2016-09-13T00:00:00"/>
    <x v="1"/>
    <s v="TR-21325"/>
    <s v="Toby Ritter"/>
    <x v="0"/>
    <s v="United States"/>
    <x v="15"/>
    <x v="13"/>
    <x v="1"/>
    <s v="FUR-FU-10003039"/>
    <x v="0"/>
    <x v="3"/>
    <s v="Howard Miller 11-1/2&quot; Diameter Grantwood Wall Clock"/>
    <n v="43.13"/>
    <n v="1"/>
    <s v="0"/>
    <n v="14.664199999999999"/>
    <x v="2"/>
    <s v="Sep"/>
    <x v="0"/>
  </r>
  <r>
    <n v="7404"/>
    <s v="CA-2015-100146"/>
    <x v="760"/>
    <d v="2015-05-19T00:00:00"/>
    <x v="1"/>
    <s v="CB-12535"/>
    <s v="Claudia Bergmann"/>
    <x v="1"/>
    <s v="United States"/>
    <x v="324"/>
    <x v="2"/>
    <x v="1"/>
    <s v="FUR-BO-10004015"/>
    <x v="0"/>
    <x v="0"/>
    <s v="Bush Andora Bookcase, Maple/Graphite Gray Finish"/>
    <n v="509.95749999999998"/>
    <n v="5"/>
    <s v="0.15"/>
    <n v="41.996499999999997"/>
    <x v="2"/>
    <s v="May"/>
    <x v="1"/>
  </r>
  <r>
    <n v="7405"/>
    <s v="CA-2015-100146"/>
    <x v="760"/>
    <d v="2015-05-19T00:00:00"/>
    <x v="1"/>
    <s v="CB-12535"/>
    <s v="Claudia Bergmann"/>
    <x v="1"/>
    <s v="United States"/>
    <x v="324"/>
    <x v="2"/>
    <x v="1"/>
    <s v="FUR-FU-10001979"/>
    <x v="0"/>
    <x v="3"/>
    <s v="Dana Halogen Swing-Arm Architect Lamp"/>
    <n v="122.91"/>
    <n v="3"/>
    <s v="0"/>
    <n v="34.4148"/>
    <x v="2"/>
    <s v="May"/>
    <x v="1"/>
  </r>
  <r>
    <n v="7406"/>
    <s v="CA-2015-100146"/>
    <x v="760"/>
    <d v="2015-05-19T00:00:00"/>
    <x v="1"/>
    <s v="CB-12535"/>
    <s v="Claudia Bergmann"/>
    <x v="1"/>
    <s v="United States"/>
    <x v="324"/>
    <x v="2"/>
    <x v="1"/>
    <s v="FUR-CH-10003833"/>
    <x v="0"/>
    <x v="1"/>
    <s v="Novimex Fabric Task Chair"/>
    <n v="97.567999999999998"/>
    <n v="2"/>
    <s v="0.2"/>
    <n v="-6.0979999999999999"/>
    <x v="2"/>
    <s v="May"/>
    <x v="1"/>
  </r>
  <r>
    <n v="7407"/>
    <s v="CA-2015-100146"/>
    <x v="760"/>
    <d v="2015-05-19T00:00:00"/>
    <x v="1"/>
    <s v="CB-12535"/>
    <s v="Claudia Bergmann"/>
    <x v="1"/>
    <s v="United States"/>
    <x v="324"/>
    <x v="2"/>
    <x v="1"/>
    <s v="FUR-CH-10004495"/>
    <x v="0"/>
    <x v="1"/>
    <s v="Global Leather and Oak Executive Chair, Black"/>
    <n v="722.35199999999998"/>
    <n v="3"/>
    <s v="0.2"/>
    <n v="81.264600000000002"/>
    <x v="2"/>
    <s v="May"/>
    <x v="1"/>
  </r>
  <r>
    <n v="7409"/>
    <s v="CA-2016-129728"/>
    <x v="82"/>
    <d v="2016-06-06T00:00:00"/>
    <x v="1"/>
    <s v="JG-15310"/>
    <s v="Jason Gross"/>
    <x v="1"/>
    <s v="United States"/>
    <x v="2"/>
    <x v="2"/>
    <x v="1"/>
    <s v="FUR-FU-10003247"/>
    <x v="0"/>
    <x v="3"/>
    <s v="36X48 HARDFLOOR CHAIRMAT"/>
    <n v="167.84"/>
    <n v="8"/>
    <s v="0"/>
    <n v="11.748799999999999"/>
    <x v="1"/>
    <s v="May"/>
    <x v="0"/>
  </r>
  <r>
    <n v="7410"/>
    <s v="CA-2014-121769"/>
    <x v="676"/>
    <d v="2014-04-12T00:00:00"/>
    <x v="1"/>
    <s v="JS-15880"/>
    <s v="John Stevenson"/>
    <x v="0"/>
    <s v="United States"/>
    <x v="219"/>
    <x v="15"/>
    <x v="2"/>
    <s v="FUR-TA-10004442"/>
    <x v="0"/>
    <x v="2"/>
    <s v="Riverside Furniture Stanwyck Manor Table Series"/>
    <n v="172.11"/>
    <n v="1"/>
    <s v="0.4"/>
    <n v="-94.660499999999999"/>
    <x v="4"/>
    <s v="Apr"/>
    <x v="2"/>
  </r>
  <r>
    <n v="7414"/>
    <s v="CA-2017-121125"/>
    <x v="703"/>
    <d v="2017-06-03T00:00:00"/>
    <x v="1"/>
    <s v="MG-17890"/>
    <s v="Michael Granlund"/>
    <x v="2"/>
    <s v="United States"/>
    <x v="325"/>
    <x v="36"/>
    <x v="1"/>
    <s v="FUR-FU-10000820"/>
    <x v="0"/>
    <x v="3"/>
    <s v="Tensor Brushed Steel Torchiere Floor Lamp"/>
    <n v="13.592000000000001"/>
    <n v="1"/>
    <s v="0.2"/>
    <n v="-0.33979999999999999"/>
    <x v="4"/>
    <s v="May"/>
    <x v="3"/>
  </r>
  <r>
    <n v="7415"/>
    <s v="US-2016-114013"/>
    <x v="345"/>
    <d v="2016-03-15T00:00:00"/>
    <x v="0"/>
    <s v="SC-20770"/>
    <s v="Stewart Carmichael"/>
    <x v="1"/>
    <s v="United States"/>
    <x v="3"/>
    <x v="3"/>
    <x v="2"/>
    <s v="FUR-CH-10004287"/>
    <x v="0"/>
    <x v="1"/>
    <s v="SAFCO Arco Folding Chair"/>
    <n v="386.68"/>
    <n v="2"/>
    <s v="0.3"/>
    <n v="-5.524"/>
    <x v="3"/>
    <s v="Mar"/>
    <x v="0"/>
  </r>
  <r>
    <n v="7425"/>
    <s v="CA-2017-135069"/>
    <x v="662"/>
    <d v="2017-04-14T00:00:00"/>
    <x v="1"/>
    <s v="BS-11755"/>
    <s v="Bruce Stewart"/>
    <x v="0"/>
    <s v="United States"/>
    <x v="3"/>
    <x v="3"/>
    <x v="2"/>
    <s v="FUR-FU-10003878"/>
    <x v="0"/>
    <x v="3"/>
    <s v="Linden 10&quot; Round Wall Clock, Black"/>
    <n v="36.671999999999997"/>
    <n v="3"/>
    <s v="0.2"/>
    <n v="6.4176000000000002"/>
    <x v="4"/>
    <s v="Apr"/>
    <x v="3"/>
  </r>
  <r>
    <n v="7426"/>
    <s v="CA-2016-101693"/>
    <x v="324"/>
    <d v="2016-06-27T00:00:00"/>
    <x v="0"/>
    <s v="LC-17140"/>
    <s v="Logan Currie"/>
    <x v="0"/>
    <s v="United States"/>
    <x v="6"/>
    <x v="5"/>
    <x v="3"/>
    <s v="FUR-CH-10001146"/>
    <x v="0"/>
    <x v="1"/>
    <s v="Global Value Mid-Back Manager's Chair, Gray"/>
    <n v="85.245999999999995"/>
    <n v="2"/>
    <s v="0.3"/>
    <n v="-6.0890000000000004"/>
    <x v="3"/>
    <s v="Jun"/>
    <x v="0"/>
  </r>
  <r>
    <n v="7427"/>
    <s v="CA-2016-101693"/>
    <x v="324"/>
    <d v="2016-06-27T00:00:00"/>
    <x v="0"/>
    <s v="LC-17140"/>
    <s v="Logan Currie"/>
    <x v="0"/>
    <s v="United States"/>
    <x v="6"/>
    <x v="5"/>
    <x v="3"/>
    <s v="FUR-FU-10003919"/>
    <x v="0"/>
    <x v="3"/>
    <s v="Eldon Executive Woodline II Cherry Finish Desk Accessories"/>
    <n v="32.712000000000003"/>
    <n v="2"/>
    <s v="0.6"/>
    <n v="-26.169599999999999"/>
    <x v="3"/>
    <s v="Jun"/>
    <x v="0"/>
  </r>
  <r>
    <n v="7439"/>
    <s v="CA-2015-145457"/>
    <x v="257"/>
    <d v="2015-03-27T00:00:00"/>
    <x v="0"/>
    <s v="CP-12085"/>
    <s v="Cathy Prescott"/>
    <x v="1"/>
    <s v="United States"/>
    <x v="326"/>
    <x v="13"/>
    <x v="1"/>
    <s v="FUR-FU-10003832"/>
    <x v="0"/>
    <x v="3"/>
    <s v="Eldon Expressions Punched Metal &amp; Wood Desk Accessories, Black &amp; Cherry"/>
    <n v="46.9"/>
    <n v="5"/>
    <s v="0"/>
    <n v="13.132"/>
    <x v="0"/>
    <s v="Mar"/>
    <x v="1"/>
  </r>
  <r>
    <n v="7441"/>
    <s v="US-2017-163657"/>
    <x v="113"/>
    <d v="2017-09-06T00:00:00"/>
    <x v="1"/>
    <s v="JL-15235"/>
    <s v="Janet Lee"/>
    <x v="0"/>
    <s v="United States"/>
    <x v="2"/>
    <x v="2"/>
    <x v="1"/>
    <s v="FUR-TA-10004607"/>
    <x v="0"/>
    <x v="2"/>
    <s v="Hon 2111 Invitation Series Straight Table"/>
    <n v="236.52799999999999"/>
    <n v="2"/>
    <s v="0.2"/>
    <n v="-2.9565999999999999"/>
    <x v="4"/>
    <s v="Sep"/>
    <x v="3"/>
  </r>
  <r>
    <n v="7447"/>
    <s v="CA-2017-127474"/>
    <x v="761"/>
    <d v="2017-02-07T00:00:00"/>
    <x v="0"/>
    <s v="RD-19810"/>
    <s v="Ross DeVincentis"/>
    <x v="2"/>
    <s v="United States"/>
    <x v="9"/>
    <x v="8"/>
    <x v="3"/>
    <s v="FUR-FU-10004597"/>
    <x v="0"/>
    <x v="3"/>
    <s v="Eldon Cleatmat Chair Mats for Medium Pile Carpets"/>
    <n v="22.2"/>
    <n v="1"/>
    <s v="0.6"/>
    <n v="-26.085000000000001"/>
    <x v="4"/>
    <s v="Feb"/>
    <x v="3"/>
  </r>
  <r>
    <n v="7449"/>
    <s v="CA-2017-115448"/>
    <x v="762"/>
    <d v="2017-11-14T00:00:00"/>
    <x v="2"/>
    <s v="MH-18025"/>
    <s v="Michelle Huthwaite"/>
    <x v="0"/>
    <s v="United States"/>
    <x v="270"/>
    <x v="9"/>
    <x v="0"/>
    <s v="FUR-FU-10004090"/>
    <x v="0"/>
    <x v="3"/>
    <s v="Executive Impressions 14&quot; Contract Wall Clock"/>
    <n v="88.92"/>
    <n v="5"/>
    <s v="0.2"/>
    <n v="14.4495"/>
    <x v="0"/>
    <s v="Nov"/>
    <x v="3"/>
  </r>
  <r>
    <n v="7451"/>
    <s v="CA-2017-105669"/>
    <x v="342"/>
    <d v="2017-09-22T00:00:00"/>
    <x v="0"/>
    <s v="SJ-20125"/>
    <s v="Sanjit Jacobs"/>
    <x v="2"/>
    <s v="United States"/>
    <x v="6"/>
    <x v="5"/>
    <x v="3"/>
    <s v="FUR-CH-10003774"/>
    <x v="0"/>
    <x v="1"/>
    <s v="Global Wood Trimmed Manager's Task Chair, Khaki"/>
    <n v="318.43"/>
    <n v="5"/>
    <s v="0.3"/>
    <n v="-77.332999999999998"/>
    <x v="2"/>
    <s v="Sep"/>
    <x v="3"/>
  </r>
  <r>
    <n v="7459"/>
    <s v="CA-2015-137974"/>
    <x v="763"/>
    <d v="2015-04-18T00:00:00"/>
    <x v="2"/>
    <s v="LL-16840"/>
    <s v="Lauren Leatherbury"/>
    <x v="0"/>
    <s v="United States"/>
    <x v="61"/>
    <x v="25"/>
    <x v="0"/>
    <s v="FUR-FU-10001468"/>
    <x v="0"/>
    <x v="3"/>
    <s v="Tenex Antistatic Computer Chair Mats"/>
    <n v="1196.8599999999999"/>
    <n v="7"/>
    <s v="0"/>
    <n v="119.68600000000001"/>
    <x v="3"/>
    <s v="Apr"/>
    <x v="1"/>
  </r>
  <r>
    <n v="7460"/>
    <s v="CA-2015-137974"/>
    <x v="763"/>
    <d v="2015-04-18T00:00:00"/>
    <x v="2"/>
    <s v="LL-16840"/>
    <s v="Lauren Leatherbury"/>
    <x v="0"/>
    <s v="United States"/>
    <x v="61"/>
    <x v="25"/>
    <x v="0"/>
    <s v="FUR-BO-10001519"/>
    <x v="0"/>
    <x v="0"/>
    <s v="O'Sullivan 3-Shelf Heavy-Duty Bookcases"/>
    <n v="523.26"/>
    <n v="9"/>
    <s v="0"/>
    <n v="125.58240000000001"/>
    <x v="3"/>
    <s v="Apr"/>
    <x v="1"/>
  </r>
  <r>
    <n v="7468"/>
    <s v="CA-2017-148985"/>
    <x v="762"/>
    <d v="2017-11-15T00:00:00"/>
    <x v="0"/>
    <s v="TB-21190"/>
    <s v="Thomas Brumley"/>
    <x v="2"/>
    <s v="United States"/>
    <x v="2"/>
    <x v="2"/>
    <x v="1"/>
    <s v="FUR-FU-10001424"/>
    <x v="0"/>
    <x v="3"/>
    <s v="Dax Clear Box Frame"/>
    <n v="34.92"/>
    <n v="4"/>
    <s v="0"/>
    <n v="11.8728"/>
    <x v="4"/>
    <s v="Nov"/>
    <x v="3"/>
  </r>
  <r>
    <n v="7470"/>
    <s v="CA-2014-138100"/>
    <x v="712"/>
    <d v="2014-09-20T00:00:00"/>
    <x v="1"/>
    <s v="AA-10315"/>
    <s v="Alex Avila"/>
    <x v="0"/>
    <s v="United States"/>
    <x v="13"/>
    <x v="7"/>
    <x v="2"/>
    <s v="FUR-FU-10002456"/>
    <x v="0"/>
    <x v="3"/>
    <s v="Master Caster Door Stop, Large Neon Orange"/>
    <n v="14.56"/>
    <n v="2"/>
    <s v="0"/>
    <n v="6.2607999999999997"/>
    <x v="2"/>
    <s v="Sep"/>
    <x v="2"/>
  </r>
  <r>
    <n v="7475"/>
    <s v="CA-2014-167199"/>
    <x v="764"/>
    <d v="2014-01-10T00:00:00"/>
    <x v="1"/>
    <s v="ME-17320"/>
    <s v="Maria Etezadi"/>
    <x v="2"/>
    <s v="United States"/>
    <x v="0"/>
    <x v="0"/>
    <x v="0"/>
    <s v="FUR-CH-10004063"/>
    <x v="0"/>
    <x v="1"/>
    <s v="Global Deluxe High-Back Manager's Chair"/>
    <n v="2573.8200000000002"/>
    <n v="9"/>
    <s v="0"/>
    <n v="746.40779999999995"/>
    <x v="4"/>
    <s v="Jan"/>
    <x v="2"/>
  </r>
  <r>
    <n v="7484"/>
    <s v="CA-2014-129938"/>
    <x v="256"/>
    <d v="2014-12-17T00:00:00"/>
    <x v="0"/>
    <s v="EB-13705"/>
    <s v="Ed Braxton"/>
    <x v="1"/>
    <s v="United States"/>
    <x v="3"/>
    <x v="3"/>
    <x v="2"/>
    <s v="FUR-CH-10003774"/>
    <x v="0"/>
    <x v="1"/>
    <s v="Global Wood Trimmed Manager's Task Chair, Khaki"/>
    <n v="445.80200000000002"/>
    <n v="7"/>
    <s v="0.3"/>
    <n v="-108.2662"/>
    <x v="3"/>
    <s v="Dec"/>
    <x v="2"/>
  </r>
  <r>
    <n v="7489"/>
    <s v="US-2015-134558"/>
    <x v="765"/>
    <d v="2015-12-24T00:00:00"/>
    <x v="0"/>
    <s v="PM-19135"/>
    <s v="Peter McVee"/>
    <x v="2"/>
    <s v="United States"/>
    <x v="63"/>
    <x v="28"/>
    <x v="2"/>
    <s v="FUR-TA-10003473"/>
    <x v="0"/>
    <x v="2"/>
    <s v="Bretford Rectangular Conference Table Tops"/>
    <n v="1053.164"/>
    <n v="4"/>
    <s v="0.3"/>
    <n v="-105.3164"/>
    <x v="2"/>
    <s v="Dec"/>
    <x v="1"/>
  </r>
  <r>
    <n v="7491"/>
    <s v="CA-2015-108672"/>
    <x v="468"/>
    <d v="2015-09-16T00:00:00"/>
    <x v="1"/>
    <s v="FA-14230"/>
    <s v="Frank Atkinson"/>
    <x v="1"/>
    <s v="United States"/>
    <x v="2"/>
    <x v="2"/>
    <x v="1"/>
    <s v="FUR-FU-10003799"/>
    <x v="0"/>
    <x v="3"/>
    <s v="Seth Thomas 13 1/2&quot; Wall Clock"/>
    <n v="106.68"/>
    <n v="6"/>
    <s v="0"/>
    <n v="33.070799999999998"/>
    <x v="6"/>
    <s v="Sep"/>
    <x v="1"/>
  </r>
  <r>
    <n v="7494"/>
    <s v="US-2017-160836"/>
    <x v="91"/>
    <d v="2017-09-16T00:00:00"/>
    <x v="1"/>
    <s v="CC-12475"/>
    <s v="Cindy Chapman"/>
    <x v="0"/>
    <s v="United States"/>
    <x v="6"/>
    <x v="5"/>
    <x v="3"/>
    <s v="FUR-TA-10002855"/>
    <x v="0"/>
    <x v="2"/>
    <s v="Bevis Round Conference Table Top &amp; Single Column Base"/>
    <n v="512.19000000000005"/>
    <n v="5"/>
    <s v="0.3"/>
    <n v="-65.852999999999994"/>
    <x v="2"/>
    <s v="Sep"/>
    <x v="3"/>
  </r>
  <r>
    <n v="7497"/>
    <s v="CA-2017-121048"/>
    <x v="766"/>
    <d v="2017-07-18T00:00:00"/>
    <x v="1"/>
    <s v="TC-21295"/>
    <s v="Toby Carlisle"/>
    <x v="0"/>
    <s v="United States"/>
    <x v="327"/>
    <x v="2"/>
    <x v="1"/>
    <s v="FUR-FU-10003601"/>
    <x v="0"/>
    <x v="3"/>
    <s v="Deflect-o RollaMat Studded, Beveled Mat for Medium Pile Carpeting"/>
    <n v="276.69"/>
    <n v="3"/>
    <s v="0"/>
    <n v="49.804200000000002"/>
    <x v="4"/>
    <s v="Jul"/>
    <x v="3"/>
  </r>
  <r>
    <n v="7500"/>
    <s v="CA-2017-121048"/>
    <x v="766"/>
    <d v="2017-07-18T00:00:00"/>
    <x v="1"/>
    <s v="TC-21295"/>
    <s v="Toby Carlisle"/>
    <x v="0"/>
    <s v="United States"/>
    <x v="327"/>
    <x v="2"/>
    <x v="1"/>
    <s v="FUR-FU-10002960"/>
    <x v="0"/>
    <x v="3"/>
    <s v="Eldon 200 Class Desk Accessories, Burgundy"/>
    <n v="18.84"/>
    <n v="3"/>
    <s v="0"/>
    <n v="7.9127999999999998"/>
    <x v="4"/>
    <s v="Jul"/>
    <x v="3"/>
  </r>
  <r>
    <n v="7512"/>
    <s v="US-2017-161935"/>
    <x v="766"/>
    <d v="2017-07-18T00:00:00"/>
    <x v="1"/>
    <s v="JL-15835"/>
    <s v="John Lee"/>
    <x v="0"/>
    <s v="United States"/>
    <x v="29"/>
    <x v="15"/>
    <x v="2"/>
    <s v="FUR-FU-10002937"/>
    <x v="0"/>
    <x v="3"/>
    <s v="GE 48&quot; Fluorescent Tube, Cool White Energy Saver, 34 Watts, 30/Box"/>
    <n v="396.92"/>
    <n v="5"/>
    <s v="0.2"/>
    <n v="148.845"/>
    <x v="4"/>
    <s v="Jul"/>
    <x v="3"/>
  </r>
  <r>
    <n v="7524"/>
    <s v="CA-2016-162383"/>
    <x v="26"/>
    <d v="2016-09-11T00:00:00"/>
    <x v="1"/>
    <s v="MD-17350"/>
    <s v="Maribeth Dona"/>
    <x v="0"/>
    <s v="United States"/>
    <x v="68"/>
    <x v="15"/>
    <x v="2"/>
    <s v="FUR-CH-10004477"/>
    <x v="0"/>
    <x v="1"/>
    <s v="Global Push Button Manager's Chair, Indigo"/>
    <n v="85.245999999999995"/>
    <n v="2"/>
    <s v="0.3"/>
    <n v="-1.2178"/>
    <x v="6"/>
    <s v="Sep"/>
    <x v="0"/>
  </r>
  <r>
    <n v="7526"/>
    <s v="CA-2014-125731"/>
    <x v="767"/>
    <d v="2014-09-16T00:00:00"/>
    <x v="1"/>
    <s v="CL-12565"/>
    <s v="Clay Ludtke"/>
    <x v="0"/>
    <s v="United States"/>
    <x v="195"/>
    <x v="36"/>
    <x v="1"/>
    <s v="FUR-CH-10003973"/>
    <x v="0"/>
    <x v="1"/>
    <s v="GuestStacker Chair with Chrome Finish Legs"/>
    <n v="1487.04"/>
    <n v="5"/>
    <s v="0.2"/>
    <n v="148.70400000000001"/>
    <x v="6"/>
    <s v="Sep"/>
    <x v="2"/>
  </r>
  <r>
    <n v="7528"/>
    <s v="US-2017-106145"/>
    <x v="572"/>
    <d v="2017-09-26T00:00:00"/>
    <x v="3"/>
    <s v="RA-19885"/>
    <s v="Ruben Ausman"/>
    <x v="1"/>
    <s v="United States"/>
    <x v="28"/>
    <x v="2"/>
    <x v="1"/>
    <s v="FUR-FU-10003829"/>
    <x v="0"/>
    <x v="3"/>
    <s v="Stackable Trays"/>
    <n v="9.24"/>
    <n v="3"/>
    <s v="0"/>
    <n v="2.9567999999999999"/>
    <x v="7"/>
    <s v="Sep"/>
    <x v="3"/>
  </r>
  <r>
    <n v="7532"/>
    <s v="CA-2016-107146"/>
    <x v="9"/>
    <d v="2016-06-19T00:00:00"/>
    <x v="2"/>
    <s v="LC-16885"/>
    <s v="Lena Creighton"/>
    <x v="0"/>
    <s v="United States"/>
    <x v="328"/>
    <x v="12"/>
    <x v="1"/>
    <s v="FUR-FU-10002298"/>
    <x v="0"/>
    <x v="3"/>
    <s v="Rubbermaid ClusterMat Chairmats, Mat Size- 66&quot; x 60&quot;, Lip 20&quot; x 11&quot; -90 Degree Angle"/>
    <n v="266.35199999999998"/>
    <n v="3"/>
    <s v="0.2"/>
    <n v="-13.317600000000001"/>
    <x v="3"/>
    <s v="Jun"/>
    <x v="0"/>
  </r>
  <r>
    <n v="7533"/>
    <s v="CA-2016-107146"/>
    <x v="9"/>
    <d v="2016-06-19T00:00:00"/>
    <x v="2"/>
    <s v="LC-16885"/>
    <s v="Lena Creighton"/>
    <x v="0"/>
    <s v="United States"/>
    <x v="328"/>
    <x v="12"/>
    <x v="1"/>
    <s v="FUR-CH-10004853"/>
    <x v="0"/>
    <x v="1"/>
    <s v="Global Manager's Adjustable Task Chair, Storm"/>
    <n v="483.13600000000002"/>
    <n v="4"/>
    <s v="0.2"/>
    <n v="54.352800000000002"/>
    <x v="3"/>
    <s v="Jun"/>
    <x v="0"/>
  </r>
  <r>
    <n v="7534"/>
    <s v="US-2017-134642"/>
    <x v="768"/>
    <d v="2017-03-01T00:00:00"/>
    <x v="1"/>
    <s v="SW-20245"/>
    <s v="Scot Wooten"/>
    <x v="0"/>
    <s v="United States"/>
    <x v="329"/>
    <x v="30"/>
    <x v="0"/>
    <s v="FUR-CH-10002880"/>
    <x v="0"/>
    <x v="1"/>
    <s v="Global High-Back Leather Tilter, Burgundy"/>
    <n v="196.78399999999999"/>
    <n v="2"/>
    <s v="0.2"/>
    <n v="-22.138200000000001"/>
    <x v="4"/>
    <s v="Feb"/>
    <x v="3"/>
  </r>
  <r>
    <n v="7535"/>
    <s v="US-2017-134642"/>
    <x v="768"/>
    <d v="2017-03-01T00:00:00"/>
    <x v="1"/>
    <s v="SW-20245"/>
    <s v="Scot Wooten"/>
    <x v="0"/>
    <s v="United States"/>
    <x v="329"/>
    <x v="30"/>
    <x v="0"/>
    <s v="FUR-BO-10004709"/>
    <x v="0"/>
    <x v="0"/>
    <s v="Bush Westfield Collection Bookcases, Medium Cherry Finish"/>
    <n v="231.92"/>
    <n v="5"/>
    <s v="0.2"/>
    <n v="5.798"/>
    <x v="4"/>
    <s v="Feb"/>
    <x v="3"/>
  </r>
  <r>
    <n v="7537"/>
    <s v="CA-2017-103415"/>
    <x v="587"/>
    <d v="2017-12-08T00:00:00"/>
    <x v="1"/>
    <s v="MV-17485"/>
    <s v="Mark Van Huff"/>
    <x v="0"/>
    <s v="United States"/>
    <x v="6"/>
    <x v="5"/>
    <x v="3"/>
    <s v="FUR-FU-10000820"/>
    <x v="0"/>
    <x v="3"/>
    <s v="Tensor Brushed Steel Torchiere Floor Lamp"/>
    <n v="13.592000000000001"/>
    <n v="2"/>
    <s v="0.6"/>
    <n v="-14.271599999999999"/>
    <x v="2"/>
    <s v="Dec"/>
    <x v="3"/>
  </r>
  <r>
    <n v="7541"/>
    <s v="US-2017-112347"/>
    <x v="308"/>
    <d v="2017-12-06T00:00:00"/>
    <x v="1"/>
    <s v="BS-11380"/>
    <s v="Bill Stewart"/>
    <x v="1"/>
    <s v="United States"/>
    <x v="22"/>
    <x v="12"/>
    <x v="1"/>
    <s v="FUR-BO-10003546"/>
    <x v="0"/>
    <x v="0"/>
    <s v="Hon 4-Shelf Metal Bookcases"/>
    <n v="242.352"/>
    <n v="8"/>
    <s v="0.7"/>
    <n v="-363.52800000000002"/>
    <x v="4"/>
    <s v="Dec"/>
    <x v="3"/>
  </r>
  <r>
    <n v="7543"/>
    <s v="US-2017-112347"/>
    <x v="308"/>
    <d v="2017-12-06T00:00:00"/>
    <x v="1"/>
    <s v="BS-11380"/>
    <s v="Bill Stewart"/>
    <x v="1"/>
    <s v="United States"/>
    <x v="22"/>
    <x v="12"/>
    <x v="1"/>
    <s v="FUR-FU-10001488"/>
    <x v="0"/>
    <x v="3"/>
    <s v="Tenex 46&quot; x 60&quot; Computer Anti-Static Chairmat, Rectangular Shaped"/>
    <n v="508.70400000000001"/>
    <n v="6"/>
    <s v="0.2"/>
    <n v="0"/>
    <x v="4"/>
    <s v="Dec"/>
    <x v="3"/>
  </r>
  <r>
    <n v="7545"/>
    <s v="US-2017-112347"/>
    <x v="308"/>
    <d v="2017-12-06T00:00:00"/>
    <x v="1"/>
    <s v="BS-11380"/>
    <s v="Bill Stewart"/>
    <x v="1"/>
    <s v="United States"/>
    <x v="22"/>
    <x v="12"/>
    <x v="1"/>
    <s v="FUR-CH-10002335"/>
    <x v="0"/>
    <x v="1"/>
    <s v="Hon GuestStacker Chair"/>
    <n v="906.68"/>
    <n v="5"/>
    <s v="0.2"/>
    <n v="68.001000000000005"/>
    <x v="4"/>
    <s v="Dec"/>
    <x v="3"/>
  </r>
  <r>
    <n v="7550"/>
    <s v="CA-2016-136595"/>
    <x v="26"/>
    <d v="2016-09-07T00:00:00"/>
    <x v="2"/>
    <s v="EM-13825"/>
    <s v="Elizabeth Moffitt"/>
    <x v="1"/>
    <s v="United States"/>
    <x v="6"/>
    <x v="5"/>
    <x v="3"/>
    <s v="FUR-FU-10004671"/>
    <x v="0"/>
    <x v="3"/>
    <s v="Executive Impressions 12&quot; Wall Clock"/>
    <n v="21.204000000000001"/>
    <n v="3"/>
    <s v="0.6"/>
    <n v="-11.6622"/>
    <x v="3"/>
    <s v="Sep"/>
    <x v="0"/>
  </r>
  <r>
    <n v="7555"/>
    <s v="CA-2014-114181"/>
    <x v="769"/>
    <d v="2014-05-14T00:00:00"/>
    <x v="0"/>
    <s v="AF-10885"/>
    <s v="Art Foster"/>
    <x v="0"/>
    <s v="United States"/>
    <x v="3"/>
    <x v="3"/>
    <x v="2"/>
    <s v="FUR-BO-10004467"/>
    <x v="0"/>
    <x v="0"/>
    <s v="Bestar Classic Bookcase"/>
    <n v="349.96499999999997"/>
    <n v="7"/>
    <s v="0.5"/>
    <n v="-216.97829999999999"/>
    <x v="4"/>
    <s v="May"/>
    <x v="2"/>
  </r>
  <r>
    <n v="7561"/>
    <s v="US-2014-137155"/>
    <x v="770"/>
    <d v="2014-11-05T00:00:00"/>
    <x v="1"/>
    <s v="DL-12925"/>
    <s v="Daniel Lacy"/>
    <x v="0"/>
    <s v="United States"/>
    <x v="62"/>
    <x v="7"/>
    <x v="2"/>
    <s v="FUR-FU-10003142"/>
    <x v="0"/>
    <x v="3"/>
    <s v="Master Big Foot Doorstop, Beige"/>
    <n v="31.68"/>
    <n v="6"/>
    <s v="0"/>
    <n v="9.8208000000000002"/>
    <x v="4"/>
    <s v="Nov"/>
    <x v="2"/>
  </r>
  <r>
    <n v="7562"/>
    <s v="CA-2016-105746"/>
    <x v="771"/>
    <d v="2017-01-01T00:00:00"/>
    <x v="2"/>
    <s v="BD-11605"/>
    <s v="Brian Dahlen"/>
    <x v="0"/>
    <s v="United States"/>
    <x v="68"/>
    <x v="3"/>
    <x v="2"/>
    <s v="FUR-CH-10000454"/>
    <x v="0"/>
    <x v="1"/>
    <s v="Hon Deluxe Fabric Upholstered Stacking Chairs, Rounded Back"/>
    <n v="170.786"/>
    <n v="1"/>
    <s v="0.3"/>
    <n v="0"/>
    <x v="3"/>
    <s v="Dec"/>
    <x v="0"/>
  </r>
  <r>
    <n v="7563"/>
    <s v="US-2016-104815"/>
    <x v="222"/>
    <d v="2016-09-07T00:00:00"/>
    <x v="1"/>
    <s v="RB-19570"/>
    <s v="Rob Beeghly"/>
    <x v="0"/>
    <s v="United States"/>
    <x v="9"/>
    <x v="8"/>
    <x v="3"/>
    <s v="FUR-BO-10003894"/>
    <x v="0"/>
    <x v="0"/>
    <s v="Safco Value Mate Steel Bookcase, Baked Enamel Finish on Steel, Black"/>
    <n v="198.744"/>
    <n v="4"/>
    <s v="0.3"/>
    <n v="0"/>
    <x v="4"/>
    <s v="Sep"/>
    <x v="0"/>
  </r>
  <r>
    <n v="7565"/>
    <s v="US-2016-166660"/>
    <x v="772"/>
    <d v="2016-02-01T00:00:00"/>
    <x v="0"/>
    <s v="TB-21250"/>
    <s v="Tim Brockman"/>
    <x v="0"/>
    <s v="United States"/>
    <x v="15"/>
    <x v="13"/>
    <x v="1"/>
    <s v="FUR-CH-10001190"/>
    <x v="0"/>
    <x v="1"/>
    <s v="Global Deluxe High-Back Office Chair in Storm"/>
    <n v="435.16800000000001"/>
    <n v="4"/>
    <s v="0.2"/>
    <n v="-59.835599999999999"/>
    <x v="3"/>
    <s v="Jan"/>
    <x v="0"/>
  </r>
  <r>
    <n v="7566"/>
    <s v="US-2016-166660"/>
    <x v="772"/>
    <d v="2016-02-01T00:00:00"/>
    <x v="0"/>
    <s v="TB-21250"/>
    <s v="Tim Brockman"/>
    <x v="0"/>
    <s v="United States"/>
    <x v="15"/>
    <x v="13"/>
    <x v="1"/>
    <s v="FUR-BO-10000468"/>
    <x v="0"/>
    <x v="0"/>
    <s v="O'Sullivan 2-Shelf Heavy-Duty Bookcases"/>
    <n v="48.58"/>
    <n v="1"/>
    <s v="0"/>
    <n v="7.7728000000000002"/>
    <x v="3"/>
    <s v="Jan"/>
    <x v="0"/>
  </r>
  <r>
    <n v="7573"/>
    <s v="CA-2014-100916"/>
    <x v="299"/>
    <d v="2014-10-26T00:00:00"/>
    <x v="1"/>
    <s v="FH-14275"/>
    <s v="Frank Hawley"/>
    <x v="1"/>
    <s v="United States"/>
    <x v="330"/>
    <x v="25"/>
    <x v="0"/>
    <s v="FUR-TA-10004607"/>
    <x v="0"/>
    <x v="2"/>
    <s v="Hon 2111 Invitation Series Straight Table"/>
    <n v="591.32000000000005"/>
    <n v="4"/>
    <s v="0"/>
    <n v="112.35080000000001"/>
    <x v="2"/>
    <s v="Oct"/>
    <x v="2"/>
  </r>
  <r>
    <n v="7579"/>
    <s v="CA-2016-138597"/>
    <x v="105"/>
    <d v="2016-12-21T00:00:00"/>
    <x v="2"/>
    <s v="PN-18775"/>
    <s v="Parhena Norris"/>
    <x v="2"/>
    <s v="United States"/>
    <x v="70"/>
    <x v="27"/>
    <x v="3"/>
    <s v="FUR-CH-10004997"/>
    <x v="0"/>
    <x v="1"/>
    <s v="Hon Every-Day Series Multi-Task Chairs"/>
    <n v="563.94000000000005"/>
    <n v="3"/>
    <s v="0"/>
    <n v="112.788"/>
    <x v="0"/>
    <s v="Dec"/>
    <x v="0"/>
  </r>
  <r>
    <n v="7583"/>
    <s v="CA-2015-142734"/>
    <x v="763"/>
    <d v="2015-04-21T00:00:00"/>
    <x v="1"/>
    <s v="DM-13345"/>
    <s v="Denise Monton"/>
    <x v="1"/>
    <s v="United States"/>
    <x v="13"/>
    <x v="7"/>
    <x v="2"/>
    <s v="FUR-CH-10003968"/>
    <x v="0"/>
    <x v="1"/>
    <s v="Novimex Turbo Task Chair"/>
    <n v="127.764"/>
    <n v="2"/>
    <s v="0.1"/>
    <n v="2.8391999999999999"/>
    <x v="2"/>
    <s v="Apr"/>
    <x v="1"/>
  </r>
  <r>
    <n v="7589"/>
    <s v="CA-2017-122945"/>
    <x v="716"/>
    <d v="2017-11-22T00:00:00"/>
    <x v="1"/>
    <s v="MB-18085"/>
    <s v="Mick Brown"/>
    <x v="0"/>
    <s v="United States"/>
    <x v="18"/>
    <x v="2"/>
    <x v="1"/>
    <s v="FUR-FU-10001196"/>
    <x v="0"/>
    <x v="3"/>
    <s v="DAX Cubicle Frames - 8x10"/>
    <n v="17.309999999999999"/>
    <n v="3"/>
    <s v="0"/>
    <n v="5.1929999999999996"/>
    <x v="6"/>
    <s v="Nov"/>
    <x v="3"/>
  </r>
  <r>
    <n v="7591"/>
    <s v="CA-2016-158778"/>
    <x v="26"/>
    <d v="2016-09-09T00:00:00"/>
    <x v="1"/>
    <s v="DB-13210"/>
    <s v="Dean Braden"/>
    <x v="0"/>
    <s v="United States"/>
    <x v="3"/>
    <x v="3"/>
    <x v="2"/>
    <s v="FUR-FU-10000260"/>
    <x v="0"/>
    <x v="3"/>
    <s v="6&quot; Cubicle Wall Clock, Black"/>
    <n v="58.247999999999998"/>
    <n v="9"/>
    <s v="0.2"/>
    <n v="11.6496"/>
    <x v="4"/>
    <s v="Sep"/>
    <x v="0"/>
  </r>
  <r>
    <n v="7592"/>
    <s v="CA-2016-158778"/>
    <x v="26"/>
    <d v="2016-09-09T00:00:00"/>
    <x v="1"/>
    <s v="DB-13210"/>
    <s v="Dean Braden"/>
    <x v="0"/>
    <s v="United States"/>
    <x v="3"/>
    <x v="3"/>
    <x v="2"/>
    <s v="FUR-CH-10001146"/>
    <x v="0"/>
    <x v="1"/>
    <s v="Global Task Chair, Black"/>
    <n v="71.245999999999995"/>
    <n v="2"/>
    <s v="0.3"/>
    <n v="-19.338200000000001"/>
    <x v="4"/>
    <s v="Sep"/>
    <x v="0"/>
  </r>
  <r>
    <n v="7594"/>
    <s v="CA-2016-158778"/>
    <x v="26"/>
    <d v="2016-09-09T00:00:00"/>
    <x v="1"/>
    <s v="DB-13210"/>
    <s v="Dean Braden"/>
    <x v="0"/>
    <s v="United States"/>
    <x v="3"/>
    <x v="3"/>
    <x v="2"/>
    <s v="FUR-CH-10000309"/>
    <x v="0"/>
    <x v="1"/>
    <s v="Global Comet Stacking Arm Chair"/>
    <n v="887.27099999999996"/>
    <n v="3"/>
    <s v="0.3"/>
    <n v="-63.3765"/>
    <x v="4"/>
    <s v="Sep"/>
    <x v="0"/>
  </r>
  <r>
    <n v="7605"/>
    <s v="CA-2016-101791"/>
    <x v="614"/>
    <d v="2016-05-31T00:00:00"/>
    <x v="1"/>
    <s v="BS-11665"/>
    <s v="Brian Stugart"/>
    <x v="0"/>
    <s v="United States"/>
    <x v="9"/>
    <x v="8"/>
    <x v="3"/>
    <s v="FUR-FU-10003247"/>
    <x v="0"/>
    <x v="3"/>
    <s v="36X48 HARDFLOOR CHAIRMAT"/>
    <n v="25.175999999999998"/>
    <n v="3"/>
    <s v="0.6"/>
    <n v="-33.358199999999997"/>
    <x v="4"/>
    <s v="May"/>
    <x v="0"/>
  </r>
  <r>
    <n v="7606"/>
    <s v="CA-2016-101791"/>
    <x v="614"/>
    <d v="2016-05-31T00:00:00"/>
    <x v="1"/>
    <s v="BS-11665"/>
    <s v="Brian Stugart"/>
    <x v="0"/>
    <s v="United States"/>
    <x v="9"/>
    <x v="8"/>
    <x v="3"/>
    <s v="FUR-FU-10002191"/>
    <x v="0"/>
    <x v="3"/>
    <s v="G.E. Halogen Desk Lamp Bulbs"/>
    <n v="5.5839999999999996"/>
    <n v="2"/>
    <s v="0.6"/>
    <n v="-1.6752"/>
    <x v="4"/>
    <s v="May"/>
    <x v="0"/>
  </r>
  <r>
    <n v="7615"/>
    <s v="CA-2015-113740"/>
    <x v="108"/>
    <d v="2015-08-28T00:00:00"/>
    <x v="0"/>
    <s v="SC-20380"/>
    <s v="Shahid Collister"/>
    <x v="0"/>
    <s v="United States"/>
    <x v="13"/>
    <x v="7"/>
    <x v="2"/>
    <s v="FUR-FU-10000010"/>
    <x v="0"/>
    <x v="3"/>
    <s v="DAX Value U-Channel Document Frames, Easel Back"/>
    <n v="14.91"/>
    <n v="3"/>
    <s v="0"/>
    <n v="4.6220999999999997"/>
    <x v="4"/>
    <s v="Aug"/>
    <x v="1"/>
  </r>
  <r>
    <n v="7619"/>
    <s v="CA-2017-151225"/>
    <x v="526"/>
    <d v="2017-10-29T00:00:00"/>
    <x v="2"/>
    <s v="JM-15655"/>
    <s v="Jim Mitchum"/>
    <x v="1"/>
    <s v="United States"/>
    <x v="2"/>
    <x v="2"/>
    <x v="1"/>
    <s v="FUR-TA-10001539"/>
    <x v="0"/>
    <x v="2"/>
    <s v="Chromcraft Rectangular Conference Tables"/>
    <n v="189.57599999999999"/>
    <n v="1"/>
    <s v="0.2"/>
    <n v="9.4787999999999997"/>
    <x v="3"/>
    <s v="Oct"/>
    <x v="3"/>
  </r>
  <r>
    <n v="7622"/>
    <s v="US-2014-144078"/>
    <x v="306"/>
    <d v="2014-11-29T00:00:00"/>
    <x v="1"/>
    <s v="RB-19435"/>
    <s v="Richard Bierner"/>
    <x v="0"/>
    <s v="United States"/>
    <x v="2"/>
    <x v="2"/>
    <x v="1"/>
    <s v="FUR-CH-10002335"/>
    <x v="0"/>
    <x v="1"/>
    <s v="Hon GuestStacker Chair"/>
    <n v="725.34400000000005"/>
    <n v="4"/>
    <s v="0.2"/>
    <n v="54.400799999999997"/>
    <x v="4"/>
    <s v="Nov"/>
    <x v="2"/>
  </r>
  <r>
    <n v="7626"/>
    <s v="CA-2015-136805"/>
    <x v="773"/>
    <d v="2015-05-27T00:00:00"/>
    <x v="0"/>
    <s v="NM-18445"/>
    <s v="Nathan Mautz"/>
    <x v="2"/>
    <s v="United States"/>
    <x v="25"/>
    <x v="17"/>
    <x v="3"/>
    <s v="FUR-FU-10003724"/>
    <x v="0"/>
    <x v="3"/>
    <s v="Westinghouse Clip-On Gooseneck Lamps"/>
    <n v="75.33"/>
    <n v="9"/>
    <s v="0"/>
    <n v="19.585799999999999"/>
    <x v="4"/>
    <s v="May"/>
    <x v="1"/>
  </r>
  <r>
    <n v="7632"/>
    <s v="CA-2014-162089"/>
    <x v="693"/>
    <d v="2014-04-01T00:00:00"/>
    <x v="2"/>
    <s v="MP-17470"/>
    <s v="Mark Packer"/>
    <x v="2"/>
    <s v="United States"/>
    <x v="193"/>
    <x v="5"/>
    <x v="3"/>
    <s v="FUR-CH-10002304"/>
    <x v="0"/>
    <x v="1"/>
    <s v="Global Stack Chair without Arms, Black"/>
    <n v="127.30200000000001"/>
    <n v="7"/>
    <s v="0.3"/>
    <n v="-9.093"/>
    <x v="3"/>
    <s v="Mar"/>
    <x v="2"/>
  </r>
  <r>
    <n v="7633"/>
    <s v="US-2017-158526"/>
    <x v="297"/>
    <d v="2018-01-01T00:00:00"/>
    <x v="0"/>
    <s v="KH-16360"/>
    <s v="Katherine Hughes"/>
    <x v="0"/>
    <s v="United States"/>
    <x v="74"/>
    <x v="0"/>
    <x v="0"/>
    <s v="FUR-CH-10002602"/>
    <x v="0"/>
    <x v="1"/>
    <s v="DMI Arturo Collection Mission-style Design Wood Chair"/>
    <n v="1207.8399999999999"/>
    <n v="8"/>
    <s v="0"/>
    <n v="314.03840000000002"/>
    <x v="0"/>
    <s v="Dec"/>
    <x v="3"/>
  </r>
  <r>
    <n v="7636"/>
    <s v="US-2017-158526"/>
    <x v="297"/>
    <d v="2018-01-01T00:00:00"/>
    <x v="0"/>
    <s v="KH-16360"/>
    <s v="Katherine Hughes"/>
    <x v="0"/>
    <s v="United States"/>
    <x v="74"/>
    <x v="0"/>
    <x v="0"/>
    <s v="FUR-CH-10004495"/>
    <x v="0"/>
    <x v="1"/>
    <s v="Global Leather and Oak Executive Chair, Black"/>
    <n v="300.98"/>
    <n v="1"/>
    <s v="0"/>
    <n v="87.284199999999998"/>
    <x v="0"/>
    <s v="Dec"/>
    <x v="3"/>
  </r>
  <r>
    <n v="7637"/>
    <s v="US-2017-158526"/>
    <x v="297"/>
    <d v="2018-01-01T00:00:00"/>
    <x v="0"/>
    <s v="KH-16360"/>
    <s v="Katherine Hughes"/>
    <x v="0"/>
    <s v="United States"/>
    <x v="74"/>
    <x v="0"/>
    <x v="0"/>
    <s v="FUR-CH-10001270"/>
    <x v="0"/>
    <x v="1"/>
    <s v="Harbour Creations Steel Folding Chair"/>
    <n v="258.75"/>
    <n v="3"/>
    <s v="0"/>
    <n v="77.625"/>
    <x v="0"/>
    <s v="Dec"/>
    <x v="3"/>
  </r>
  <r>
    <n v="7640"/>
    <s v="CA-2017-104885"/>
    <x v="774"/>
    <d v="2017-03-08T00:00:00"/>
    <x v="1"/>
    <s v="DB-13555"/>
    <s v="Dorothy Badders"/>
    <x v="1"/>
    <s v="United States"/>
    <x v="19"/>
    <x v="14"/>
    <x v="2"/>
    <s v="FUR-BO-10003660"/>
    <x v="0"/>
    <x v="0"/>
    <s v="Bush Cubix Collection Bookcases, Fully Assembled"/>
    <n v="441.96"/>
    <n v="2"/>
    <s v="0"/>
    <n v="101.6508"/>
    <x v="6"/>
    <s v="Mar"/>
    <x v="3"/>
  </r>
  <r>
    <n v="7646"/>
    <s v="CA-2015-161452"/>
    <x v="509"/>
    <d v="2015-04-11T00:00:00"/>
    <x v="1"/>
    <s v="CA-11965"/>
    <s v="Carol Adams"/>
    <x v="1"/>
    <s v="United States"/>
    <x v="2"/>
    <x v="2"/>
    <x v="1"/>
    <s v="FUR-CH-10003973"/>
    <x v="0"/>
    <x v="1"/>
    <s v="GuestStacker Chair with Chrome Finish Legs"/>
    <n v="892.22400000000005"/>
    <n v="3"/>
    <s v="0.2"/>
    <n v="89.222399999999993"/>
    <x v="6"/>
    <s v="Apr"/>
    <x v="1"/>
  </r>
  <r>
    <n v="7649"/>
    <s v="CA-2016-138968"/>
    <x v="775"/>
    <d v="2016-03-16T00:00:00"/>
    <x v="2"/>
    <s v="FC-14335"/>
    <s v="Fred Chung"/>
    <x v="1"/>
    <s v="United States"/>
    <x v="28"/>
    <x v="2"/>
    <x v="1"/>
    <s v="FUR-CH-10000309"/>
    <x v="0"/>
    <x v="1"/>
    <s v="Global Comet Stacking Arm Chair"/>
    <n v="1352.0319999999999"/>
    <n v="4"/>
    <s v="0.2"/>
    <n v="84.501999999999995"/>
    <x v="5"/>
    <s v="Mar"/>
    <x v="0"/>
  </r>
  <r>
    <n v="7650"/>
    <s v="CA-2015-101889"/>
    <x v="7"/>
    <d v="2015-12-31T00:00:00"/>
    <x v="1"/>
    <s v="DB-13120"/>
    <s v="David Bremer"/>
    <x v="1"/>
    <s v="United States"/>
    <x v="149"/>
    <x v="15"/>
    <x v="2"/>
    <s v="FUR-TA-10004154"/>
    <x v="0"/>
    <x v="2"/>
    <s v="Riverside Furniture Oval Coffee Table, Oval End Table, End Table with Drawer"/>
    <n v="1548.99"/>
    <n v="9"/>
    <s v="0.4"/>
    <n v="-464.697"/>
    <x v="4"/>
    <s v="Dec"/>
    <x v="1"/>
  </r>
  <r>
    <n v="7655"/>
    <s v="CA-2015-107685"/>
    <x v="737"/>
    <d v="2015-12-02T00:00:00"/>
    <x v="0"/>
    <s v="JM-15865"/>
    <s v="John Murray"/>
    <x v="0"/>
    <s v="United States"/>
    <x v="205"/>
    <x v="34"/>
    <x v="1"/>
    <s v="FUR-FU-10002813"/>
    <x v="0"/>
    <x v="3"/>
    <s v="DAX Contemporary Wood Frame with Silver Metal Mat, Desktop, 11 x 14 Size"/>
    <n v="80.959999999999994"/>
    <n v="4"/>
    <s v="0"/>
    <n v="29.145600000000002"/>
    <x v="3"/>
    <s v="Nov"/>
    <x v="1"/>
  </r>
  <r>
    <n v="7658"/>
    <s v="US-2014-120740"/>
    <x v="776"/>
    <d v="2014-04-15T00:00:00"/>
    <x v="3"/>
    <s v="PS-18970"/>
    <s v="Paul Stevenson"/>
    <x v="2"/>
    <s v="United States"/>
    <x v="2"/>
    <x v="2"/>
    <x v="1"/>
    <s v="FUR-FU-10004091"/>
    <x v="0"/>
    <x v="3"/>
    <s v="Howard Miller 13&quot; Diameter Goldtone Round Wall Clock"/>
    <n v="187.76"/>
    <n v="4"/>
    <s v="0"/>
    <n v="76.9816"/>
    <x v="7"/>
    <s v="Apr"/>
    <x v="2"/>
  </r>
  <r>
    <n v="7661"/>
    <s v="CA-2014-105417"/>
    <x v="777"/>
    <d v="2014-01-12T00:00:00"/>
    <x v="1"/>
    <s v="VS-21820"/>
    <s v="Vivek Sundaresam"/>
    <x v="0"/>
    <s v="United States"/>
    <x v="156"/>
    <x v="5"/>
    <x v="3"/>
    <s v="FUR-FU-10004864"/>
    <x v="0"/>
    <x v="3"/>
    <s v="Howard Miller 14-1/2&quot; Diameter Chrome Round Wall Clock"/>
    <n v="76.727999999999994"/>
    <n v="3"/>
    <s v="0.6"/>
    <n v="-53.709600000000002"/>
    <x v="2"/>
    <s v="Jan"/>
    <x v="2"/>
  </r>
  <r>
    <n v="7665"/>
    <s v="CA-2014-151967"/>
    <x v="27"/>
    <d v="2014-10-26T00:00:00"/>
    <x v="1"/>
    <s v="NB-18580"/>
    <s v="Nicole Brennan"/>
    <x v="1"/>
    <s v="United States"/>
    <x v="331"/>
    <x v="35"/>
    <x v="0"/>
    <s v="FUR-FU-10000193"/>
    <x v="0"/>
    <x v="3"/>
    <s v="Tenex Chairmats For Use with Hard Floors"/>
    <n v="129.91999999999999"/>
    <n v="4"/>
    <s v="0"/>
    <n v="10.393599999999999"/>
    <x v="4"/>
    <s v="Oct"/>
    <x v="2"/>
  </r>
  <r>
    <n v="7672"/>
    <s v="CA-2015-130974"/>
    <x v="61"/>
    <d v="2015-11-29T00:00:00"/>
    <x v="0"/>
    <s v="MA-17560"/>
    <s v="Matt Abelman"/>
    <x v="2"/>
    <s v="United States"/>
    <x v="114"/>
    <x v="20"/>
    <x v="2"/>
    <s v="FUR-BO-10002916"/>
    <x v="0"/>
    <x v="0"/>
    <s v="Rush Hierlooms Collection 1&quot; Thick Stackable Bookcases"/>
    <n v="170.98"/>
    <n v="1"/>
    <s v="0"/>
    <n v="32.486199999999997"/>
    <x v="3"/>
    <s v="Nov"/>
    <x v="1"/>
  </r>
  <r>
    <n v="7673"/>
    <s v="CA-2015-130974"/>
    <x v="61"/>
    <d v="2015-11-29T00:00:00"/>
    <x v="0"/>
    <s v="MA-17560"/>
    <s v="Matt Abelman"/>
    <x v="2"/>
    <s v="United States"/>
    <x v="114"/>
    <x v="20"/>
    <x v="2"/>
    <s v="FUR-FU-10002506"/>
    <x v="0"/>
    <x v="3"/>
    <s v="Tensor &quot;Hersey Kiss&quot; Styled Floor Lamp"/>
    <n v="38.97"/>
    <n v="3"/>
    <s v="0"/>
    <n v="4.6764000000000001"/>
    <x v="3"/>
    <s v="Nov"/>
    <x v="1"/>
  </r>
  <r>
    <n v="7675"/>
    <s v="CA-2015-130974"/>
    <x v="61"/>
    <d v="2015-11-29T00:00:00"/>
    <x v="0"/>
    <s v="MA-17560"/>
    <s v="Matt Abelman"/>
    <x v="2"/>
    <s v="United States"/>
    <x v="114"/>
    <x v="20"/>
    <x v="2"/>
    <s v="FUR-TA-10004619"/>
    <x v="0"/>
    <x v="2"/>
    <s v="Hon Non-Folding Utility Tables"/>
    <n v="446.06799999999998"/>
    <n v="4"/>
    <s v="0.3"/>
    <n v="0"/>
    <x v="3"/>
    <s v="Nov"/>
    <x v="1"/>
  </r>
  <r>
    <n v="7681"/>
    <s v="CA-2014-133592"/>
    <x v="252"/>
    <d v="2015-01-07T00:00:00"/>
    <x v="1"/>
    <s v="KM-16375"/>
    <s v="Katherine Murray"/>
    <x v="2"/>
    <s v="United States"/>
    <x v="134"/>
    <x v="38"/>
    <x v="2"/>
    <s v="FUR-BO-10000362"/>
    <x v="0"/>
    <x v="0"/>
    <s v="Sauder Inglewood Library Bookcases"/>
    <n v="341.96"/>
    <n v="2"/>
    <s v="0"/>
    <n v="78.650800000000004"/>
    <x v="1"/>
    <s v="Dec"/>
    <x v="2"/>
  </r>
  <r>
    <n v="7682"/>
    <s v="CA-2014-133592"/>
    <x v="252"/>
    <d v="2015-01-07T00:00:00"/>
    <x v="1"/>
    <s v="KM-16375"/>
    <s v="Katherine Murray"/>
    <x v="2"/>
    <s v="United States"/>
    <x v="134"/>
    <x v="38"/>
    <x v="2"/>
    <s v="FUR-CH-10004218"/>
    <x v="0"/>
    <x v="1"/>
    <s v="Global Fabric Manager's Chair, Dark Gray"/>
    <n v="605.88"/>
    <n v="6"/>
    <s v="0"/>
    <n v="151.47"/>
    <x v="1"/>
    <s v="Dec"/>
    <x v="2"/>
  </r>
  <r>
    <n v="7687"/>
    <s v="CA-2016-169838"/>
    <x v="778"/>
    <d v="2016-11-29T00:00:00"/>
    <x v="1"/>
    <s v="BB-11545"/>
    <s v="Brenda Bowman"/>
    <x v="1"/>
    <s v="United States"/>
    <x v="38"/>
    <x v="17"/>
    <x v="3"/>
    <s v="FUR-TA-10001095"/>
    <x v="0"/>
    <x v="2"/>
    <s v="Chromcraft Round Conference Tables"/>
    <n v="1568.61"/>
    <n v="9"/>
    <s v="0"/>
    <n v="329.40809999999999"/>
    <x v="4"/>
    <s v="Nov"/>
    <x v="0"/>
  </r>
  <r>
    <n v="7691"/>
    <s v="US-2017-128951"/>
    <x v="316"/>
    <d v="2017-07-17T00:00:00"/>
    <x v="2"/>
    <s v="RS-19420"/>
    <s v="Ricardo Sperren"/>
    <x v="1"/>
    <s v="United States"/>
    <x v="122"/>
    <x v="25"/>
    <x v="0"/>
    <s v="FUR-TA-10004575"/>
    <x v="0"/>
    <x v="2"/>
    <s v="Hon 5100 Series Wood Tables"/>
    <n v="872.94"/>
    <n v="3"/>
    <s v="0"/>
    <n v="157.1292"/>
    <x v="3"/>
    <s v="Jul"/>
    <x v="3"/>
  </r>
  <r>
    <n v="7695"/>
    <s v="CA-2016-118899"/>
    <x v="779"/>
    <d v="2016-03-22T00:00:00"/>
    <x v="3"/>
    <s v="MC-17275"/>
    <s v="Marc Crier"/>
    <x v="0"/>
    <s v="United States"/>
    <x v="15"/>
    <x v="13"/>
    <x v="1"/>
    <s v="FUR-CH-10004754"/>
    <x v="0"/>
    <x v="1"/>
    <s v="Global Stack Chair with Arms, Black"/>
    <n v="167.88800000000001"/>
    <n v="7"/>
    <s v="0.2"/>
    <n v="14.690200000000001"/>
    <x v="7"/>
    <s v="Mar"/>
    <x v="0"/>
  </r>
  <r>
    <n v="7702"/>
    <s v="CA-2017-151799"/>
    <x v="417"/>
    <d v="2017-12-18T00:00:00"/>
    <x v="1"/>
    <s v="BF-11170"/>
    <s v="Ben Ferrer"/>
    <x v="2"/>
    <s v="United States"/>
    <x v="37"/>
    <x v="20"/>
    <x v="2"/>
    <s v="FUR-TA-10003473"/>
    <x v="0"/>
    <x v="2"/>
    <s v="Bretford Rectangular Conference Table Tops"/>
    <n v="526.58199999999999"/>
    <n v="2"/>
    <s v="0.3"/>
    <n v="-52.658200000000001"/>
    <x v="4"/>
    <s v="Dec"/>
    <x v="3"/>
  </r>
  <r>
    <n v="7705"/>
    <s v="CA-2016-114601"/>
    <x v="238"/>
    <d v="2016-09-02T00:00:00"/>
    <x v="1"/>
    <s v="AA-10480"/>
    <s v="Andrew Allen"/>
    <x v="0"/>
    <s v="United States"/>
    <x v="25"/>
    <x v="17"/>
    <x v="3"/>
    <s v="FUR-TA-10004147"/>
    <x v="0"/>
    <x v="2"/>
    <s v="Hon 4060 Series Tables"/>
    <n v="447.84"/>
    <n v="4"/>
    <s v="0"/>
    <n v="98.524799999999999"/>
    <x v="1"/>
    <s v="Aug"/>
    <x v="0"/>
  </r>
  <r>
    <n v="7712"/>
    <s v="CA-2017-139353"/>
    <x v="780"/>
    <d v="2017-10-30T00:00:00"/>
    <x v="0"/>
    <s v="JM-15250"/>
    <s v="Janet Martin"/>
    <x v="0"/>
    <s v="United States"/>
    <x v="160"/>
    <x v="30"/>
    <x v="0"/>
    <s v="FUR-FU-10001876"/>
    <x v="0"/>
    <x v="3"/>
    <s v="Computer Room Manger, 14&quot;"/>
    <n v="77.951999999999998"/>
    <n v="3"/>
    <s v="0.2"/>
    <n v="15.590400000000001"/>
    <x v="3"/>
    <s v="Oct"/>
    <x v="3"/>
  </r>
  <r>
    <n v="7724"/>
    <s v="CA-2015-139374"/>
    <x v="468"/>
    <d v="2015-09-14T00:00:00"/>
    <x v="1"/>
    <s v="AR-10345"/>
    <s v="Alex Russell"/>
    <x v="1"/>
    <s v="United States"/>
    <x v="198"/>
    <x v="5"/>
    <x v="3"/>
    <s v="FUR-CH-10003981"/>
    <x v="0"/>
    <x v="1"/>
    <s v="Global Commerce Series Low-Back Swivel/Tilt Chairs"/>
    <n v="179.886"/>
    <n v="1"/>
    <s v="0.3"/>
    <n v="-2.5697999999999999"/>
    <x v="4"/>
    <s v="Sep"/>
    <x v="1"/>
  </r>
  <r>
    <n v="7731"/>
    <s v="CA-2017-104850"/>
    <x v="234"/>
    <d v="2017-06-19T00:00:00"/>
    <x v="1"/>
    <s v="TW-21025"/>
    <s v="Tamara Willingham"/>
    <x v="2"/>
    <s v="United States"/>
    <x v="15"/>
    <x v="13"/>
    <x v="1"/>
    <s v="FUR-CH-10003774"/>
    <x v="0"/>
    <x v="1"/>
    <s v="Global Wood Trimmed Manager's Task Chair, Khaki"/>
    <n v="291.13600000000002"/>
    <n v="4"/>
    <s v="0.2"/>
    <n v="-25.474399999999999"/>
    <x v="6"/>
    <s v="Jun"/>
    <x v="3"/>
  </r>
  <r>
    <n v="7749"/>
    <s v="CA-2015-133242"/>
    <x v="311"/>
    <d v="2015-06-24T00:00:00"/>
    <x v="1"/>
    <s v="KH-16510"/>
    <s v="Keith Herrera"/>
    <x v="0"/>
    <s v="United States"/>
    <x v="58"/>
    <x v="25"/>
    <x v="0"/>
    <s v="FUR-FU-10003464"/>
    <x v="0"/>
    <x v="3"/>
    <s v="Seth Thomas 8 1/2&quot; Cubicle Clock"/>
    <n v="60.84"/>
    <n v="3"/>
    <s v="0"/>
    <n v="19.468800000000002"/>
    <x v="6"/>
    <s v="Jun"/>
    <x v="1"/>
  </r>
  <r>
    <n v="7754"/>
    <s v="CA-2015-158323"/>
    <x v="737"/>
    <d v="2015-12-03T00:00:00"/>
    <x v="2"/>
    <s v="AB-10600"/>
    <s v="Ann Blume"/>
    <x v="1"/>
    <s v="United States"/>
    <x v="51"/>
    <x v="30"/>
    <x v="0"/>
    <s v="FUR-FU-10001546"/>
    <x v="0"/>
    <x v="3"/>
    <s v="Dana Swing-Arm Lamps"/>
    <n v="17.088000000000001"/>
    <n v="2"/>
    <s v="0.2"/>
    <n v="1.0680000000000001"/>
    <x v="0"/>
    <s v="Nov"/>
    <x v="1"/>
  </r>
  <r>
    <n v="7759"/>
    <s v="CA-2017-112844"/>
    <x v="596"/>
    <d v="2017-11-16T00:00:00"/>
    <x v="0"/>
    <s v="SP-20620"/>
    <s v="Stefania Perrino"/>
    <x v="1"/>
    <s v="United States"/>
    <x v="252"/>
    <x v="7"/>
    <x v="2"/>
    <s v="FUR-FU-10004845"/>
    <x v="0"/>
    <x v="3"/>
    <s v="Deflect-o EconoMat Nonstudded, No Bevel Mat"/>
    <n v="154.94999999999999"/>
    <n v="3"/>
    <s v="0"/>
    <n v="30.99"/>
    <x v="0"/>
    <s v="Nov"/>
    <x v="3"/>
  </r>
  <r>
    <n v="7766"/>
    <s v="US-2017-118941"/>
    <x v="661"/>
    <d v="2017-08-12T00:00:00"/>
    <x v="3"/>
    <s v="BB-11545"/>
    <s v="Brenda Bowman"/>
    <x v="1"/>
    <s v="United States"/>
    <x v="11"/>
    <x v="32"/>
    <x v="2"/>
    <s v="FUR-CH-10002331"/>
    <x v="0"/>
    <x v="1"/>
    <s v="Hon 4700 Series Mobuis Mid-Back Task Chairs with Adjustable Arms"/>
    <n v="1779.9"/>
    <n v="5"/>
    <s v="0"/>
    <n v="373.779"/>
    <x v="7"/>
    <s v="Aug"/>
    <x v="3"/>
  </r>
  <r>
    <n v="7784"/>
    <s v="CA-2016-162236"/>
    <x v="114"/>
    <d v="2016-11-06T00:00:00"/>
    <x v="0"/>
    <s v="ER-13855"/>
    <s v="Elpida Rittenbach"/>
    <x v="1"/>
    <s v="United States"/>
    <x v="127"/>
    <x v="30"/>
    <x v="0"/>
    <s v="FUR-TA-10002533"/>
    <x v="0"/>
    <x v="2"/>
    <s v="BPI Conference Tables"/>
    <n v="876.3"/>
    <n v="10"/>
    <s v="0.4"/>
    <n v="-292.10000000000002"/>
    <x v="3"/>
    <s v="Nov"/>
    <x v="0"/>
  </r>
  <r>
    <n v="7789"/>
    <s v="US-2016-117037"/>
    <x v="586"/>
    <d v="2016-05-20T00:00:00"/>
    <x v="2"/>
    <s v="LW-17215"/>
    <s v="Luke Weiss"/>
    <x v="0"/>
    <s v="United States"/>
    <x v="9"/>
    <x v="8"/>
    <x v="3"/>
    <s v="FUR-FU-10004973"/>
    <x v="0"/>
    <x v="3"/>
    <s v="Flat Face Poster Frame"/>
    <n v="22.608000000000001"/>
    <n v="3"/>
    <s v="0.6"/>
    <n v="-10.1736"/>
    <x v="0"/>
    <s v="May"/>
    <x v="0"/>
  </r>
  <r>
    <n v="7800"/>
    <s v="CA-2017-166184"/>
    <x v="781"/>
    <d v="2017-03-27T00:00:00"/>
    <x v="2"/>
    <s v="HR-14830"/>
    <s v="Harold Ryan"/>
    <x v="1"/>
    <s v="United States"/>
    <x v="13"/>
    <x v="7"/>
    <x v="2"/>
    <s v="FUR-CH-10003396"/>
    <x v="0"/>
    <x v="1"/>
    <s v="Global Deluxe Steno Chair"/>
    <n v="207.846"/>
    <n v="3"/>
    <s v="0.1"/>
    <n v="2.3094000000000001"/>
    <x v="0"/>
    <s v="Mar"/>
    <x v="3"/>
  </r>
  <r>
    <n v="7802"/>
    <s v="CA-2014-143637"/>
    <x v="782"/>
    <d v="2014-03-29T00:00:00"/>
    <x v="0"/>
    <s v="MS-17710"/>
    <s v="Maurice Satty"/>
    <x v="0"/>
    <s v="United States"/>
    <x v="99"/>
    <x v="2"/>
    <x v="1"/>
    <s v="FUR-FU-10002813"/>
    <x v="0"/>
    <x v="3"/>
    <s v="DAX Contemporary Wood Frame with Silver Metal Mat, Desktop, 11 x 14 Size"/>
    <n v="40.479999999999997"/>
    <n v="2"/>
    <s v="0"/>
    <n v="14.572800000000001"/>
    <x v="2"/>
    <s v="Mar"/>
    <x v="2"/>
  </r>
  <r>
    <n v="7813"/>
    <s v="CA-2016-134334"/>
    <x v="783"/>
    <d v="2016-02-15T00:00:00"/>
    <x v="2"/>
    <s v="DK-13090"/>
    <s v="Dave Kipp"/>
    <x v="0"/>
    <s v="United States"/>
    <x v="218"/>
    <x v="32"/>
    <x v="2"/>
    <s v="FUR-TA-10002356"/>
    <x v="0"/>
    <x v="2"/>
    <s v="Bevis Boat-Shaped Conference Table"/>
    <n v="550.43100000000004"/>
    <n v="3"/>
    <s v="0.3"/>
    <n v="-47.1798"/>
    <x v="5"/>
    <s v="Feb"/>
    <x v="0"/>
  </r>
  <r>
    <n v="7814"/>
    <s v="CA-2016-134334"/>
    <x v="783"/>
    <d v="2016-02-15T00:00:00"/>
    <x v="2"/>
    <s v="DK-13090"/>
    <s v="Dave Kipp"/>
    <x v="0"/>
    <s v="United States"/>
    <x v="218"/>
    <x v="32"/>
    <x v="2"/>
    <s v="FUR-FU-10003274"/>
    <x v="0"/>
    <x v="3"/>
    <s v="Regeneration Desk Collection"/>
    <n v="10.56"/>
    <n v="6"/>
    <s v="0"/>
    <n v="4.6463999999999999"/>
    <x v="5"/>
    <s v="Feb"/>
    <x v="0"/>
  </r>
  <r>
    <n v="7815"/>
    <s v="US-2017-109316"/>
    <x v="784"/>
    <d v="2017-06-10T00:00:00"/>
    <x v="2"/>
    <s v="MG-17680"/>
    <s v="Maureen Gastineau"/>
    <x v="2"/>
    <s v="United States"/>
    <x v="2"/>
    <x v="2"/>
    <x v="1"/>
    <s v="FUR-BO-10004834"/>
    <x v="0"/>
    <x v="0"/>
    <s v="Riverside Palais Royal Lawyers Bookcase, Royale Cherry Finish"/>
    <n v="1497.6659999999999"/>
    <n v="2"/>
    <s v="0.15"/>
    <n v="140.95679999999999"/>
    <x v="3"/>
    <s v="Jun"/>
    <x v="3"/>
  </r>
  <r>
    <n v="7825"/>
    <s v="CA-2014-125150"/>
    <x v="785"/>
    <d v="2014-05-23T00:00:00"/>
    <x v="1"/>
    <s v="PW-19030"/>
    <s v="Pauline Webber"/>
    <x v="1"/>
    <s v="United States"/>
    <x v="2"/>
    <x v="2"/>
    <x v="1"/>
    <s v="FUR-CH-10002439"/>
    <x v="0"/>
    <x v="1"/>
    <s v="Iceberg Nesting Folding Chair, 19w x 6d x 43h"/>
    <n v="232.88"/>
    <n v="5"/>
    <s v="0.2"/>
    <n v="17.466000000000001"/>
    <x v="1"/>
    <s v="May"/>
    <x v="2"/>
  </r>
  <r>
    <n v="7826"/>
    <s v="CA-2015-127327"/>
    <x v="136"/>
    <d v="2015-02-07T00:00:00"/>
    <x v="1"/>
    <s v="PW-19030"/>
    <s v="Pauline Webber"/>
    <x v="1"/>
    <s v="United States"/>
    <x v="248"/>
    <x v="7"/>
    <x v="2"/>
    <s v="FUR-CH-10004218"/>
    <x v="0"/>
    <x v="1"/>
    <s v="Global Fabric Manager's Chair, Dark Gray"/>
    <n v="90.882000000000005"/>
    <n v="1"/>
    <s v="0.1"/>
    <n v="15.147"/>
    <x v="4"/>
    <s v="Feb"/>
    <x v="1"/>
  </r>
  <r>
    <n v="7829"/>
    <s v="CA-2015-137302"/>
    <x v="12"/>
    <d v="2015-05-01T00:00:00"/>
    <x v="1"/>
    <s v="BW-11110"/>
    <s v="Bart Watters"/>
    <x v="1"/>
    <s v="United States"/>
    <x v="53"/>
    <x v="2"/>
    <x v="1"/>
    <s v="FUR-CH-10002017"/>
    <x v="0"/>
    <x v="1"/>
    <s v="SAFCO Optional Arm Kit for Workspace Cribbage Stacking Chair"/>
    <n v="63.936"/>
    <n v="3"/>
    <s v="0.2"/>
    <n v="6.3936000000000002"/>
    <x v="2"/>
    <s v="Apr"/>
    <x v="1"/>
  </r>
  <r>
    <n v="7835"/>
    <s v="CA-2015-106257"/>
    <x v="315"/>
    <d v="2015-04-17T00:00:00"/>
    <x v="0"/>
    <s v="EB-14110"/>
    <s v="Eugene Barchas"/>
    <x v="0"/>
    <s v="United States"/>
    <x v="2"/>
    <x v="2"/>
    <x v="1"/>
    <s v="FUR-TA-10002530"/>
    <x v="0"/>
    <x v="2"/>
    <s v="Iceberg OfficeWorks 42&quot; Round Tables"/>
    <n v="241.56800000000001"/>
    <n v="2"/>
    <s v="0.2"/>
    <n v="-15.098000000000001"/>
    <x v="4"/>
    <s v="Apr"/>
    <x v="1"/>
  </r>
  <r>
    <n v="7837"/>
    <s v="CA-2015-149083"/>
    <x v="4"/>
    <d v="2015-09-30T00:00:00"/>
    <x v="1"/>
    <s v="SH-19975"/>
    <s v="Sally Hughsby"/>
    <x v="1"/>
    <s v="United States"/>
    <x v="15"/>
    <x v="13"/>
    <x v="1"/>
    <s v="FUR-CH-10004289"/>
    <x v="0"/>
    <x v="1"/>
    <s v="Global Super Steno Chair"/>
    <n v="307.13600000000002"/>
    <n v="4"/>
    <s v="0.2"/>
    <n v="-11.5176"/>
    <x v="2"/>
    <s v="Sep"/>
    <x v="1"/>
  </r>
  <r>
    <n v="7841"/>
    <s v="US-2014-137869"/>
    <x v="786"/>
    <d v="2014-04-02T00:00:00"/>
    <x v="1"/>
    <s v="CV-12295"/>
    <s v="Christina VanderZanden"/>
    <x v="0"/>
    <s v="United States"/>
    <x v="67"/>
    <x v="26"/>
    <x v="3"/>
    <s v="FUR-TA-10003954"/>
    <x v="0"/>
    <x v="2"/>
    <s v="Hon 94000 Series Round Tables"/>
    <n v="1184.72"/>
    <n v="4"/>
    <s v="0"/>
    <n v="106.62479999999999"/>
    <x v="2"/>
    <s v="Mar"/>
    <x v="2"/>
  </r>
  <r>
    <n v="7845"/>
    <s v="US-2017-123834"/>
    <x v="720"/>
    <d v="2017-07-25T00:00:00"/>
    <x v="1"/>
    <s v="GM-14500"/>
    <s v="Gene McClure"/>
    <x v="0"/>
    <s v="United States"/>
    <x v="191"/>
    <x v="5"/>
    <x v="3"/>
    <s v="FUR-TA-10001676"/>
    <x v="0"/>
    <x v="2"/>
    <s v="Hon 61000 Series Interactive Training Tables"/>
    <n v="124.404"/>
    <n v="4"/>
    <s v="0.3"/>
    <n v="-21.3264"/>
    <x v="4"/>
    <s v="Jul"/>
    <x v="3"/>
  </r>
  <r>
    <n v="7848"/>
    <s v="CA-2016-128706"/>
    <x v="787"/>
    <d v="2016-03-02T00:00:00"/>
    <x v="1"/>
    <s v="DW-13540"/>
    <s v="Don Weiss"/>
    <x v="0"/>
    <s v="United States"/>
    <x v="6"/>
    <x v="5"/>
    <x v="3"/>
    <s v="FUR-FU-10004053"/>
    <x v="0"/>
    <x v="3"/>
    <s v="DAX Two-Tone Silver Metal Document Frame"/>
    <n v="16.192"/>
    <n v="2"/>
    <s v="0.6"/>
    <n v="-6.8815999999999997"/>
    <x v="4"/>
    <s v="Feb"/>
    <x v="0"/>
  </r>
  <r>
    <n v="7866"/>
    <s v="CA-2015-143364"/>
    <x v="788"/>
    <d v="2015-07-19T00:00:00"/>
    <x v="0"/>
    <s v="TG-21310"/>
    <s v="Toby Gnade"/>
    <x v="0"/>
    <s v="United States"/>
    <x v="81"/>
    <x v="22"/>
    <x v="1"/>
    <s v="FUR-CH-10004287"/>
    <x v="0"/>
    <x v="1"/>
    <s v="SAFCO Arco Folding Chair"/>
    <n v="441.92"/>
    <n v="2"/>
    <s v="0.2"/>
    <n v="49.716000000000001"/>
    <x v="2"/>
    <s v="Jul"/>
    <x v="1"/>
  </r>
  <r>
    <n v="7867"/>
    <s v="CA-2015-143364"/>
    <x v="788"/>
    <d v="2015-07-19T00:00:00"/>
    <x v="0"/>
    <s v="TG-21310"/>
    <s v="Toby Gnade"/>
    <x v="0"/>
    <s v="United States"/>
    <x v="81"/>
    <x v="22"/>
    <x v="1"/>
    <s v="FUR-BO-10001608"/>
    <x v="0"/>
    <x v="0"/>
    <s v="Hon Metal Bookcases, Black"/>
    <n v="127.764"/>
    <n v="6"/>
    <s v="0.7"/>
    <n v="-191.64599999999999"/>
    <x v="2"/>
    <s v="Jul"/>
    <x v="1"/>
  </r>
  <r>
    <n v="7873"/>
    <s v="CA-2016-101672"/>
    <x v="162"/>
    <d v="2016-10-07T00:00:00"/>
    <x v="1"/>
    <s v="DB-12910"/>
    <s v="Daniel Byrd"/>
    <x v="2"/>
    <s v="United States"/>
    <x v="284"/>
    <x v="2"/>
    <x v="1"/>
    <s v="FUR-CH-10004063"/>
    <x v="0"/>
    <x v="1"/>
    <s v="Global Deluxe High-Back Manager's Chair"/>
    <n v="915.13599999999997"/>
    <n v="4"/>
    <s v="0.2"/>
    <n v="102.9528"/>
    <x v="4"/>
    <s v="Oct"/>
    <x v="0"/>
  </r>
  <r>
    <n v="7879"/>
    <s v="CA-2016-160241"/>
    <x v="789"/>
    <d v="2016-12-04T00:00:00"/>
    <x v="0"/>
    <s v="DR-12940"/>
    <s v="Daniel Raglin"/>
    <x v="2"/>
    <s v="United States"/>
    <x v="14"/>
    <x v="8"/>
    <x v="3"/>
    <s v="FUR-FU-10003806"/>
    <x v="0"/>
    <x v="3"/>
    <s v="Tenex Chairmat w/ Average Lip, 45&quot; x 53&quot;"/>
    <n v="242.17599999999999"/>
    <n v="4"/>
    <s v="0.6"/>
    <n v="-302.72000000000003"/>
    <x v="2"/>
    <s v="Nov"/>
    <x v="0"/>
  </r>
  <r>
    <n v="7880"/>
    <s v="CA-2016-155747"/>
    <x v="184"/>
    <d v="2016-06-21T00:00:00"/>
    <x v="1"/>
    <s v="JS-15685"/>
    <s v="Jim Sink"/>
    <x v="1"/>
    <s v="United States"/>
    <x v="3"/>
    <x v="3"/>
    <x v="2"/>
    <s v="FUR-TA-10003392"/>
    <x v="0"/>
    <x v="2"/>
    <s v="Global Adaptabilities Conference Tables"/>
    <n v="337.17599999999999"/>
    <n v="2"/>
    <s v="0.4"/>
    <n v="-118.0116"/>
    <x v="1"/>
    <s v="Jun"/>
    <x v="0"/>
  </r>
  <r>
    <n v="7886"/>
    <s v="CA-2017-118017"/>
    <x v="587"/>
    <d v="2017-12-06T00:00:00"/>
    <x v="0"/>
    <s v="LC-16870"/>
    <s v="Lena Cacioppo"/>
    <x v="0"/>
    <s v="United States"/>
    <x v="332"/>
    <x v="12"/>
    <x v="1"/>
    <s v="FUR-FU-10004351"/>
    <x v="0"/>
    <x v="3"/>
    <s v="Staple-based wall hangings"/>
    <n v="23.376000000000001"/>
    <n v="3"/>
    <s v="0.2"/>
    <n v="7.0128000000000004"/>
    <x v="0"/>
    <s v="Dec"/>
    <x v="3"/>
  </r>
  <r>
    <n v="7887"/>
    <s v="CA-2017-118017"/>
    <x v="587"/>
    <d v="2017-12-06T00:00:00"/>
    <x v="0"/>
    <s v="LC-16870"/>
    <s v="Lena Cacioppo"/>
    <x v="0"/>
    <s v="United States"/>
    <x v="332"/>
    <x v="12"/>
    <x v="1"/>
    <s v="FUR-FU-10004270"/>
    <x v="0"/>
    <x v="3"/>
    <s v="Eldon Image Series Desk Accessories, Burgundy"/>
    <n v="16.72"/>
    <n v="5"/>
    <s v="0.2"/>
    <n v="3.3439999999999999"/>
    <x v="0"/>
    <s v="Dec"/>
    <x v="3"/>
  </r>
  <r>
    <n v="7888"/>
    <s v="CA-2017-118017"/>
    <x v="587"/>
    <d v="2017-12-06T00:00:00"/>
    <x v="0"/>
    <s v="LC-16870"/>
    <s v="Lena Cacioppo"/>
    <x v="0"/>
    <s v="United States"/>
    <x v="332"/>
    <x v="12"/>
    <x v="1"/>
    <s v="FUR-FU-10004053"/>
    <x v="0"/>
    <x v="3"/>
    <s v="DAX Two-Tone Silver Metal Document Frame"/>
    <n v="16.192"/>
    <n v="1"/>
    <s v="0.2"/>
    <n v="4.6551999999999998"/>
    <x v="0"/>
    <s v="Dec"/>
    <x v="3"/>
  </r>
  <r>
    <n v="7892"/>
    <s v="CA-2016-148684"/>
    <x v="683"/>
    <d v="2016-12-29T00:00:00"/>
    <x v="1"/>
    <s v="TS-21655"/>
    <s v="Trudy Schmidt"/>
    <x v="0"/>
    <s v="United States"/>
    <x v="160"/>
    <x v="31"/>
    <x v="0"/>
    <s v="FUR-FU-10003553"/>
    <x v="0"/>
    <x v="3"/>
    <s v="Howard Miller 13-1/2&quot; Diameter Rosebrook Wall Clock"/>
    <n v="343.85"/>
    <n v="5"/>
    <s v="0"/>
    <n v="137.54"/>
    <x v="4"/>
    <s v="Dec"/>
    <x v="0"/>
  </r>
  <r>
    <n v="7902"/>
    <s v="CA-2017-128363"/>
    <x v="790"/>
    <d v="2017-08-18T00:00:00"/>
    <x v="1"/>
    <s v="DC-12850"/>
    <s v="Dan Campbell"/>
    <x v="0"/>
    <s v="United States"/>
    <x v="10"/>
    <x v="9"/>
    <x v="0"/>
    <s v="FUR-FU-10003268"/>
    <x v="0"/>
    <x v="3"/>
    <s v="Eldon Radial Chair Mat for Low to Medium Pile Carpets"/>
    <n v="31.984000000000002"/>
    <n v="1"/>
    <s v="0.2"/>
    <n v="0"/>
    <x v="2"/>
    <s v="Aug"/>
    <x v="3"/>
  </r>
  <r>
    <n v="7904"/>
    <s v="CA-2017-128363"/>
    <x v="790"/>
    <d v="2017-08-18T00:00:00"/>
    <x v="1"/>
    <s v="DC-12850"/>
    <s v="Dan Campbell"/>
    <x v="0"/>
    <s v="United States"/>
    <x v="10"/>
    <x v="9"/>
    <x v="0"/>
    <s v="FUR-CH-10002073"/>
    <x v="0"/>
    <x v="1"/>
    <s v="Hon Olson Stacker Chairs"/>
    <n v="423.64800000000002"/>
    <n v="2"/>
    <s v="0.2"/>
    <n v="47.660400000000003"/>
    <x v="2"/>
    <s v="Aug"/>
    <x v="3"/>
  </r>
  <r>
    <n v="7909"/>
    <s v="CA-2016-149762"/>
    <x v="122"/>
    <d v="2016-12-07T00:00:00"/>
    <x v="1"/>
    <s v="RD-19720"/>
    <s v="Roger Demir"/>
    <x v="0"/>
    <s v="United States"/>
    <x v="333"/>
    <x v="2"/>
    <x v="1"/>
    <s v="FUR-TA-10004147"/>
    <x v="0"/>
    <x v="2"/>
    <s v="Hon 4060 Series Tables"/>
    <n v="268.70400000000001"/>
    <n v="3"/>
    <s v="0.2"/>
    <n v="6.7176"/>
    <x v="4"/>
    <s v="Dec"/>
    <x v="0"/>
  </r>
  <r>
    <n v="7912"/>
    <s v="CA-2016-149762"/>
    <x v="122"/>
    <d v="2016-12-07T00:00:00"/>
    <x v="1"/>
    <s v="RD-19720"/>
    <s v="Roger Demir"/>
    <x v="0"/>
    <s v="United States"/>
    <x v="333"/>
    <x v="2"/>
    <x v="1"/>
    <s v="FUR-BO-10001337"/>
    <x v="0"/>
    <x v="0"/>
    <s v="O'Sullivan Living Dimensions 2-Shelf Bookcases"/>
    <n v="205.666"/>
    <n v="2"/>
    <s v="0.15"/>
    <n v="-12.098000000000001"/>
    <x v="4"/>
    <s v="Dec"/>
    <x v="0"/>
  </r>
  <r>
    <n v="7913"/>
    <s v="CA-2016-167605"/>
    <x v="376"/>
    <d v="2016-04-30T00:00:00"/>
    <x v="0"/>
    <s v="RB-19570"/>
    <s v="Rob Beeghly"/>
    <x v="0"/>
    <s v="United States"/>
    <x v="317"/>
    <x v="8"/>
    <x v="3"/>
    <s v="FUR-FU-10001602"/>
    <x v="0"/>
    <x v="3"/>
    <s v="Eldon Delta Triangular Chair Mat, 52&quot; x 58&quot;, Clear"/>
    <n v="30.344000000000001"/>
    <n v="2"/>
    <s v="0.6"/>
    <n v="-31.8612"/>
    <x v="3"/>
    <s v="Apr"/>
    <x v="0"/>
  </r>
  <r>
    <n v="7917"/>
    <s v="CA-2015-110891"/>
    <x v="141"/>
    <d v="2015-11-24T00:00:00"/>
    <x v="1"/>
    <s v="PO-19195"/>
    <s v="Phillina Ober"/>
    <x v="2"/>
    <s v="United States"/>
    <x v="3"/>
    <x v="3"/>
    <x v="2"/>
    <s v="FUR-CH-10002880"/>
    <x v="0"/>
    <x v="1"/>
    <s v="Global High-Back Leather Tilter, Burgundy"/>
    <n v="344.37200000000001"/>
    <n v="4"/>
    <s v="0.3"/>
    <n v="-93.472399999999993"/>
    <x v="4"/>
    <s v="Nov"/>
    <x v="1"/>
  </r>
  <r>
    <n v="7929"/>
    <s v="CA-2017-120404"/>
    <x v="93"/>
    <d v="2017-11-24T00:00:00"/>
    <x v="0"/>
    <s v="KH-16330"/>
    <s v="Katharine Harms"/>
    <x v="1"/>
    <s v="United States"/>
    <x v="13"/>
    <x v="7"/>
    <x v="2"/>
    <s v="FUR-FU-10000820"/>
    <x v="0"/>
    <x v="3"/>
    <s v="Tensor Brushed Steel Torchiere Floor Lamp"/>
    <n v="50.97"/>
    <n v="3"/>
    <s v="0"/>
    <n v="9.1745999999999999"/>
    <x v="4"/>
    <s v="Nov"/>
    <x v="3"/>
  </r>
  <r>
    <n v="7930"/>
    <s v="CA-2017-167549"/>
    <x v="730"/>
    <d v="2017-07-27T00:00:00"/>
    <x v="2"/>
    <s v="EM-14200"/>
    <s v="Evan Minnotte"/>
    <x v="2"/>
    <s v="United States"/>
    <x v="144"/>
    <x v="5"/>
    <x v="3"/>
    <s v="FUR-TA-10004767"/>
    <x v="0"/>
    <x v="2"/>
    <s v="Safco Drafting Table"/>
    <n v="298.11599999999999"/>
    <n v="6"/>
    <s v="0.3"/>
    <n v="-4.2587999999999999"/>
    <x v="3"/>
    <s v="Jul"/>
    <x v="3"/>
  </r>
  <r>
    <n v="7932"/>
    <s v="US-2016-168095"/>
    <x v="791"/>
    <d v="2016-07-20T00:00:00"/>
    <x v="1"/>
    <s v="MC-17425"/>
    <s v="Mark Cousins"/>
    <x v="1"/>
    <s v="United States"/>
    <x v="295"/>
    <x v="36"/>
    <x v="1"/>
    <s v="FUR-CH-10004886"/>
    <x v="0"/>
    <x v="1"/>
    <s v="Bevis Steel Folding Chairs"/>
    <n v="230.28"/>
    <n v="3"/>
    <s v="0.2"/>
    <n v="23.027999999999999"/>
    <x v="2"/>
    <s v="Jul"/>
    <x v="0"/>
  </r>
  <r>
    <n v="7941"/>
    <s v="CA-2016-146325"/>
    <x v="469"/>
    <d v="2016-12-17T00:00:00"/>
    <x v="2"/>
    <s v="DS-13180"/>
    <s v="David Smith"/>
    <x v="1"/>
    <s v="United States"/>
    <x v="53"/>
    <x v="2"/>
    <x v="1"/>
    <s v="FUR-CH-10001146"/>
    <x v="0"/>
    <x v="1"/>
    <s v="Global Task Chair, Black"/>
    <n v="81.424000000000007"/>
    <n v="2"/>
    <s v="0.2"/>
    <n v="-9.1601999999999997"/>
    <x v="0"/>
    <s v="Dec"/>
    <x v="0"/>
  </r>
  <r>
    <n v="7949"/>
    <s v="CA-2014-131009"/>
    <x v="29"/>
    <d v="2014-03-05T00:00:00"/>
    <x v="1"/>
    <s v="SC-20380"/>
    <s v="Shahid Collister"/>
    <x v="0"/>
    <s v="United States"/>
    <x v="116"/>
    <x v="5"/>
    <x v="3"/>
    <s v="FUR-CH-10001270"/>
    <x v="0"/>
    <x v="1"/>
    <s v="Harbour Creations Steel Folding Chair"/>
    <n v="362.25"/>
    <n v="6"/>
    <s v="0.3"/>
    <n v="0"/>
    <x v="4"/>
    <s v="Mar"/>
    <x v="2"/>
  </r>
  <r>
    <n v="7950"/>
    <s v="CA-2014-131009"/>
    <x v="29"/>
    <d v="2014-03-05T00:00:00"/>
    <x v="1"/>
    <s v="SC-20380"/>
    <s v="Shahid Collister"/>
    <x v="0"/>
    <s v="United States"/>
    <x v="116"/>
    <x v="5"/>
    <x v="3"/>
    <s v="FUR-FU-10001095"/>
    <x v="0"/>
    <x v="3"/>
    <s v="DAX Black Cherry Wood-Tone Poster Frame"/>
    <n v="63.552"/>
    <n v="6"/>
    <s v="0.6"/>
    <n v="-34.953600000000002"/>
    <x v="4"/>
    <s v="Mar"/>
    <x v="2"/>
  </r>
  <r>
    <n v="7956"/>
    <s v="CA-2017-131807"/>
    <x v="702"/>
    <d v="2017-10-10T00:00:00"/>
    <x v="1"/>
    <s v="GG-14650"/>
    <s v="Greg Guthrie"/>
    <x v="1"/>
    <s v="United States"/>
    <x v="297"/>
    <x v="2"/>
    <x v="1"/>
    <s v="FUR-CH-10001190"/>
    <x v="0"/>
    <x v="1"/>
    <s v="Global Deluxe High-Back Office Chair in Storm"/>
    <n v="435.16800000000001"/>
    <n v="4"/>
    <s v="0.2"/>
    <n v="-59.835599999999999"/>
    <x v="2"/>
    <s v="Oct"/>
    <x v="3"/>
  </r>
  <r>
    <n v="7959"/>
    <s v="CA-2017-131807"/>
    <x v="702"/>
    <d v="2017-10-10T00:00:00"/>
    <x v="1"/>
    <s v="GG-14650"/>
    <s v="Greg Guthrie"/>
    <x v="1"/>
    <s v="United States"/>
    <x v="297"/>
    <x v="2"/>
    <x v="1"/>
    <s v="FUR-FU-10004666"/>
    <x v="0"/>
    <x v="3"/>
    <s v="DAX Clear Channel Poster Frame"/>
    <n v="72.900000000000006"/>
    <n v="5"/>
    <s v="0"/>
    <n v="26.972999999999999"/>
    <x v="2"/>
    <s v="Oct"/>
    <x v="3"/>
  </r>
  <r>
    <n v="7960"/>
    <s v="CA-2017-131807"/>
    <x v="702"/>
    <d v="2017-10-10T00:00:00"/>
    <x v="1"/>
    <s v="GG-14650"/>
    <s v="Greg Guthrie"/>
    <x v="1"/>
    <s v="United States"/>
    <x v="297"/>
    <x v="2"/>
    <x v="1"/>
    <s v="FUR-TA-10004086"/>
    <x v="0"/>
    <x v="2"/>
    <s v="KI Adjustable-Height Table"/>
    <n v="206.352"/>
    <n v="3"/>
    <s v="0.2"/>
    <n v="5.1588000000000003"/>
    <x v="2"/>
    <s v="Oct"/>
    <x v="3"/>
  </r>
  <r>
    <n v="7968"/>
    <s v="CA-2016-157707"/>
    <x v="792"/>
    <d v="2016-10-12T00:00:00"/>
    <x v="2"/>
    <s v="CC-12610"/>
    <s v="Corey Catlett"/>
    <x v="1"/>
    <s v="United States"/>
    <x v="22"/>
    <x v="12"/>
    <x v="1"/>
    <s v="FUR-BO-10001567"/>
    <x v="0"/>
    <x v="0"/>
    <s v="Bush Westfield Collection Bookcases, Dark Cherry Finish, Fully Assembled"/>
    <n v="90.882000000000005"/>
    <n v="3"/>
    <s v="0.7"/>
    <n v="-190.85220000000001"/>
    <x v="3"/>
    <s v="Oct"/>
    <x v="0"/>
  </r>
  <r>
    <n v="7970"/>
    <s v="CA-2016-157707"/>
    <x v="792"/>
    <d v="2016-10-12T00:00:00"/>
    <x v="2"/>
    <s v="CC-12610"/>
    <s v="Corey Catlett"/>
    <x v="1"/>
    <s v="United States"/>
    <x v="22"/>
    <x v="12"/>
    <x v="1"/>
    <s v="FUR-CH-10004853"/>
    <x v="0"/>
    <x v="1"/>
    <s v="Global Manager's Adjustable Task Chair, Storm"/>
    <n v="120.78400000000001"/>
    <n v="1"/>
    <s v="0.2"/>
    <n v="13.588200000000001"/>
    <x v="3"/>
    <s v="Oct"/>
    <x v="0"/>
  </r>
  <r>
    <n v="7975"/>
    <s v="US-2015-126753"/>
    <x v="793"/>
    <d v="2015-08-20T00:00:00"/>
    <x v="1"/>
    <s v="SP-20860"/>
    <s v="Sung Pak"/>
    <x v="1"/>
    <s v="United States"/>
    <x v="3"/>
    <x v="3"/>
    <x v="2"/>
    <s v="FUR-FU-10001488"/>
    <x v="0"/>
    <x v="3"/>
    <s v="Tenex 46&quot; x 60&quot; Computer Anti-Static Chairmat, Rectangular Shaped"/>
    <n v="254.352"/>
    <n v="3"/>
    <s v="0.2"/>
    <n v="0"/>
    <x v="4"/>
    <s v="Aug"/>
    <x v="1"/>
  </r>
  <r>
    <n v="7983"/>
    <s v="CA-2014-113383"/>
    <x v="767"/>
    <d v="2014-09-13T00:00:00"/>
    <x v="2"/>
    <s v="SF-20065"/>
    <s v="Sandra Flanagan"/>
    <x v="0"/>
    <s v="United States"/>
    <x v="334"/>
    <x v="18"/>
    <x v="2"/>
    <s v="FUR-FU-10001986"/>
    <x v="0"/>
    <x v="3"/>
    <s v="Dana Fluorescent Magnifying Lamp, White, 36&quot;"/>
    <n v="254.9"/>
    <n v="5"/>
    <s v="0"/>
    <n v="76.47"/>
    <x v="0"/>
    <s v="Sep"/>
    <x v="2"/>
  </r>
  <r>
    <n v="7995"/>
    <s v="US-2015-165743"/>
    <x v="141"/>
    <d v="2015-11-23T00:00:00"/>
    <x v="0"/>
    <s v="MM-18055"/>
    <s v="Michelle Moray"/>
    <x v="0"/>
    <s v="United States"/>
    <x v="14"/>
    <x v="12"/>
    <x v="1"/>
    <s v="FUR-BO-10002268"/>
    <x v="0"/>
    <x v="0"/>
    <s v="Sauder Barrister Bookcases"/>
    <n v="145.76400000000001"/>
    <n v="6"/>
    <s v="0.7"/>
    <n v="-247.7988"/>
    <x v="0"/>
    <s v="Nov"/>
    <x v="1"/>
  </r>
  <r>
    <n v="7998"/>
    <s v="US-2017-105998"/>
    <x v="54"/>
    <d v="2017-11-05T00:00:00"/>
    <x v="2"/>
    <s v="CR-12580"/>
    <s v="Clay Rozendal"/>
    <x v="2"/>
    <s v="United States"/>
    <x v="53"/>
    <x v="2"/>
    <x v="1"/>
    <s v="FUR-TA-10001095"/>
    <x v="0"/>
    <x v="2"/>
    <s v="Chromcraft Round Conference Tables"/>
    <n v="1673.184"/>
    <n v="12"/>
    <s v="0.2"/>
    <n v="20.9148"/>
    <x v="3"/>
    <s v="Nov"/>
    <x v="3"/>
  </r>
  <r>
    <n v="7999"/>
    <s v="US-2014-148194"/>
    <x v="236"/>
    <d v="2014-05-07T00:00:00"/>
    <x v="2"/>
    <s v="BS-11365"/>
    <s v="Bill Shonely"/>
    <x v="1"/>
    <s v="United States"/>
    <x v="15"/>
    <x v="13"/>
    <x v="1"/>
    <s v="FUR-FU-10001852"/>
    <x v="0"/>
    <x v="3"/>
    <s v="Eldon Regeneration Recycled Desk Accessories, Smoke"/>
    <n v="12.18"/>
    <n v="7"/>
    <s v="0"/>
    <n v="3.8976000000000002"/>
    <x v="0"/>
    <s v="May"/>
    <x v="2"/>
  </r>
  <r>
    <n v="8005"/>
    <s v="CA-2014-143210"/>
    <x v="280"/>
    <d v="2014-12-03T00:00:00"/>
    <x v="2"/>
    <s v="AA-10645"/>
    <s v="Anna Andreadi"/>
    <x v="0"/>
    <s v="United States"/>
    <x v="172"/>
    <x v="20"/>
    <x v="2"/>
    <s v="FUR-FU-10003878"/>
    <x v="0"/>
    <x v="3"/>
    <s v="Linden 10&quot; Round Wall Clock, Black"/>
    <n v="45.84"/>
    <n v="3"/>
    <s v="0"/>
    <n v="15.585599999999999"/>
    <x v="3"/>
    <s v="Dec"/>
    <x v="2"/>
  </r>
  <r>
    <n v="8006"/>
    <s v="CA-2014-143210"/>
    <x v="280"/>
    <d v="2014-12-03T00:00:00"/>
    <x v="2"/>
    <s v="AA-10645"/>
    <s v="Anna Andreadi"/>
    <x v="0"/>
    <s v="United States"/>
    <x v="172"/>
    <x v="20"/>
    <x v="2"/>
    <s v="FUR-FU-10002268"/>
    <x v="0"/>
    <x v="3"/>
    <s v="Ultra Door Push Plate"/>
    <n v="9.82"/>
    <n v="2"/>
    <s v="0"/>
    <n v="3.2406000000000001"/>
    <x v="3"/>
    <s v="Dec"/>
    <x v="2"/>
  </r>
  <r>
    <n v="8010"/>
    <s v="CA-2015-110863"/>
    <x v="669"/>
    <d v="2015-11-24T00:00:00"/>
    <x v="1"/>
    <s v="AA-10645"/>
    <s v="Anna Andreadi"/>
    <x v="0"/>
    <s v="United States"/>
    <x v="258"/>
    <x v="37"/>
    <x v="3"/>
    <s v="FUR-CH-10002073"/>
    <x v="0"/>
    <x v="1"/>
    <s v="Hon Olson Stacker Chairs"/>
    <n v="1323.9"/>
    <n v="5"/>
    <s v="0"/>
    <n v="383.93099999999998"/>
    <x v="1"/>
    <s v="Nov"/>
    <x v="1"/>
  </r>
  <r>
    <n v="8016"/>
    <s v="CA-2017-120168"/>
    <x v="794"/>
    <d v="2017-05-25T00:00:00"/>
    <x v="3"/>
    <s v="TB-21625"/>
    <s v="Trudy Brown"/>
    <x v="0"/>
    <s v="United States"/>
    <x v="13"/>
    <x v="7"/>
    <x v="2"/>
    <s v="FUR-FU-10000732"/>
    <x v="0"/>
    <x v="3"/>
    <s v="Eldon 200 Class Desk Accessories"/>
    <n v="18.84"/>
    <n v="3"/>
    <s v="0"/>
    <n v="6.0288000000000004"/>
    <x v="7"/>
    <s v="May"/>
    <x v="3"/>
  </r>
  <r>
    <n v="8017"/>
    <s v="US-2014-131870"/>
    <x v="383"/>
    <d v="2014-09-11T00:00:00"/>
    <x v="2"/>
    <s v="NF-18595"/>
    <s v="Nicole Fjeld"/>
    <x v="2"/>
    <s v="United States"/>
    <x v="68"/>
    <x v="15"/>
    <x v="2"/>
    <s v="FUR-FU-10002501"/>
    <x v="0"/>
    <x v="3"/>
    <s v="Nu-Dell Executive Frame"/>
    <n v="60.671999999999997"/>
    <n v="6"/>
    <s v="0.2"/>
    <n v="12.892799999999999"/>
    <x v="3"/>
    <s v="Sep"/>
    <x v="2"/>
  </r>
  <r>
    <n v="8024"/>
    <s v="CA-2014-129189"/>
    <x v="294"/>
    <d v="2014-07-25T00:00:00"/>
    <x v="1"/>
    <s v="HM-14860"/>
    <s v="Harry Marie"/>
    <x v="1"/>
    <s v="United States"/>
    <x v="144"/>
    <x v="5"/>
    <x v="3"/>
    <s v="FUR-CH-10004997"/>
    <x v="0"/>
    <x v="1"/>
    <s v="Hon Every-Day Series Multi-Task Chairs"/>
    <n v="657.93"/>
    <n v="5"/>
    <s v="0.3"/>
    <n v="-93.99"/>
    <x v="4"/>
    <s v="Jul"/>
    <x v="2"/>
  </r>
  <r>
    <n v="8026"/>
    <s v="CA-2015-132465"/>
    <x v="795"/>
    <d v="2015-09-15T00:00:00"/>
    <x v="0"/>
    <s v="DM-13525"/>
    <s v="Don Miller"/>
    <x v="1"/>
    <s v="United States"/>
    <x v="13"/>
    <x v="7"/>
    <x v="2"/>
    <s v="FUR-FU-10000277"/>
    <x v="0"/>
    <x v="3"/>
    <s v="Deflect-o DuraMat Antistatic Studded Beveled Mat for Medium Pile Carpeting"/>
    <n v="210.68"/>
    <n v="2"/>
    <s v="0"/>
    <n v="50.563200000000002"/>
    <x v="4"/>
    <s v="Sep"/>
    <x v="1"/>
  </r>
  <r>
    <n v="8031"/>
    <s v="CA-2016-158806"/>
    <x v="796"/>
    <d v="2016-01-11T00:00:00"/>
    <x v="1"/>
    <s v="NM-18520"/>
    <s v="Neoma Murray"/>
    <x v="0"/>
    <s v="United States"/>
    <x v="45"/>
    <x v="5"/>
    <x v="3"/>
    <s v="FUR-FU-10004270"/>
    <x v="0"/>
    <x v="3"/>
    <s v="Executive Impressions 13&quot; Clairmont Wall Clock"/>
    <n v="23.076000000000001"/>
    <n v="3"/>
    <s v="0.6"/>
    <n v="-10.9611"/>
    <x v="4"/>
    <s v="Jan"/>
    <x v="0"/>
  </r>
  <r>
    <n v="8035"/>
    <s v="CA-2015-119690"/>
    <x v="528"/>
    <d v="2015-06-28T00:00:00"/>
    <x v="2"/>
    <s v="MV-17485"/>
    <s v="Mark Van Huff"/>
    <x v="0"/>
    <s v="United States"/>
    <x v="6"/>
    <x v="5"/>
    <x v="3"/>
    <s v="FUR-FU-10004587"/>
    <x v="0"/>
    <x v="3"/>
    <s v="GE General Use Halogen Bulbs, 100 Watts, 1 Bulb per Pack"/>
    <n v="75.384"/>
    <n v="9"/>
    <s v="0.6"/>
    <n v="-20.730599999999999"/>
    <x v="0"/>
    <s v="Jun"/>
    <x v="1"/>
  </r>
  <r>
    <n v="8039"/>
    <s v="CA-2017-109393"/>
    <x v="254"/>
    <d v="2017-07-02T00:00:00"/>
    <x v="0"/>
    <s v="JC-15775"/>
    <s v="John Castell"/>
    <x v="0"/>
    <s v="United States"/>
    <x v="2"/>
    <x v="2"/>
    <x v="1"/>
    <s v="FUR-BO-10003966"/>
    <x v="0"/>
    <x v="0"/>
    <s v="Sauder Facets Collection Library, Sky Alder Finish"/>
    <n v="435.99900000000002"/>
    <n v="3"/>
    <s v="0.15"/>
    <n v="5.1294000000000004"/>
    <x v="3"/>
    <s v="Jun"/>
    <x v="3"/>
  </r>
  <r>
    <n v="8040"/>
    <s v="CA-2017-121489"/>
    <x v="67"/>
    <d v="2017-08-25T00:00:00"/>
    <x v="0"/>
    <s v="CM-11815"/>
    <s v="Candace McMahon"/>
    <x v="1"/>
    <s v="United States"/>
    <x v="15"/>
    <x v="13"/>
    <x v="1"/>
    <s v="FUR-CH-10004698"/>
    <x v="0"/>
    <x v="1"/>
    <s v="Padded Folding Chairs, Black, 4/Carton"/>
    <n v="388.70400000000001"/>
    <n v="6"/>
    <s v="0.2"/>
    <n v="38.870399999999997"/>
    <x v="4"/>
    <s v="Aug"/>
    <x v="3"/>
  </r>
  <r>
    <n v="8044"/>
    <s v="US-2017-133081"/>
    <x v="745"/>
    <d v="2017-03-15T00:00:00"/>
    <x v="1"/>
    <s v="PV-18985"/>
    <s v="Paul Van Hugh"/>
    <x v="2"/>
    <s v="United States"/>
    <x v="335"/>
    <x v="20"/>
    <x v="2"/>
    <s v="FUR-FU-10001379"/>
    <x v="0"/>
    <x v="3"/>
    <s v="Executive Impressions 16-1/2&quot; Circular Wall Clock"/>
    <n v="26.72"/>
    <n v="1"/>
    <s v="0"/>
    <n v="11.7568"/>
    <x v="4"/>
    <s v="Mar"/>
    <x v="3"/>
  </r>
  <r>
    <n v="8051"/>
    <s v="CA-2014-144974"/>
    <x v="218"/>
    <d v="2014-09-30T00:00:00"/>
    <x v="1"/>
    <s v="CM-12715"/>
    <s v="Craig Molinari"/>
    <x v="1"/>
    <s v="United States"/>
    <x v="3"/>
    <x v="3"/>
    <x v="2"/>
    <s v="FUR-FU-10001095"/>
    <x v="0"/>
    <x v="3"/>
    <s v="DAX Black Cherry Wood-Tone Poster Frame"/>
    <n v="21.184000000000001"/>
    <n v="1"/>
    <s v="0.2"/>
    <n v="4.7664"/>
    <x v="4"/>
    <s v="Sep"/>
    <x v="2"/>
  </r>
  <r>
    <n v="8056"/>
    <s v="CA-2015-121188"/>
    <x v="797"/>
    <d v="2015-09-04T00:00:00"/>
    <x v="1"/>
    <s v="CB-12025"/>
    <s v="Cassandra Brandow"/>
    <x v="0"/>
    <s v="United States"/>
    <x v="2"/>
    <x v="2"/>
    <x v="1"/>
    <s v="FUR-BO-10004695"/>
    <x v="0"/>
    <x v="0"/>
    <s v="O'Sullivan 2-Door Barrister Bookcase in Odessa Pine"/>
    <n v="307.666"/>
    <n v="2"/>
    <s v="0.15"/>
    <n v="28.956800000000001"/>
    <x v="1"/>
    <s v="Aug"/>
    <x v="1"/>
  </r>
  <r>
    <n v="8060"/>
    <s v="CA-2015-121188"/>
    <x v="797"/>
    <d v="2015-09-04T00:00:00"/>
    <x v="1"/>
    <s v="CB-12025"/>
    <s v="Cassandra Brandow"/>
    <x v="0"/>
    <s v="United States"/>
    <x v="2"/>
    <x v="2"/>
    <x v="1"/>
    <s v="FUR-FU-10003981"/>
    <x v="0"/>
    <x v="3"/>
    <s v="Eldon Wave Desk Accessories"/>
    <n v="4.16"/>
    <n v="2"/>
    <s v="0"/>
    <n v="1.7472000000000001"/>
    <x v="1"/>
    <s v="Aug"/>
    <x v="1"/>
  </r>
  <r>
    <n v="8069"/>
    <s v="US-2015-160563"/>
    <x v="798"/>
    <d v="2015-10-24T00:00:00"/>
    <x v="1"/>
    <s v="NS-18640"/>
    <s v="Noel Staavos"/>
    <x v="1"/>
    <s v="United States"/>
    <x v="28"/>
    <x v="2"/>
    <x v="1"/>
    <s v="FUR-FU-10001731"/>
    <x v="0"/>
    <x v="3"/>
    <s v="Acrylic Self-Standing Desk Frames"/>
    <n v="16.02"/>
    <n v="6"/>
    <s v="0"/>
    <n v="6.0876000000000001"/>
    <x v="4"/>
    <s v="Oct"/>
    <x v="1"/>
  </r>
  <r>
    <n v="8071"/>
    <s v="CA-2017-151750"/>
    <x v="143"/>
    <d v="2017-01-05T00:00:00"/>
    <x v="1"/>
    <s v="JM-15250"/>
    <s v="Janet Martin"/>
    <x v="0"/>
    <s v="United States"/>
    <x v="156"/>
    <x v="5"/>
    <x v="3"/>
    <s v="FUR-FU-10002116"/>
    <x v="0"/>
    <x v="3"/>
    <s v="Tenex Carpeted, Granite-Look or Clear Contemporary Contour Shape Chair Mats"/>
    <n v="141.41999999999999"/>
    <n v="5"/>
    <s v="0.6"/>
    <n v="-187.38149999999999"/>
    <x v="4"/>
    <s v="Jan"/>
    <x v="3"/>
  </r>
  <r>
    <n v="8072"/>
    <s v="CA-2017-151750"/>
    <x v="143"/>
    <d v="2017-01-05T00:00:00"/>
    <x v="1"/>
    <s v="JM-15250"/>
    <s v="Janet Martin"/>
    <x v="0"/>
    <s v="United States"/>
    <x v="156"/>
    <x v="5"/>
    <x v="3"/>
    <s v="FUR-CH-10003199"/>
    <x v="0"/>
    <x v="1"/>
    <s v="Office Star - Contemporary Task Swivel Chair"/>
    <n v="310.74400000000003"/>
    <n v="4"/>
    <s v="0.3"/>
    <n v="-26.635200000000001"/>
    <x v="4"/>
    <s v="Jan"/>
    <x v="3"/>
  </r>
  <r>
    <n v="8077"/>
    <s v="CA-2015-106187"/>
    <x v="799"/>
    <d v="2015-06-29T00:00:00"/>
    <x v="1"/>
    <s v="RF-19345"/>
    <s v="Randy Ferguson"/>
    <x v="1"/>
    <s v="United States"/>
    <x v="336"/>
    <x v="24"/>
    <x v="0"/>
    <s v="FUR-FU-10000794"/>
    <x v="0"/>
    <x v="3"/>
    <s v="Eldon Stackable Tray, Side-Load, Legal, Smoke"/>
    <n v="27.42"/>
    <n v="3"/>
    <s v="0"/>
    <n v="9.3228000000000009"/>
    <x v="6"/>
    <s v="Jun"/>
    <x v="1"/>
  </r>
  <r>
    <n v="8086"/>
    <s v="CA-2016-105753"/>
    <x v="697"/>
    <d v="2016-10-26T00:00:00"/>
    <x v="1"/>
    <s v="LC-16960"/>
    <s v="Lindsay Castell"/>
    <x v="2"/>
    <s v="United States"/>
    <x v="58"/>
    <x v="25"/>
    <x v="0"/>
    <s v="FUR-FU-10000246"/>
    <x v="0"/>
    <x v="3"/>
    <s v="Aluminum Document Frame"/>
    <n v="61.1"/>
    <n v="5"/>
    <s v="0"/>
    <n v="18.329999999999998"/>
    <x v="6"/>
    <s v="Oct"/>
    <x v="0"/>
  </r>
  <r>
    <n v="8094"/>
    <s v="CA-2017-133046"/>
    <x v="534"/>
    <d v="2017-08-01T00:00:00"/>
    <x v="0"/>
    <s v="DK-13375"/>
    <s v="Dennis Kane"/>
    <x v="0"/>
    <s v="United States"/>
    <x v="15"/>
    <x v="13"/>
    <x v="1"/>
    <s v="FUR-FU-10001940"/>
    <x v="0"/>
    <x v="3"/>
    <s v="Staple-based wall hangings"/>
    <n v="23.88"/>
    <n v="3"/>
    <s v="0"/>
    <n v="10.507199999999999"/>
    <x v="2"/>
    <s v="Jul"/>
    <x v="3"/>
  </r>
  <r>
    <n v="8106"/>
    <s v="CA-2017-159149"/>
    <x v="506"/>
    <d v="2017-02-19T00:00:00"/>
    <x v="2"/>
    <s v="CR-12820"/>
    <s v="Cyra Reiten"/>
    <x v="2"/>
    <s v="United States"/>
    <x v="6"/>
    <x v="5"/>
    <x v="3"/>
    <s v="FUR-BO-10001601"/>
    <x v="0"/>
    <x v="0"/>
    <s v="Sauder Mission Library with Doors, Fruitwood Finish"/>
    <n v="89.066400000000002"/>
    <n v="1"/>
    <s v="0.32"/>
    <n v="-17.0274"/>
    <x v="3"/>
    <s v="Feb"/>
    <x v="3"/>
  </r>
  <r>
    <n v="8109"/>
    <s v="US-2017-167570"/>
    <x v="64"/>
    <d v="2017-12-15T00:00:00"/>
    <x v="1"/>
    <s v="EG-13900"/>
    <s v="Emily Grady"/>
    <x v="0"/>
    <s v="United States"/>
    <x v="3"/>
    <x v="3"/>
    <x v="2"/>
    <s v="FUR-CH-10003396"/>
    <x v="0"/>
    <x v="1"/>
    <s v="Global Deluxe Steno Chair"/>
    <n v="215.54400000000001"/>
    <n v="4"/>
    <s v="0.3"/>
    <n v="-58.504800000000003"/>
    <x v="1"/>
    <s v="Dec"/>
    <x v="3"/>
  </r>
  <r>
    <n v="8111"/>
    <s v="CA-2017-160122"/>
    <x v="414"/>
    <d v="2017-11-23T00:00:00"/>
    <x v="1"/>
    <s v="RD-19930"/>
    <s v="Russell D'Ascenzo"/>
    <x v="0"/>
    <s v="United States"/>
    <x v="9"/>
    <x v="8"/>
    <x v="3"/>
    <s v="FUR-CH-10000422"/>
    <x v="0"/>
    <x v="1"/>
    <s v="Global Highback Leather Tilter in Burgundy"/>
    <n v="127.386"/>
    <n v="2"/>
    <s v="0.3"/>
    <n v="-25.4772"/>
    <x v="2"/>
    <s v="Nov"/>
    <x v="3"/>
  </r>
  <r>
    <n v="8112"/>
    <s v="CA-2016-130393"/>
    <x v="193"/>
    <d v="2016-12-03T00:00:00"/>
    <x v="0"/>
    <s v="JM-15865"/>
    <s v="John Murray"/>
    <x v="0"/>
    <s v="United States"/>
    <x v="147"/>
    <x v="5"/>
    <x v="3"/>
    <s v="FUR-CH-10002647"/>
    <x v="0"/>
    <x v="1"/>
    <s v="Situations Contoured Folding Chairs, 4/Set"/>
    <n v="248.43"/>
    <n v="5"/>
    <s v="0.3"/>
    <n v="-17.745000000000001"/>
    <x v="3"/>
    <s v="Dec"/>
    <x v="0"/>
  </r>
  <r>
    <n v="8114"/>
    <s v="CA-2016-130393"/>
    <x v="193"/>
    <d v="2016-12-03T00:00:00"/>
    <x v="0"/>
    <s v="JM-15865"/>
    <s v="John Murray"/>
    <x v="0"/>
    <s v="United States"/>
    <x v="147"/>
    <x v="5"/>
    <x v="3"/>
    <s v="FUR-CH-10004477"/>
    <x v="0"/>
    <x v="1"/>
    <s v="Global Push Button Manager's Chair, Indigo"/>
    <n v="85.245999999999995"/>
    <n v="2"/>
    <s v="0.3"/>
    <n v="-1.2178"/>
    <x v="3"/>
    <s v="Dec"/>
    <x v="0"/>
  </r>
  <r>
    <n v="8116"/>
    <s v="CA-2017-101014"/>
    <x v="800"/>
    <d v="2017-09-04T00:00:00"/>
    <x v="1"/>
    <s v="RW-19540"/>
    <s v="Rick Wilson"/>
    <x v="1"/>
    <s v="United States"/>
    <x v="2"/>
    <x v="2"/>
    <x v="1"/>
    <s v="FUR-FU-10003374"/>
    <x v="0"/>
    <x v="3"/>
    <s v="Electrix Fluorescent Magnifier Lamps &amp; Weighted Base"/>
    <n v="148.02000000000001"/>
    <n v="3"/>
    <s v="0"/>
    <n v="41.445599999999999"/>
    <x v="6"/>
    <s v="Aug"/>
    <x v="3"/>
  </r>
  <r>
    <n v="8119"/>
    <s v="US-2017-106551"/>
    <x v="801"/>
    <d v="2017-07-27T00:00:00"/>
    <x v="1"/>
    <s v="EB-13930"/>
    <s v="Eric Barreto"/>
    <x v="0"/>
    <s v="United States"/>
    <x v="9"/>
    <x v="8"/>
    <x v="3"/>
    <s v="FUR-CH-10004997"/>
    <x v="0"/>
    <x v="1"/>
    <s v="Hon Every-Day Series Multi-Task Chairs"/>
    <n v="526.34400000000005"/>
    <n v="4"/>
    <s v="0.3"/>
    <n v="-75.191999999999993"/>
    <x v="2"/>
    <s v="Jul"/>
    <x v="3"/>
  </r>
  <r>
    <n v="8120"/>
    <s v="CA-2016-116722"/>
    <x v="367"/>
    <d v="2016-11-16T00:00:00"/>
    <x v="1"/>
    <s v="LP-17080"/>
    <s v="Liz Pelletier"/>
    <x v="0"/>
    <s v="United States"/>
    <x v="28"/>
    <x v="2"/>
    <x v="1"/>
    <s v="FUR-FU-10001934"/>
    <x v="0"/>
    <x v="3"/>
    <s v="Magnifier Swing Arm Lamp"/>
    <n v="41.96"/>
    <n v="2"/>
    <s v="0"/>
    <n v="10.909599999999999"/>
    <x v="2"/>
    <s v="Nov"/>
    <x v="0"/>
  </r>
  <r>
    <n v="8121"/>
    <s v="CA-2016-116722"/>
    <x v="367"/>
    <d v="2016-11-16T00:00:00"/>
    <x v="1"/>
    <s v="LP-17080"/>
    <s v="Liz Pelletier"/>
    <x v="0"/>
    <s v="United States"/>
    <x v="28"/>
    <x v="2"/>
    <x v="1"/>
    <s v="FUR-CH-10004997"/>
    <x v="0"/>
    <x v="1"/>
    <s v="Hon Every-Day Series Multi-Task Chairs"/>
    <n v="451.15199999999999"/>
    <n v="3"/>
    <s v="0.2"/>
    <n v="0"/>
    <x v="2"/>
    <s v="Nov"/>
    <x v="0"/>
  </r>
  <r>
    <n v="8125"/>
    <s v="US-2017-150070"/>
    <x v="87"/>
    <d v="2017-09-12T00:00:00"/>
    <x v="1"/>
    <s v="JA-15970"/>
    <s v="Joseph Airdo"/>
    <x v="0"/>
    <s v="United States"/>
    <x v="337"/>
    <x v="2"/>
    <x v="1"/>
    <s v="FUR-CH-10004860"/>
    <x v="0"/>
    <x v="1"/>
    <s v="Global Low Back Tilter Chair"/>
    <n v="161.56800000000001"/>
    <n v="2"/>
    <s v="0.2"/>
    <n v="-28.2744"/>
    <x v="2"/>
    <s v="Sep"/>
    <x v="3"/>
  </r>
  <r>
    <n v="8129"/>
    <s v="CA-2017-157350"/>
    <x v="802"/>
    <d v="2017-09-01T00:00:00"/>
    <x v="1"/>
    <s v="DP-13000"/>
    <s v="Darren Powers"/>
    <x v="0"/>
    <s v="United States"/>
    <x v="9"/>
    <x v="8"/>
    <x v="3"/>
    <s v="FUR-FU-10000222"/>
    <x v="0"/>
    <x v="3"/>
    <s v="Seth Thomas 16&quot; Steel Case Clock"/>
    <n v="64.959999999999994"/>
    <n v="5"/>
    <s v="0.6"/>
    <n v="-43.847999999999999"/>
    <x v="6"/>
    <s v="Aug"/>
    <x v="3"/>
  </r>
  <r>
    <n v="8134"/>
    <s v="CA-2015-131352"/>
    <x v="643"/>
    <d v="2015-10-13T00:00:00"/>
    <x v="1"/>
    <s v="GH-14485"/>
    <s v="Gene Hale"/>
    <x v="1"/>
    <s v="United States"/>
    <x v="144"/>
    <x v="5"/>
    <x v="3"/>
    <s v="FUR-FU-10003708"/>
    <x v="0"/>
    <x v="3"/>
    <s v="Tenex Traditional Chairmats for Medium Pile Carpet, Standard Lip, 36&quot; x 48&quot;"/>
    <n v="72.78"/>
    <n v="3"/>
    <s v="0.6"/>
    <n v="-70.960499999999996"/>
    <x v="2"/>
    <s v="Oct"/>
    <x v="1"/>
  </r>
  <r>
    <n v="8137"/>
    <s v="CA-2016-118073"/>
    <x v="577"/>
    <d v="2016-08-16T00:00:00"/>
    <x v="1"/>
    <s v="CS-12490"/>
    <s v="Cindy Schnelling"/>
    <x v="1"/>
    <s v="United States"/>
    <x v="49"/>
    <x v="1"/>
    <x v="0"/>
    <s v="FUR-TA-10002533"/>
    <x v="0"/>
    <x v="2"/>
    <s v="BPI Conference Tables"/>
    <n v="562.29250000000002"/>
    <n v="7"/>
    <s v="0.45"/>
    <n v="-255.58750000000001"/>
    <x v="4"/>
    <s v="Aug"/>
    <x v="0"/>
  </r>
  <r>
    <n v="8138"/>
    <s v="CA-2014-103219"/>
    <x v="77"/>
    <d v="2014-11-13T00:00:00"/>
    <x v="1"/>
    <s v="BF-11215"/>
    <s v="Benjamin Farhat"/>
    <x v="2"/>
    <s v="United States"/>
    <x v="13"/>
    <x v="7"/>
    <x v="2"/>
    <s v="FUR-FU-10004091"/>
    <x v="0"/>
    <x v="3"/>
    <s v="Eldon 200 Class Desk Accessories, Black"/>
    <n v="56.52"/>
    <n v="9"/>
    <s v="0"/>
    <n v="21.477599999999999"/>
    <x v="4"/>
    <s v="Nov"/>
    <x v="2"/>
  </r>
  <r>
    <n v="8144"/>
    <s v="CA-2016-100993"/>
    <x v="223"/>
    <d v="2016-02-10T00:00:00"/>
    <x v="1"/>
    <s v="AZ-10750"/>
    <s v="Annie Zypern"/>
    <x v="0"/>
    <s v="United States"/>
    <x v="53"/>
    <x v="2"/>
    <x v="1"/>
    <s v="FUR-TA-10001095"/>
    <x v="0"/>
    <x v="2"/>
    <s v="Chromcraft Round Conference Tables"/>
    <n v="557.72799999999995"/>
    <n v="4"/>
    <s v="0.2"/>
    <n v="6.9715999999999996"/>
    <x v="2"/>
    <s v="Feb"/>
    <x v="0"/>
  </r>
  <r>
    <n v="8151"/>
    <s v="CA-2014-167997"/>
    <x v="375"/>
    <d v="2014-01-29T00:00:00"/>
    <x v="2"/>
    <s v="CA-11965"/>
    <s v="Carol Adams"/>
    <x v="1"/>
    <s v="United States"/>
    <x v="338"/>
    <x v="40"/>
    <x v="3"/>
    <s v="FUR-BO-10004409"/>
    <x v="0"/>
    <x v="0"/>
    <s v="Safco Value Mate Series Steel Bookcases, Baked Enamel Finish on Steel, Gray"/>
    <n v="141.96"/>
    <n v="2"/>
    <s v="0"/>
    <n v="39.748800000000003"/>
    <x v="0"/>
    <s v="Jan"/>
    <x v="2"/>
  </r>
  <r>
    <n v="8157"/>
    <s v="CA-2016-131296"/>
    <x v="803"/>
    <d v="2016-10-09T00:00:00"/>
    <x v="1"/>
    <s v="MS-17830"/>
    <s v="Melanie Seite"/>
    <x v="0"/>
    <s v="United States"/>
    <x v="237"/>
    <x v="32"/>
    <x v="2"/>
    <s v="FUR-TA-10002622"/>
    <x v="0"/>
    <x v="2"/>
    <s v="Bush Andora Conference Table, Maple/Graphite Gray Finish"/>
    <n v="239.37200000000001"/>
    <n v="2"/>
    <s v="0.3"/>
    <n v="-23.937200000000001"/>
    <x v="2"/>
    <s v="Oct"/>
    <x v="0"/>
  </r>
  <r>
    <n v="8161"/>
    <s v="CA-2016-134138"/>
    <x v="285"/>
    <d v="2016-02-20T00:00:00"/>
    <x v="1"/>
    <s v="JD-15790"/>
    <s v="John Dryer"/>
    <x v="0"/>
    <s v="United States"/>
    <x v="31"/>
    <x v="18"/>
    <x v="2"/>
    <s v="FUR-CH-10001545"/>
    <x v="0"/>
    <x v="1"/>
    <s v="Hon Comfortask Task/Swivel Chairs"/>
    <n v="227.96"/>
    <n v="2"/>
    <s v="0"/>
    <n v="36.473599999999998"/>
    <x v="4"/>
    <s v="Feb"/>
    <x v="0"/>
  </r>
  <r>
    <n v="8164"/>
    <s v="CA-2015-168207"/>
    <x v="46"/>
    <d v="2015-11-06T00:00:00"/>
    <x v="1"/>
    <s v="LT-17110"/>
    <s v="Liz Thompson"/>
    <x v="0"/>
    <s v="United States"/>
    <x v="53"/>
    <x v="2"/>
    <x v="1"/>
    <s v="FUR-FU-10004909"/>
    <x v="0"/>
    <x v="3"/>
    <s v="Contemporary Wood/Metal Frame"/>
    <n v="96.96"/>
    <n v="6"/>
    <s v="0"/>
    <n v="33.936"/>
    <x v="4"/>
    <s v="Nov"/>
    <x v="1"/>
  </r>
  <r>
    <n v="8167"/>
    <s v="CA-2015-168207"/>
    <x v="46"/>
    <d v="2015-11-06T00:00:00"/>
    <x v="1"/>
    <s v="LT-17110"/>
    <s v="Liz Thompson"/>
    <x v="0"/>
    <s v="United States"/>
    <x v="53"/>
    <x v="2"/>
    <x v="1"/>
    <s v="FUR-BO-10004357"/>
    <x v="0"/>
    <x v="0"/>
    <s v="O'Sullivan Living Dimensions 3-Shelf Bookcases"/>
    <n v="512.49900000000002"/>
    <n v="3"/>
    <s v="0.15"/>
    <n v="-30.146999999999998"/>
    <x v="4"/>
    <s v="Nov"/>
    <x v="1"/>
  </r>
  <r>
    <n v="8168"/>
    <s v="CA-2016-144148"/>
    <x v="581"/>
    <d v="2016-08-05T00:00:00"/>
    <x v="1"/>
    <s v="AH-10690"/>
    <s v="Anna HŠberlin"/>
    <x v="1"/>
    <s v="United States"/>
    <x v="28"/>
    <x v="2"/>
    <x v="1"/>
    <s v="FUR-TA-10002774"/>
    <x v="0"/>
    <x v="2"/>
    <s v="Laminate Occasional Tables"/>
    <n v="863.12800000000004"/>
    <n v="7"/>
    <s v="0.2"/>
    <n v="-32.3673"/>
    <x v="2"/>
    <s v="Jul"/>
    <x v="0"/>
  </r>
  <r>
    <n v="8169"/>
    <s v="CA-2017-107174"/>
    <x v="200"/>
    <d v="2017-11-13T00:00:00"/>
    <x v="1"/>
    <s v="AB-10060"/>
    <s v="Adam Bellavance"/>
    <x v="2"/>
    <s v="United States"/>
    <x v="15"/>
    <x v="13"/>
    <x v="1"/>
    <s v="FUR-TA-10004575"/>
    <x v="0"/>
    <x v="2"/>
    <s v="Hon 5100 Series Wood Tables"/>
    <n v="2036.86"/>
    <n v="7"/>
    <s v="0"/>
    <n v="366.63479999999998"/>
    <x v="1"/>
    <s v="Nov"/>
    <x v="3"/>
  </r>
  <r>
    <n v="8170"/>
    <s v="CA-2017-107174"/>
    <x v="200"/>
    <d v="2017-11-13T00:00:00"/>
    <x v="1"/>
    <s v="AB-10060"/>
    <s v="Adam Bellavance"/>
    <x v="2"/>
    <s v="United States"/>
    <x v="15"/>
    <x v="13"/>
    <x v="1"/>
    <s v="FUR-CH-10003312"/>
    <x v="0"/>
    <x v="1"/>
    <s v="Hon 2090 ÒPillow SoftÓ Series Mid Back Swivel/Tilt Chairs"/>
    <n v="449.56799999999998"/>
    <n v="2"/>
    <s v="0.2"/>
    <n v="-73.0548"/>
    <x v="1"/>
    <s v="Nov"/>
    <x v="3"/>
  </r>
  <r>
    <n v="8180"/>
    <s v="CA-2015-112767"/>
    <x v="601"/>
    <d v="2015-08-06T00:00:00"/>
    <x v="1"/>
    <s v="DK-12985"/>
    <s v="Darren Koutras"/>
    <x v="0"/>
    <s v="United States"/>
    <x v="76"/>
    <x v="36"/>
    <x v="1"/>
    <s v="FUR-TA-10003469"/>
    <x v="0"/>
    <x v="2"/>
    <s v="Balt Split Level Computer Training Table"/>
    <n v="277.5"/>
    <n v="4"/>
    <s v="0.5"/>
    <n v="-188.7"/>
    <x v="4"/>
    <s v="Aug"/>
    <x v="1"/>
  </r>
  <r>
    <n v="8181"/>
    <s v="CA-2015-119879"/>
    <x v="32"/>
    <d v="2015-11-25T00:00:00"/>
    <x v="1"/>
    <s v="SS-20410"/>
    <s v="Shahid Shariari"/>
    <x v="0"/>
    <s v="United States"/>
    <x v="3"/>
    <x v="3"/>
    <x v="2"/>
    <s v="FUR-TA-10002958"/>
    <x v="0"/>
    <x v="2"/>
    <s v="Bevis Oval Conference Table, Walnut"/>
    <n v="1252.704"/>
    <n v="8"/>
    <s v="0.4"/>
    <n v="-480.20319999999998"/>
    <x v="4"/>
    <s v="Nov"/>
    <x v="1"/>
  </r>
  <r>
    <n v="8183"/>
    <s v="CA-2017-155642"/>
    <x v="514"/>
    <d v="2017-05-22T00:00:00"/>
    <x v="1"/>
    <s v="BM-11575"/>
    <s v="Brendan Murry"/>
    <x v="1"/>
    <s v="United States"/>
    <x v="9"/>
    <x v="8"/>
    <x v="3"/>
    <s v="FUR-FU-10004973"/>
    <x v="0"/>
    <x v="3"/>
    <s v="Flat Face Poster Frame"/>
    <n v="22.608000000000001"/>
    <n v="3"/>
    <s v="0.6"/>
    <n v="-10.1736"/>
    <x v="4"/>
    <s v="May"/>
    <x v="3"/>
  </r>
  <r>
    <n v="8184"/>
    <s v="CA-2017-155642"/>
    <x v="514"/>
    <d v="2017-05-22T00:00:00"/>
    <x v="1"/>
    <s v="BM-11575"/>
    <s v="Brendan Murry"/>
    <x v="1"/>
    <s v="United States"/>
    <x v="9"/>
    <x v="8"/>
    <x v="3"/>
    <s v="FUR-FU-10001918"/>
    <x v="0"/>
    <x v="3"/>
    <s v="C-Line Cubicle Keepers Polyproplyene Holder With Velcro Backings"/>
    <n v="1.8919999999999999"/>
    <n v="1"/>
    <s v="0.6"/>
    <n v="-0.99329999999999996"/>
    <x v="4"/>
    <s v="May"/>
    <x v="3"/>
  </r>
  <r>
    <n v="8187"/>
    <s v="CA-2015-136728"/>
    <x v="615"/>
    <d v="2015-09-17T00:00:00"/>
    <x v="0"/>
    <s v="AG-10900"/>
    <s v="Arthur Gainer"/>
    <x v="0"/>
    <s v="United States"/>
    <x v="9"/>
    <x v="8"/>
    <x v="3"/>
    <s v="FUR-CH-10003817"/>
    <x v="0"/>
    <x v="1"/>
    <s v="Global Value Steno Chair, Gray"/>
    <n v="170.072"/>
    <n v="4"/>
    <s v="0.3"/>
    <n v="-12.148"/>
    <x v="4"/>
    <s v="Sep"/>
    <x v="1"/>
  </r>
  <r>
    <n v="8192"/>
    <s v="US-2017-155866"/>
    <x v="429"/>
    <d v="2017-11-21T00:00:00"/>
    <x v="1"/>
    <s v="CC-12370"/>
    <s v="Christopher Conant"/>
    <x v="0"/>
    <s v="United States"/>
    <x v="13"/>
    <x v="7"/>
    <x v="2"/>
    <s v="FUR-FU-10004091"/>
    <x v="0"/>
    <x v="3"/>
    <s v="Howard Miller 13&quot; Diameter Goldtone Round Wall Clock"/>
    <n v="187.76"/>
    <n v="4"/>
    <s v="0"/>
    <n v="76.9816"/>
    <x v="4"/>
    <s v="Nov"/>
    <x v="3"/>
  </r>
  <r>
    <n v="8195"/>
    <s v="CA-2015-141327"/>
    <x v="737"/>
    <d v="2015-12-03T00:00:00"/>
    <x v="2"/>
    <s v="LR-16915"/>
    <s v="Lena Radford"/>
    <x v="0"/>
    <s v="United States"/>
    <x v="339"/>
    <x v="30"/>
    <x v="0"/>
    <s v="FUR-FU-10000576"/>
    <x v="0"/>
    <x v="3"/>
    <s v="Luxo Professional Fluorescent Magnifier Lamp with Clamp-Mount Base"/>
    <n v="335.74400000000003"/>
    <n v="2"/>
    <s v="0.2"/>
    <n v="25.180800000000001"/>
    <x v="0"/>
    <s v="Nov"/>
    <x v="1"/>
  </r>
  <r>
    <n v="8204"/>
    <s v="CA-2015-114811"/>
    <x v="428"/>
    <d v="2015-11-08T00:00:00"/>
    <x v="3"/>
    <s v="KD-16495"/>
    <s v="Keith Dawkins"/>
    <x v="1"/>
    <s v="United States"/>
    <x v="13"/>
    <x v="7"/>
    <x v="2"/>
    <s v="FUR-FU-10002240"/>
    <x v="0"/>
    <x v="3"/>
    <s v="Nu-Dell EZ-Mount Plastic Wall Frames"/>
    <n v="11.82"/>
    <n v="3"/>
    <s v="0"/>
    <n v="4.7279999999999998"/>
    <x v="7"/>
    <s v="Nov"/>
    <x v="1"/>
  </r>
  <r>
    <n v="8206"/>
    <s v="CA-2015-114811"/>
    <x v="428"/>
    <d v="2015-11-08T00:00:00"/>
    <x v="3"/>
    <s v="KD-16495"/>
    <s v="Keith Dawkins"/>
    <x v="1"/>
    <s v="United States"/>
    <x v="13"/>
    <x v="7"/>
    <x v="2"/>
    <s v="FUR-CH-10003746"/>
    <x v="0"/>
    <x v="1"/>
    <s v="Hon 4070 Series Pagoda Round Back Stacking Chairs"/>
    <n v="577.76400000000001"/>
    <n v="2"/>
    <s v="0.1"/>
    <n v="115.5528"/>
    <x v="7"/>
    <s v="Nov"/>
    <x v="1"/>
  </r>
  <r>
    <n v="8207"/>
    <s v="CA-2015-122266"/>
    <x v="12"/>
    <d v="2015-04-30T00:00:00"/>
    <x v="1"/>
    <s v="SA-20830"/>
    <s v="Sue Ann Reed"/>
    <x v="0"/>
    <s v="United States"/>
    <x v="340"/>
    <x v="1"/>
    <x v="0"/>
    <s v="FUR-TA-10000577"/>
    <x v="0"/>
    <x v="2"/>
    <s v="Bretford CR4500 Series Slim Rectangular Table"/>
    <n v="191.5155"/>
    <n v="1"/>
    <s v="0.45"/>
    <n v="-76.606200000000001"/>
    <x v="4"/>
    <s v="Apr"/>
    <x v="1"/>
  </r>
  <r>
    <n v="8212"/>
    <s v="CA-2016-116337"/>
    <x v="267"/>
    <d v="2016-11-12T00:00:00"/>
    <x v="1"/>
    <s v="MC-17845"/>
    <s v="Michael Chen"/>
    <x v="0"/>
    <s v="United States"/>
    <x v="144"/>
    <x v="5"/>
    <x v="3"/>
    <s v="FUR-FU-10002030"/>
    <x v="0"/>
    <x v="3"/>
    <s v="Executive Impressions 14&quot; Contract Wall Clock with Quartz Movement"/>
    <n v="44.46"/>
    <n v="5"/>
    <s v="0.6"/>
    <n v="-17.783999999999999"/>
    <x v="2"/>
    <s v="Nov"/>
    <x v="0"/>
  </r>
  <r>
    <n v="8219"/>
    <s v="CA-2014-120775"/>
    <x v="215"/>
    <d v="2014-10-07T00:00:00"/>
    <x v="1"/>
    <s v="RD-19930"/>
    <s v="Russell D'Ascenzo"/>
    <x v="0"/>
    <s v="United States"/>
    <x v="144"/>
    <x v="5"/>
    <x v="3"/>
    <s v="FUR-FU-10000758"/>
    <x v="0"/>
    <x v="3"/>
    <s v="DAX Natural Wood-Tone Poster Frame"/>
    <n v="31.776"/>
    <n v="3"/>
    <s v="0.6"/>
    <n v="-19.0656"/>
    <x v="4"/>
    <s v="Oct"/>
    <x v="2"/>
  </r>
  <r>
    <n v="8228"/>
    <s v="CA-2016-123050"/>
    <x v="804"/>
    <d v="2016-04-08T00:00:00"/>
    <x v="0"/>
    <s v="BC-11125"/>
    <s v="Becky Castell"/>
    <x v="2"/>
    <s v="United States"/>
    <x v="8"/>
    <x v="7"/>
    <x v="2"/>
    <s v="FUR-FU-10000723"/>
    <x v="0"/>
    <x v="3"/>
    <s v="Deflect-o EconoMat Studded, No Bevel Mat for Low Pile Carpeting"/>
    <n v="82.64"/>
    <n v="2"/>
    <s v="0"/>
    <n v="7.4375999999999998"/>
    <x v="4"/>
    <s v="Apr"/>
    <x v="0"/>
  </r>
  <r>
    <n v="8232"/>
    <s v="CA-2016-162355"/>
    <x v="805"/>
    <d v="2016-07-02T00:00:00"/>
    <x v="0"/>
    <s v="PF-19165"/>
    <s v="Philip Fox"/>
    <x v="0"/>
    <s v="United States"/>
    <x v="244"/>
    <x v="24"/>
    <x v="0"/>
    <s v="FUR-BO-10004695"/>
    <x v="0"/>
    <x v="0"/>
    <s v="O'Sullivan 2-Door Barrister Bookcase in Odessa Pine"/>
    <n v="1266.8599999999999"/>
    <n v="7"/>
    <s v="0"/>
    <n v="291.37779999999998"/>
    <x v="3"/>
    <s v="Jun"/>
    <x v="0"/>
  </r>
  <r>
    <n v="8236"/>
    <s v="CA-2017-102204"/>
    <x v="806"/>
    <d v="2017-05-06T00:00:00"/>
    <x v="1"/>
    <s v="CJ-12010"/>
    <s v="Caroline Jumper"/>
    <x v="0"/>
    <s v="United States"/>
    <x v="51"/>
    <x v="1"/>
    <x v="0"/>
    <s v="FUR-TA-10001889"/>
    <x v="0"/>
    <x v="2"/>
    <s v="Bush Advantage Collection Racetrack Conference Table"/>
    <n v="933.26199999999994"/>
    <n v="4"/>
    <s v="0.45"/>
    <n v="-458.14679999999998"/>
    <x v="2"/>
    <s v="May"/>
    <x v="3"/>
  </r>
  <r>
    <n v="8237"/>
    <s v="CA-2017-102204"/>
    <x v="806"/>
    <d v="2017-05-06T00:00:00"/>
    <x v="1"/>
    <s v="CJ-12010"/>
    <s v="Caroline Jumper"/>
    <x v="0"/>
    <s v="United States"/>
    <x v="51"/>
    <x v="1"/>
    <x v="0"/>
    <s v="FUR-CH-10002024"/>
    <x v="0"/>
    <x v="1"/>
    <s v="HON 5400 Series Task Chairs for Big and Tall"/>
    <n v="2803.92"/>
    <n v="5"/>
    <s v="0.2"/>
    <n v="0"/>
    <x v="2"/>
    <s v="May"/>
    <x v="3"/>
  </r>
  <r>
    <n v="8241"/>
    <s v="CA-2017-103065"/>
    <x v="71"/>
    <d v="2017-10-20T00:00:00"/>
    <x v="3"/>
    <s v="PT-19090"/>
    <s v="Pete Takahito"/>
    <x v="0"/>
    <s v="United States"/>
    <x v="51"/>
    <x v="1"/>
    <x v="0"/>
    <s v="FUR-FU-10000175"/>
    <x v="0"/>
    <x v="3"/>
    <s v="DAX Wood Document Frame."/>
    <n v="43.936"/>
    <n v="4"/>
    <s v="0.2"/>
    <n v="6.0411999999999999"/>
    <x v="7"/>
    <s v="Oct"/>
    <x v="3"/>
  </r>
  <r>
    <n v="8245"/>
    <s v="CA-2014-109897"/>
    <x v="807"/>
    <d v="2014-08-16T00:00:00"/>
    <x v="1"/>
    <s v="BW-11200"/>
    <s v="Ben Wallace"/>
    <x v="0"/>
    <s v="United States"/>
    <x v="28"/>
    <x v="2"/>
    <x v="1"/>
    <s v="FUR-FU-10002878"/>
    <x v="0"/>
    <x v="3"/>
    <s v="Seth Thomas 14&quot; Day/Date Wall Clock"/>
    <n v="85.44"/>
    <n v="3"/>
    <s v="0"/>
    <n v="31.6128"/>
    <x v="4"/>
    <s v="Aug"/>
    <x v="2"/>
  </r>
  <r>
    <n v="8251"/>
    <s v="CA-2015-140221"/>
    <x v="298"/>
    <d v="2015-03-09T00:00:00"/>
    <x v="0"/>
    <s v="MS-17365"/>
    <s v="Maribeth Schnelling"/>
    <x v="0"/>
    <s v="United States"/>
    <x v="9"/>
    <x v="8"/>
    <x v="3"/>
    <s v="FUR-FU-10000023"/>
    <x v="0"/>
    <x v="3"/>
    <s v="Eldon Wave Desk Accessories"/>
    <n v="4.7119999999999997"/>
    <n v="2"/>
    <s v="0.6"/>
    <n v="-1.8848"/>
    <x v="4"/>
    <s v="Mar"/>
    <x v="1"/>
  </r>
  <r>
    <n v="8268"/>
    <s v="CA-2017-121790"/>
    <x v="129"/>
    <d v="2017-02-06T00:00:00"/>
    <x v="1"/>
    <s v="LP-17095"/>
    <s v="Liz Preis"/>
    <x v="0"/>
    <s v="United States"/>
    <x v="14"/>
    <x v="8"/>
    <x v="3"/>
    <s v="FUR-TA-10003469"/>
    <x v="0"/>
    <x v="2"/>
    <s v="Balt Split Level Computer Training Table"/>
    <n v="69.375"/>
    <n v="1"/>
    <s v="0.5"/>
    <n v="-47.174999999999997"/>
    <x v="1"/>
    <s v="Jan"/>
    <x v="3"/>
  </r>
  <r>
    <n v="8272"/>
    <s v="CA-2016-169670"/>
    <x v="683"/>
    <d v="2016-12-31T00:00:00"/>
    <x v="1"/>
    <s v="JE-15715"/>
    <s v="Joe Elijah"/>
    <x v="0"/>
    <s v="United States"/>
    <x v="13"/>
    <x v="7"/>
    <x v="2"/>
    <s v="FUR-CH-10002331"/>
    <x v="0"/>
    <x v="1"/>
    <s v="Hon 4700 Series Mobuis Mid-Back Task Chairs with Adjustable Arms"/>
    <n v="2563.056"/>
    <n v="8"/>
    <s v="0.1"/>
    <n v="313.26240000000001"/>
    <x v="6"/>
    <s v="Dec"/>
    <x v="0"/>
  </r>
  <r>
    <n v="8273"/>
    <s v="CA-2016-139549"/>
    <x v="697"/>
    <d v="2016-10-25T00:00:00"/>
    <x v="1"/>
    <s v="MY-18295"/>
    <s v="Muhammed Yedwab"/>
    <x v="1"/>
    <s v="United States"/>
    <x v="311"/>
    <x v="2"/>
    <x v="1"/>
    <s v="FUR-CH-10001802"/>
    <x v="0"/>
    <x v="1"/>
    <s v="Hon Every-Day Chair Series Swivel Task Chairs"/>
    <n v="387.13600000000002"/>
    <n v="4"/>
    <s v="0.2"/>
    <n v="4.8391999999999999"/>
    <x v="2"/>
    <s v="Oct"/>
    <x v="0"/>
  </r>
  <r>
    <n v="8282"/>
    <s v="CA-2017-134810"/>
    <x v="808"/>
    <d v="2017-05-10T00:00:00"/>
    <x v="2"/>
    <s v="MC-17605"/>
    <s v="Matt Connell"/>
    <x v="1"/>
    <s v="United States"/>
    <x v="51"/>
    <x v="30"/>
    <x v="0"/>
    <s v="FUR-CH-10001270"/>
    <x v="0"/>
    <x v="1"/>
    <s v="Harbour Creations Steel Folding Chair"/>
    <n v="207"/>
    <n v="3"/>
    <s v="0.2"/>
    <n v="25.875"/>
    <x v="5"/>
    <s v="May"/>
    <x v="3"/>
  </r>
  <r>
    <n v="8286"/>
    <s v="CA-2015-154284"/>
    <x v="170"/>
    <d v="2015-12-26T00:00:00"/>
    <x v="0"/>
    <s v="SZ-20035"/>
    <s v="Sam Zeldin"/>
    <x v="2"/>
    <s v="United States"/>
    <x v="317"/>
    <x v="8"/>
    <x v="3"/>
    <s v="FUR-FU-10003039"/>
    <x v="0"/>
    <x v="3"/>
    <s v="Howard Miller 11-1/2&quot; Diameter Grantwood Wall Clock"/>
    <n v="51.756"/>
    <n v="3"/>
    <s v="0.6"/>
    <n v="-33.641399999999997"/>
    <x v="2"/>
    <s v="Dec"/>
    <x v="1"/>
  </r>
  <r>
    <n v="8298"/>
    <s v="US-2015-158911"/>
    <x v="379"/>
    <d v="2015-07-11T00:00:00"/>
    <x v="1"/>
    <s v="RS-19765"/>
    <s v="Roland Schwarz"/>
    <x v="1"/>
    <s v="United States"/>
    <x v="127"/>
    <x v="30"/>
    <x v="0"/>
    <s v="FUR-FU-10003829"/>
    <x v="0"/>
    <x v="3"/>
    <s v="Stackable Trays"/>
    <n v="4.9279999999999999"/>
    <n v="2"/>
    <s v="0.2"/>
    <n v="0.73919999999999997"/>
    <x v="6"/>
    <s v="Jul"/>
    <x v="1"/>
  </r>
  <r>
    <n v="8303"/>
    <s v="US-2017-167318"/>
    <x v="809"/>
    <d v="2017-08-01T00:00:00"/>
    <x v="1"/>
    <s v="GZ-14545"/>
    <s v="George Zrebassa"/>
    <x v="1"/>
    <s v="United States"/>
    <x v="2"/>
    <x v="2"/>
    <x v="1"/>
    <s v="FUR-CH-10000665"/>
    <x v="0"/>
    <x v="1"/>
    <s v="Global Airflow Leather Mesh Back Chair, Black"/>
    <n v="362.35199999999998"/>
    <n v="3"/>
    <s v="0.2"/>
    <n v="45.293999999999997"/>
    <x v="6"/>
    <s v="Jul"/>
    <x v="3"/>
  </r>
  <r>
    <n v="8305"/>
    <s v="CA-2017-135419"/>
    <x v="54"/>
    <d v="2017-11-09T00:00:00"/>
    <x v="1"/>
    <s v="BG-11740"/>
    <s v="Bruce Geld"/>
    <x v="0"/>
    <s v="United States"/>
    <x v="175"/>
    <x v="2"/>
    <x v="1"/>
    <s v="FUR-TA-10001086"/>
    <x v="0"/>
    <x v="2"/>
    <s v="SAFCO PlanMaster Boards, 60w x 37-1/2d, White Melamine"/>
    <n v="486.36799999999999"/>
    <n v="4"/>
    <s v="0.2"/>
    <n v="36.477600000000002"/>
    <x v="6"/>
    <s v="Nov"/>
    <x v="3"/>
  </r>
  <r>
    <n v="8311"/>
    <s v="CA-2014-168312"/>
    <x v="29"/>
    <d v="2014-03-07T00:00:00"/>
    <x v="1"/>
    <s v="GW-14605"/>
    <s v="Giulietta Weimer"/>
    <x v="0"/>
    <s v="United States"/>
    <x v="6"/>
    <x v="5"/>
    <x v="3"/>
    <s v="FUR-TA-10001866"/>
    <x v="0"/>
    <x v="2"/>
    <s v="Bevis Round Conference Room Tables and Bases"/>
    <n v="376.50900000000001"/>
    <n v="3"/>
    <s v="0.3"/>
    <n v="-43.029600000000002"/>
    <x v="6"/>
    <s v="Mar"/>
    <x v="2"/>
  </r>
  <r>
    <n v="8312"/>
    <s v="US-2017-105935"/>
    <x v="810"/>
    <d v="2017-01-31T00:00:00"/>
    <x v="1"/>
    <s v="BD-11500"/>
    <s v="Bradley Drucker"/>
    <x v="0"/>
    <s v="United States"/>
    <x v="29"/>
    <x v="24"/>
    <x v="0"/>
    <s v="FUR-FU-10002157"/>
    <x v="0"/>
    <x v="3"/>
    <s v="Artistic Insta-Plaque"/>
    <n v="62.72"/>
    <n v="4"/>
    <s v="0"/>
    <n v="24.460799999999999"/>
    <x v="2"/>
    <s v="Jan"/>
    <x v="3"/>
  </r>
  <r>
    <n v="8314"/>
    <s v="CA-2014-161508"/>
    <x v="56"/>
    <d v="2014-07-16T00:00:00"/>
    <x v="1"/>
    <s v="PV-18985"/>
    <s v="Paul Van Hugh"/>
    <x v="2"/>
    <s v="United States"/>
    <x v="256"/>
    <x v="5"/>
    <x v="3"/>
    <s v="FUR-CH-10002126"/>
    <x v="0"/>
    <x v="1"/>
    <s v="Hon Deluxe Fabric Upholstered Stacking Chairs"/>
    <n v="512.35799999999995"/>
    <n v="3"/>
    <s v="0.3"/>
    <n v="-14.6388"/>
    <x v="4"/>
    <s v="Jul"/>
    <x v="2"/>
  </r>
  <r>
    <n v="8333"/>
    <s v="CA-2016-153269"/>
    <x v="811"/>
    <d v="2016-03-12T00:00:00"/>
    <x v="2"/>
    <s v="PS-18760"/>
    <s v="Pamela Stobb"/>
    <x v="0"/>
    <s v="United States"/>
    <x v="341"/>
    <x v="20"/>
    <x v="2"/>
    <s v="FUR-CH-10002647"/>
    <x v="0"/>
    <x v="1"/>
    <s v="Situations Contoured Folding Chairs, 4/Set"/>
    <n v="354.9"/>
    <n v="5"/>
    <s v="0"/>
    <n v="88.724999999999994"/>
    <x v="0"/>
    <s v="Mar"/>
    <x v="0"/>
  </r>
  <r>
    <n v="8340"/>
    <s v="CA-2017-135076"/>
    <x v="812"/>
    <d v="2017-04-17T00:00:00"/>
    <x v="1"/>
    <s v="YS-21880"/>
    <s v="Yana Sorensen"/>
    <x v="1"/>
    <s v="United States"/>
    <x v="170"/>
    <x v="2"/>
    <x v="1"/>
    <s v="FUR-CH-10003774"/>
    <x v="0"/>
    <x v="1"/>
    <s v="Global Wood Trimmed Manager's Task Chair, Khaki"/>
    <n v="436.70400000000001"/>
    <n v="6"/>
    <s v="0.2"/>
    <n v="-38.211599999999997"/>
    <x v="4"/>
    <s v="Apr"/>
    <x v="3"/>
  </r>
  <r>
    <n v="8345"/>
    <s v="US-2014-155544"/>
    <x v="813"/>
    <d v="2014-03-25T00:00:00"/>
    <x v="1"/>
    <s v="GM-14440"/>
    <s v="Gary McGarr"/>
    <x v="0"/>
    <s v="United States"/>
    <x v="270"/>
    <x v="9"/>
    <x v="0"/>
    <s v="FUR-FU-10001473"/>
    <x v="0"/>
    <x v="3"/>
    <s v="DAX Wood Document Frame"/>
    <n v="32.951999999999998"/>
    <n v="3"/>
    <s v="0.2"/>
    <n v="6.5903999999999998"/>
    <x v="4"/>
    <s v="Mar"/>
    <x v="2"/>
  </r>
  <r>
    <n v="8346"/>
    <s v="US-2014-155544"/>
    <x v="813"/>
    <d v="2014-03-25T00:00:00"/>
    <x v="1"/>
    <s v="GM-14440"/>
    <s v="Gary McGarr"/>
    <x v="0"/>
    <s v="United States"/>
    <x v="270"/>
    <x v="9"/>
    <x v="0"/>
    <s v="FUR-CH-10000422"/>
    <x v="0"/>
    <x v="1"/>
    <s v="Global Highback Leather Tilter in Burgundy"/>
    <n v="218.376"/>
    <n v="3"/>
    <s v="0.2"/>
    <n v="-10.918799999999999"/>
    <x v="4"/>
    <s v="Mar"/>
    <x v="2"/>
  </r>
  <r>
    <n v="8347"/>
    <s v="US-2015-115238"/>
    <x v="11"/>
    <d v="2015-05-04T00:00:00"/>
    <x v="1"/>
    <s v="JW-15220"/>
    <s v="Jane Waco"/>
    <x v="1"/>
    <s v="United States"/>
    <x v="37"/>
    <x v="20"/>
    <x v="2"/>
    <s v="FUR-FU-10002960"/>
    <x v="0"/>
    <x v="3"/>
    <s v="Eldon 200 Class Desk Accessories, Burgundy"/>
    <n v="31.4"/>
    <n v="5"/>
    <s v="0"/>
    <n v="13.188000000000001"/>
    <x v="4"/>
    <s v="Apr"/>
    <x v="1"/>
  </r>
  <r>
    <n v="8348"/>
    <s v="US-2015-115238"/>
    <x v="11"/>
    <d v="2015-05-04T00:00:00"/>
    <x v="1"/>
    <s v="JW-15220"/>
    <s v="Jane Waco"/>
    <x v="1"/>
    <s v="United States"/>
    <x v="37"/>
    <x v="20"/>
    <x v="2"/>
    <s v="FUR-FU-10002445"/>
    <x v="0"/>
    <x v="3"/>
    <s v="DAX Two-Tone Rosewood/Black Document Frame, Desktop, 5 x 7"/>
    <n v="9.48"/>
    <n v="1"/>
    <s v="0"/>
    <n v="3.7919999999999998"/>
    <x v="4"/>
    <s v="Apr"/>
    <x v="1"/>
  </r>
  <r>
    <n v="8350"/>
    <s v="US-2015-115238"/>
    <x v="11"/>
    <d v="2015-05-04T00:00:00"/>
    <x v="1"/>
    <s v="JW-15220"/>
    <s v="Jane Waco"/>
    <x v="1"/>
    <s v="United States"/>
    <x v="37"/>
    <x v="20"/>
    <x v="2"/>
    <s v="FUR-FU-10001025"/>
    <x v="0"/>
    <x v="3"/>
    <s v="Eldon Imˆge Series Desk Accessories, Clear"/>
    <n v="24.3"/>
    <n v="5"/>
    <s v="0"/>
    <n v="10.449"/>
    <x v="4"/>
    <s v="Apr"/>
    <x v="1"/>
  </r>
  <r>
    <n v="8352"/>
    <s v="CA-2017-132199"/>
    <x v="814"/>
    <d v="2017-05-08T00:00:00"/>
    <x v="1"/>
    <s v="BO-11350"/>
    <s v="Bill Overfelt"/>
    <x v="1"/>
    <s v="United States"/>
    <x v="3"/>
    <x v="3"/>
    <x v="2"/>
    <s v="FUR-FU-10004245"/>
    <x v="0"/>
    <x v="3"/>
    <s v="Career Cubicle Clock, 8 1/4&quot;, Black"/>
    <n v="32.448"/>
    <n v="2"/>
    <s v="0.2"/>
    <n v="7.3007999999999997"/>
    <x v="2"/>
    <s v="May"/>
    <x v="3"/>
  </r>
  <r>
    <n v="8354"/>
    <s v="CA-2017-132199"/>
    <x v="814"/>
    <d v="2017-05-08T00:00:00"/>
    <x v="1"/>
    <s v="BO-11350"/>
    <s v="Bill Overfelt"/>
    <x v="1"/>
    <s v="United States"/>
    <x v="3"/>
    <x v="3"/>
    <x v="2"/>
    <s v="FUR-TA-10003748"/>
    <x v="0"/>
    <x v="2"/>
    <s v="Bevis 36 x 72 Conference Tables"/>
    <n v="373.47"/>
    <n v="5"/>
    <s v="0.4"/>
    <n v="-112.041"/>
    <x v="2"/>
    <s v="May"/>
    <x v="3"/>
  </r>
  <r>
    <n v="8357"/>
    <s v="CA-2016-163174"/>
    <x v="238"/>
    <d v="2016-08-30T00:00:00"/>
    <x v="1"/>
    <s v="XP-21865"/>
    <s v="Xylona Preis"/>
    <x v="0"/>
    <s v="United States"/>
    <x v="342"/>
    <x v="24"/>
    <x v="0"/>
    <s v="FUR-FU-10000308"/>
    <x v="0"/>
    <x v="3"/>
    <s v="Deflect-o Glass Clear Studded Chair Mats"/>
    <n v="186.54"/>
    <n v="3"/>
    <s v="0"/>
    <n v="41.038800000000002"/>
    <x v="4"/>
    <s v="Aug"/>
    <x v="0"/>
  </r>
  <r>
    <n v="8363"/>
    <s v="CA-2017-147207"/>
    <x v="815"/>
    <d v="2017-01-04T00:00:00"/>
    <x v="0"/>
    <s v="TS-21655"/>
    <s v="Trudy Schmidt"/>
    <x v="0"/>
    <s v="United States"/>
    <x v="116"/>
    <x v="5"/>
    <x v="3"/>
    <s v="FUR-TA-10002958"/>
    <x v="0"/>
    <x v="2"/>
    <s v="Bevis Oval Conference Table, Walnut"/>
    <n v="913.43"/>
    <n v="5"/>
    <s v="0.3"/>
    <n v="-169.637"/>
    <x v="3"/>
    <s v="Jan"/>
    <x v="3"/>
  </r>
  <r>
    <n v="8370"/>
    <s v="CA-2016-118745"/>
    <x v="354"/>
    <d v="2016-06-16T00:00:00"/>
    <x v="1"/>
    <s v="SV-20365"/>
    <s v="Seth Vernon"/>
    <x v="0"/>
    <s v="United States"/>
    <x v="2"/>
    <x v="2"/>
    <x v="1"/>
    <s v="FUR-TA-10003473"/>
    <x v="0"/>
    <x v="2"/>
    <s v="Bretford Rectangular Conference Table Tops"/>
    <n v="902.71199999999999"/>
    <n v="3"/>
    <s v="0.2"/>
    <n v="33.851700000000001"/>
    <x v="2"/>
    <s v="Jun"/>
    <x v="0"/>
  </r>
  <r>
    <n v="8371"/>
    <s v="CA-2016-163972"/>
    <x v="816"/>
    <d v="2016-10-21T00:00:00"/>
    <x v="1"/>
    <s v="MG-17890"/>
    <s v="Michael Granlund"/>
    <x v="2"/>
    <s v="United States"/>
    <x v="99"/>
    <x v="2"/>
    <x v="1"/>
    <s v="FUR-BO-10003894"/>
    <x v="0"/>
    <x v="0"/>
    <s v="Safco Value Mate Steel Bookcase, Baked Enamel Finish on Steel, Black"/>
    <n v="120.666"/>
    <n v="2"/>
    <s v="0.15"/>
    <n v="21.294"/>
    <x v="4"/>
    <s v="Oct"/>
    <x v="0"/>
  </r>
  <r>
    <n v="8373"/>
    <s v="CA-2016-113726"/>
    <x v="243"/>
    <d v="2016-12-01T00:00:00"/>
    <x v="1"/>
    <s v="SC-20680"/>
    <s v="Steve Carroll"/>
    <x v="2"/>
    <s v="United States"/>
    <x v="15"/>
    <x v="13"/>
    <x v="1"/>
    <s v="FUR-FU-10003535"/>
    <x v="0"/>
    <x v="3"/>
    <s v="Howard Miller Distant Time Traveler Alarm Clock"/>
    <n v="82.26"/>
    <n v="3"/>
    <s v="0"/>
    <n v="33.726599999999998"/>
    <x v="1"/>
    <s v="Nov"/>
    <x v="0"/>
  </r>
  <r>
    <n v="8383"/>
    <s v="CA-2016-163048"/>
    <x v="817"/>
    <d v="2016-02-15T00:00:00"/>
    <x v="1"/>
    <s v="MH-17440"/>
    <s v="Mark Haberlin"/>
    <x v="1"/>
    <s v="United States"/>
    <x v="6"/>
    <x v="5"/>
    <x v="3"/>
    <s v="FUR-CH-10001270"/>
    <x v="0"/>
    <x v="1"/>
    <s v="Harbour Creations Steel Folding Chair"/>
    <n v="241.5"/>
    <n v="4"/>
    <s v="0.3"/>
    <n v="0"/>
    <x v="1"/>
    <s v="Feb"/>
    <x v="0"/>
  </r>
  <r>
    <n v="8392"/>
    <s v="CA-2017-110625"/>
    <x v="340"/>
    <d v="2017-12-30T00:00:00"/>
    <x v="1"/>
    <s v="JB-16045"/>
    <s v="Julia Barnett"/>
    <x v="2"/>
    <s v="United States"/>
    <x v="343"/>
    <x v="19"/>
    <x v="2"/>
    <s v="FUR-FU-10001473"/>
    <x v="0"/>
    <x v="3"/>
    <s v="DAX Wood Document Frame"/>
    <n v="27.46"/>
    <n v="2"/>
    <s v="0"/>
    <n v="9.8856000000000002"/>
    <x v="1"/>
    <s v="Dec"/>
    <x v="3"/>
  </r>
  <r>
    <n v="8394"/>
    <s v="CA-2016-142594"/>
    <x v="193"/>
    <d v="2016-12-06T00:00:00"/>
    <x v="0"/>
    <s v="EJ-14155"/>
    <s v="Eva Jacobs"/>
    <x v="0"/>
    <s v="United States"/>
    <x v="20"/>
    <x v="20"/>
    <x v="2"/>
    <s v="FUR-FU-10002045"/>
    <x v="0"/>
    <x v="3"/>
    <s v="Executive Impressions 14&quot;"/>
    <n v="111.15"/>
    <n v="5"/>
    <s v="0"/>
    <n v="48.905999999999999"/>
    <x v="2"/>
    <s v="Dec"/>
    <x v="0"/>
  </r>
  <r>
    <n v="8396"/>
    <s v="CA-2016-142594"/>
    <x v="193"/>
    <d v="2016-12-06T00:00:00"/>
    <x v="0"/>
    <s v="EJ-14155"/>
    <s v="Eva Jacobs"/>
    <x v="0"/>
    <s v="United States"/>
    <x v="20"/>
    <x v="20"/>
    <x v="2"/>
    <s v="FUR-TA-10001095"/>
    <x v="0"/>
    <x v="2"/>
    <s v="Chromcraft Round Conference Tables"/>
    <n v="366.00900000000001"/>
    <n v="3"/>
    <s v="0.3"/>
    <n v="-47.058300000000003"/>
    <x v="2"/>
    <s v="Dec"/>
    <x v="0"/>
  </r>
  <r>
    <n v="8399"/>
    <s v="CA-2017-120061"/>
    <x v="575"/>
    <d v="2017-11-07T00:00:00"/>
    <x v="0"/>
    <s v="SR-20425"/>
    <s v="Sharelle Roach"/>
    <x v="2"/>
    <s v="United States"/>
    <x v="76"/>
    <x v="15"/>
    <x v="2"/>
    <s v="FUR-CH-10001973"/>
    <x v="0"/>
    <x v="1"/>
    <s v="Office Star Flex Back Scooter Chair with White Frame"/>
    <n v="155.37200000000001"/>
    <n v="2"/>
    <s v="0.3"/>
    <n v="-35.513599999999997"/>
    <x v="2"/>
    <s v="Nov"/>
    <x v="3"/>
  </r>
  <r>
    <n v="8402"/>
    <s v="CA-2015-110814"/>
    <x v="482"/>
    <d v="2015-12-09T00:00:00"/>
    <x v="0"/>
    <s v="BD-11635"/>
    <s v="Brian Derr"/>
    <x v="0"/>
    <s v="United States"/>
    <x v="13"/>
    <x v="7"/>
    <x v="2"/>
    <s v="FUR-CH-10003535"/>
    <x v="0"/>
    <x v="1"/>
    <s v="Global Armless Task Chair, Royal Blue"/>
    <n v="164.64599999999999"/>
    <n v="3"/>
    <s v="0.1"/>
    <n v="12.8058"/>
    <x v="4"/>
    <s v="Dec"/>
    <x v="1"/>
  </r>
  <r>
    <n v="8405"/>
    <s v="CA-2017-140480"/>
    <x v="220"/>
    <d v="2017-07-12T00:00:00"/>
    <x v="1"/>
    <s v="HE-14800"/>
    <s v="Harold Engle"/>
    <x v="1"/>
    <s v="United States"/>
    <x v="19"/>
    <x v="14"/>
    <x v="2"/>
    <s v="FUR-FU-10003247"/>
    <x v="0"/>
    <x v="3"/>
    <s v="36X48 HARDFLOOR CHAIRMAT"/>
    <n v="83.92"/>
    <n v="4"/>
    <s v="0"/>
    <n v="5.8743999999999996"/>
    <x v="4"/>
    <s v="Jul"/>
    <x v="3"/>
  </r>
  <r>
    <n v="8407"/>
    <s v="CA-2017-140480"/>
    <x v="220"/>
    <d v="2017-07-12T00:00:00"/>
    <x v="1"/>
    <s v="HE-14800"/>
    <s v="Harold Engle"/>
    <x v="1"/>
    <s v="United States"/>
    <x v="19"/>
    <x v="14"/>
    <x v="2"/>
    <s v="FUR-FU-10001057"/>
    <x v="0"/>
    <x v="3"/>
    <s v="Tensor Track Tree Floor Lamp"/>
    <n v="39.979999999999997"/>
    <n v="2"/>
    <s v="0"/>
    <n v="9.1953999999999994"/>
    <x v="4"/>
    <s v="Jul"/>
    <x v="3"/>
  </r>
  <r>
    <n v="8411"/>
    <s v="CA-2016-130820"/>
    <x v="818"/>
    <d v="2016-11-15T00:00:00"/>
    <x v="3"/>
    <s v="ON-18715"/>
    <s v="Odella Nelson"/>
    <x v="1"/>
    <s v="United States"/>
    <x v="259"/>
    <x v="30"/>
    <x v="0"/>
    <s v="FUR-TA-10001768"/>
    <x v="0"/>
    <x v="2"/>
    <s v="Hon Racetrack Conference Tables"/>
    <n v="630.024"/>
    <n v="4"/>
    <s v="0.4"/>
    <n v="-199.5076"/>
    <x v="7"/>
    <s v="Nov"/>
    <x v="0"/>
  </r>
  <r>
    <n v="8413"/>
    <s v="CA-2017-132290"/>
    <x v="203"/>
    <d v="2017-03-14T00:00:00"/>
    <x v="1"/>
    <s v="MD-17350"/>
    <s v="Maribeth Dona"/>
    <x v="0"/>
    <s v="United States"/>
    <x v="144"/>
    <x v="5"/>
    <x v="3"/>
    <s v="FUR-TA-10002228"/>
    <x v="0"/>
    <x v="2"/>
    <s v="Bevis Traditional Conference Table Top, Plinth Base"/>
    <n v="933.40800000000002"/>
    <n v="4"/>
    <s v="0.3"/>
    <n v="-173.34719999999999"/>
    <x v="4"/>
    <s v="Mar"/>
    <x v="3"/>
  </r>
  <r>
    <n v="8419"/>
    <s v="CA-2017-118199"/>
    <x v="808"/>
    <d v="2017-05-11T00:00:00"/>
    <x v="2"/>
    <s v="LB-16795"/>
    <s v="Laurel Beltran"/>
    <x v="2"/>
    <s v="United States"/>
    <x v="15"/>
    <x v="13"/>
    <x v="1"/>
    <s v="FUR-TA-10004154"/>
    <x v="0"/>
    <x v="2"/>
    <s v="Riverside Furniture Oval Coffee Table, Oval End Table, End Table with Drawer"/>
    <n v="286.85000000000002"/>
    <n v="1"/>
    <s v="0"/>
    <n v="63.106999999999999"/>
    <x v="3"/>
    <s v="May"/>
    <x v="3"/>
  </r>
  <r>
    <n v="8424"/>
    <s v="CA-2017-150091"/>
    <x v="176"/>
    <d v="2017-10-16T00:00:00"/>
    <x v="1"/>
    <s v="NP-18670"/>
    <s v="Nora Paige"/>
    <x v="0"/>
    <s v="United States"/>
    <x v="174"/>
    <x v="18"/>
    <x v="2"/>
    <s v="FUR-FU-10004053"/>
    <x v="0"/>
    <x v="3"/>
    <s v="DAX Two-Tone Silver Metal Document Frame"/>
    <n v="40.479999999999997"/>
    <n v="2"/>
    <s v="0"/>
    <n v="17.406400000000001"/>
    <x v="4"/>
    <s v="Oct"/>
    <x v="3"/>
  </r>
  <r>
    <n v="8425"/>
    <s v="CA-2017-150091"/>
    <x v="176"/>
    <d v="2017-10-16T00:00:00"/>
    <x v="1"/>
    <s v="NP-18670"/>
    <s v="Nora Paige"/>
    <x v="0"/>
    <s v="United States"/>
    <x v="174"/>
    <x v="18"/>
    <x v="2"/>
    <s v="FUR-BO-10003404"/>
    <x v="0"/>
    <x v="0"/>
    <s v="Global Adaptabilites Bookcase, Cherry/Storm Gray Finish"/>
    <n v="2154.9"/>
    <n v="5"/>
    <s v="0"/>
    <n v="129.29400000000001"/>
    <x v="4"/>
    <s v="Oct"/>
    <x v="3"/>
  </r>
  <r>
    <n v="8430"/>
    <s v="CA-2016-118129"/>
    <x v="645"/>
    <d v="2016-12-21T00:00:00"/>
    <x v="0"/>
    <s v="CL-12565"/>
    <s v="Clay Ludtke"/>
    <x v="0"/>
    <s v="United States"/>
    <x v="288"/>
    <x v="3"/>
    <x v="2"/>
    <s v="FUR-FU-10004904"/>
    <x v="0"/>
    <x v="3"/>
    <s v="Eldon &quot;L&quot; Workstation Diamond Chairmat"/>
    <n v="303.92"/>
    <n v="5"/>
    <s v="0.2"/>
    <n v="-30.391999999999999"/>
    <x v="3"/>
    <s v="Dec"/>
    <x v="0"/>
  </r>
  <r>
    <n v="8432"/>
    <s v="CA-2017-155621"/>
    <x v="819"/>
    <d v="2017-11-13T00:00:00"/>
    <x v="1"/>
    <s v="KN-16450"/>
    <s v="Kean Nguyen"/>
    <x v="1"/>
    <s v="United States"/>
    <x v="237"/>
    <x v="32"/>
    <x v="2"/>
    <s v="FUR-FU-10003535"/>
    <x v="0"/>
    <x v="3"/>
    <s v="Howard Miller Distant Time Traveler Alarm Clock"/>
    <n v="274.2"/>
    <n v="10"/>
    <s v="0"/>
    <n v="112.422"/>
    <x v="2"/>
    <s v="Nov"/>
    <x v="3"/>
  </r>
  <r>
    <n v="8435"/>
    <s v="US-2014-127635"/>
    <x v="94"/>
    <d v="2014-09-18T00:00:00"/>
    <x v="0"/>
    <s v="SC-20260"/>
    <s v="Scott Cohen"/>
    <x v="1"/>
    <s v="United States"/>
    <x v="177"/>
    <x v="5"/>
    <x v="3"/>
    <s v="FUR-FU-10000550"/>
    <x v="0"/>
    <x v="3"/>
    <s v="Stacking Trays by OIC"/>
    <n v="9.9600000000000009"/>
    <n v="5"/>
    <s v="0.6"/>
    <n v="-6.7229999999999999"/>
    <x v="4"/>
    <s v="Sep"/>
    <x v="2"/>
  </r>
  <r>
    <n v="8446"/>
    <s v="CA-2017-125451"/>
    <x v="409"/>
    <d v="2017-10-24T00:00:00"/>
    <x v="2"/>
    <s v="AH-10075"/>
    <s v="Adam Hart"/>
    <x v="1"/>
    <s v="United States"/>
    <x v="236"/>
    <x v="38"/>
    <x v="2"/>
    <s v="FUR-TA-10001039"/>
    <x v="0"/>
    <x v="2"/>
    <s v="KI Adjustable-Height Table"/>
    <n v="240.744"/>
    <n v="4"/>
    <s v="0.3"/>
    <n v="-13.7568"/>
    <x v="5"/>
    <s v="Oct"/>
    <x v="3"/>
  </r>
  <r>
    <n v="8447"/>
    <s v="CA-2017-125451"/>
    <x v="409"/>
    <d v="2017-10-24T00:00:00"/>
    <x v="2"/>
    <s v="AH-10075"/>
    <s v="Adam Hart"/>
    <x v="1"/>
    <s v="United States"/>
    <x v="236"/>
    <x v="38"/>
    <x v="2"/>
    <s v="FUR-FU-10004963"/>
    <x v="0"/>
    <x v="3"/>
    <s v="Eldon 400 Class Desk Accessories, Black Carbon"/>
    <n v="35"/>
    <n v="4"/>
    <s v="0"/>
    <n v="14.7"/>
    <x v="5"/>
    <s v="Oct"/>
    <x v="3"/>
  </r>
  <r>
    <n v="8448"/>
    <s v="CA-2017-125451"/>
    <x v="409"/>
    <d v="2017-10-24T00:00:00"/>
    <x v="2"/>
    <s v="AH-10075"/>
    <s v="Adam Hart"/>
    <x v="1"/>
    <s v="United States"/>
    <x v="236"/>
    <x v="38"/>
    <x v="2"/>
    <s v="FUR-FU-10000277"/>
    <x v="0"/>
    <x v="3"/>
    <s v="Deflect-o DuraMat Antistatic Studded Beveled Mat for Medium Pile Carpeting"/>
    <n v="210.68"/>
    <n v="2"/>
    <s v="0"/>
    <n v="50.563200000000002"/>
    <x v="5"/>
    <s v="Oct"/>
    <x v="3"/>
  </r>
  <r>
    <n v="8449"/>
    <s v="CA-2017-125451"/>
    <x v="409"/>
    <d v="2017-10-24T00:00:00"/>
    <x v="2"/>
    <s v="AH-10075"/>
    <s v="Adam Hart"/>
    <x v="1"/>
    <s v="United States"/>
    <x v="236"/>
    <x v="38"/>
    <x v="2"/>
    <s v="FUR-TA-10004915"/>
    <x v="0"/>
    <x v="2"/>
    <s v="Office Impressions End Table, 20-1/2&quot;H x 24&quot;W x 20&quot;D"/>
    <n v="637.89599999999996"/>
    <n v="3"/>
    <s v="0.3"/>
    <n v="-127.5792"/>
    <x v="5"/>
    <s v="Oct"/>
    <x v="3"/>
  </r>
  <r>
    <n v="8453"/>
    <s v="CA-2016-125087"/>
    <x v="820"/>
    <d v="2016-04-23T00:00:00"/>
    <x v="1"/>
    <s v="TH-21115"/>
    <s v="Thea Hudgings"/>
    <x v="1"/>
    <s v="United States"/>
    <x v="6"/>
    <x v="5"/>
    <x v="3"/>
    <s v="FUR-CH-10002880"/>
    <x v="0"/>
    <x v="1"/>
    <s v="Global High-Back Leather Tilter, Burgundy"/>
    <n v="344.37200000000001"/>
    <n v="4"/>
    <s v="0.3"/>
    <n v="-93.472399999999993"/>
    <x v="2"/>
    <s v="Apr"/>
    <x v="0"/>
  </r>
  <r>
    <n v="8455"/>
    <s v="CA-2016-125087"/>
    <x v="820"/>
    <d v="2016-04-23T00:00:00"/>
    <x v="1"/>
    <s v="TH-21115"/>
    <s v="Thea Hudgings"/>
    <x v="1"/>
    <s v="United States"/>
    <x v="6"/>
    <x v="5"/>
    <x v="3"/>
    <s v="FUR-FU-10004748"/>
    <x v="0"/>
    <x v="3"/>
    <s v="Howard Miller 16&quot; Diameter Gallery Wall Clock"/>
    <n v="127.88"/>
    <n v="5"/>
    <s v="0.6"/>
    <n v="-67.137"/>
    <x v="2"/>
    <s v="Apr"/>
    <x v="0"/>
  </r>
  <r>
    <n v="8457"/>
    <s v="US-2017-118556"/>
    <x v="15"/>
    <d v="2017-06-02T00:00:00"/>
    <x v="0"/>
    <s v="TH-21235"/>
    <s v="Tiffany House"/>
    <x v="1"/>
    <s v="United States"/>
    <x v="9"/>
    <x v="8"/>
    <x v="3"/>
    <s v="FUR-CH-10001146"/>
    <x v="0"/>
    <x v="1"/>
    <s v="Global Task Chair, Black"/>
    <n v="106.869"/>
    <n v="3"/>
    <s v="0.3"/>
    <n v="-29.007300000000001"/>
    <x v="2"/>
    <s v="May"/>
    <x v="3"/>
  </r>
  <r>
    <n v="8469"/>
    <s v="US-2016-164196"/>
    <x v="367"/>
    <d v="2016-11-17T00:00:00"/>
    <x v="1"/>
    <s v="AS-10285"/>
    <s v="Alejandro Savely"/>
    <x v="1"/>
    <s v="United States"/>
    <x v="344"/>
    <x v="6"/>
    <x v="3"/>
    <s v="FUR-TA-10001950"/>
    <x v="0"/>
    <x v="2"/>
    <s v="Balt Solid Wood Round Tables"/>
    <n v="2678.94"/>
    <n v="6"/>
    <s v="0"/>
    <n v="241.1046"/>
    <x v="6"/>
    <s v="Nov"/>
    <x v="0"/>
  </r>
  <r>
    <n v="8470"/>
    <s v="US-2017-132031"/>
    <x v="748"/>
    <d v="2017-04-27T00:00:00"/>
    <x v="1"/>
    <s v="PN-18775"/>
    <s v="Parhena Norris"/>
    <x v="2"/>
    <s v="United States"/>
    <x v="345"/>
    <x v="9"/>
    <x v="0"/>
    <s v="FUR-BO-10001972"/>
    <x v="0"/>
    <x v="0"/>
    <s v="O'Sullivan 4-Shelf Bookcase in Odessa Pine"/>
    <n v="387.13600000000002"/>
    <n v="4"/>
    <s v="0.2"/>
    <n v="-14.5176"/>
    <x v="4"/>
    <s v="Apr"/>
    <x v="3"/>
  </r>
  <r>
    <n v="8472"/>
    <s v="US-2017-132031"/>
    <x v="748"/>
    <d v="2017-04-27T00:00:00"/>
    <x v="1"/>
    <s v="PN-18775"/>
    <s v="Parhena Norris"/>
    <x v="2"/>
    <s v="United States"/>
    <x v="345"/>
    <x v="9"/>
    <x v="0"/>
    <s v="FUR-FU-10000193"/>
    <x v="0"/>
    <x v="3"/>
    <s v="Tenex Chairmats For Use with Hard Floors"/>
    <n v="77.951999999999998"/>
    <n v="3"/>
    <s v="0.2"/>
    <n v="-11.6928"/>
    <x v="4"/>
    <s v="Apr"/>
    <x v="3"/>
  </r>
  <r>
    <n v="8485"/>
    <s v="CA-2017-142391"/>
    <x v="118"/>
    <d v="2017-09-24T00:00:00"/>
    <x v="3"/>
    <s v="PB-19150"/>
    <s v="Philip Brown"/>
    <x v="0"/>
    <s v="United States"/>
    <x v="15"/>
    <x v="13"/>
    <x v="1"/>
    <s v="FUR-FU-10002759"/>
    <x v="0"/>
    <x v="3"/>
    <s v="12-1/2 Diameter Round Wall Clock"/>
    <n v="199.8"/>
    <n v="10"/>
    <s v="0"/>
    <n v="71.927999999999997"/>
    <x v="7"/>
    <s v="Sep"/>
    <x v="3"/>
  </r>
  <r>
    <n v="8491"/>
    <s v="CA-2016-158841"/>
    <x v="821"/>
    <d v="2016-02-04T00:00:00"/>
    <x v="0"/>
    <s v="SE-20110"/>
    <s v="Sanjit Engle"/>
    <x v="0"/>
    <s v="United States"/>
    <x v="58"/>
    <x v="25"/>
    <x v="0"/>
    <s v="FUR-FU-10001731"/>
    <x v="0"/>
    <x v="3"/>
    <s v="Acrylic Self-Standing Desk Frames"/>
    <n v="18.690000000000001"/>
    <n v="7"/>
    <s v="0"/>
    <n v="7.1021999999999998"/>
    <x v="3"/>
    <s v="Feb"/>
    <x v="0"/>
  </r>
  <r>
    <n v="8503"/>
    <s v="CA-2015-102316"/>
    <x v="822"/>
    <d v="2015-03-03T00:00:00"/>
    <x v="0"/>
    <s v="DH-13075"/>
    <s v="Dave Hallsten"/>
    <x v="1"/>
    <s v="United States"/>
    <x v="2"/>
    <x v="2"/>
    <x v="1"/>
    <s v="FUR-CH-10003396"/>
    <x v="0"/>
    <x v="1"/>
    <s v="Global Deluxe Steno Chair"/>
    <n v="184.75200000000001"/>
    <n v="3"/>
    <s v="0.2"/>
    <n v="-20.784600000000001"/>
    <x v="3"/>
    <s v="Mar"/>
    <x v="1"/>
  </r>
  <r>
    <n v="8505"/>
    <s v="CA-2016-109400"/>
    <x v="630"/>
    <d v="2016-05-06T00:00:00"/>
    <x v="1"/>
    <s v="NR-18550"/>
    <s v="Nick Radford"/>
    <x v="0"/>
    <s v="United States"/>
    <x v="45"/>
    <x v="5"/>
    <x v="3"/>
    <s v="FUR-CH-10003298"/>
    <x v="0"/>
    <x v="1"/>
    <s v="Office Star - Contemporary Task Swivel chair with Loop Arms, Charcoal"/>
    <n v="366.74400000000003"/>
    <n v="4"/>
    <s v="0.3"/>
    <n v="-110.0232"/>
    <x v="4"/>
    <s v="May"/>
    <x v="0"/>
  </r>
  <r>
    <n v="8513"/>
    <s v="CA-2016-144645"/>
    <x v="821"/>
    <d v="2016-02-08T00:00:00"/>
    <x v="1"/>
    <s v="NS-18640"/>
    <s v="Noel Staavos"/>
    <x v="1"/>
    <s v="United States"/>
    <x v="6"/>
    <x v="5"/>
    <x v="3"/>
    <s v="FUR-FU-10003601"/>
    <x v="0"/>
    <x v="3"/>
    <s v="Deflect-o RollaMat Studded, Beveled Mat for Medium Pile Carpeting"/>
    <n v="73.784000000000006"/>
    <n v="2"/>
    <s v="0.6"/>
    <n v="-77.473200000000006"/>
    <x v="6"/>
    <s v="Feb"/>
    <x v="0"/>
  </r>
  <r>
    <n v="8518"/>
    <s v="CA-2017-149720"/>
    <x v="182"/>
    <d v="2017-06-07T00:00:00"/>
    <x v="0"/>
    <s v="EM-14065"/>
    <s v="Erin Mull"/>
    <x v="0"/>
    <s v="United States"/>
    <x v="346"/>
    <x v="5"/>
    <x v="3"/>
    <s v="FUR-FU-10002501"/>
    <x v="0"/>
    <x v="3"/>
    <s v="Nu-Dell Executive Frame"/>
    <n v="30.335999999999999"/>
    <n v="6"/>
    <s v="0.6"/>
    <n v="-17.443200000000001"/>
    <x v="0"/>
    <s v="Jun"/>
    <x v="3"/>
  </r>
  <r>
    <n v="8519"/>
    <s v="CA-2017-118003"/>
    <x v="423"/>
    <d v="2017-12-10T00:00:00"/>
    <x v="1"/>
    <s v="DO-13645"/>
    <s v="Doug O'Connell"/>
    <x v="0"/>
    <s v="United States"/>
    <x v="309"/>
    <x v="18"/>
    <x v="2"/>
    <s v="FUR-FU-10002506"/>
    <x v="0"/>
    <x v="3"/>
    <s v="Tensor &quot;Hersey Kiss&quot; Styled Floor Lamp"/>
    <n v="12.99"/>
    <n v="1"/>
    <s v="0"/>
    <n v="1.5588"/>
    <x v="6"/>
    <s v="Dec"/>
    <x v="3"/>
  </r>
  <r>
    <n v="8520"/>
    <s v="CA-2017-118003"/>
    <x v="423"/>
    <d v="2017-12-10T00:00:00"/>
    <x v="1"/>
    <s v="DO-13645"/>
    <s v="Doug O'Connell"/>
    <x v="0"/>
    <s v="United States"/>
    <x v="309"/>
    <x v="18"/>
    <x v="2"/>
    <s v="FUR-CH-10003817"/>
    <x v="0"/>
    <x v="1"/>
    <s v="Global Value Steno Chair, Gray"/>
    <n v="182.22"/>
    <n v="3"/>
    <s v="0"/>
    <n v="45.555"/>
    <x v="6"/>
    <s v="Dec"/>
    <x v="3"/>
  </r>
  <r>
    <n v="8521"/>
    <s v="CA-2017-118003"/>
    <x v="423"/>
    <d v="2017-12-10T00:00:00"/>
    <x v="1"/>
    <s v="DO-13645"/>
    <s v="Doug O'Connell"/>
    <x v="0"/>
    <s v="United States"/>
    <x v="309"/>
    <x v="18"/>
    <x v="2"/>
    <s v="FUR-CH-10004860"/>
    <x v="0"/>
    <x v="1"/>
    <s v="Global Low Back Tilter Chair"/>
    <n v="302.94"/>
    <n v="3"/>
    <s v="0"/>
    <n v="18.176400000000001"/>
    <x v="6"/>
    <s v="Dec"/>
    <x v="3"/>
  </r>
  <r>
    <n v="8522"/>
    <s v="CA-2016-141887"/>
    <x v="823"/>
    <d v="2016-01-15T00:00:00"/>
    <x v="1"/>
    <s v="MP-17470"/>
    <s v="Mark Packer"/>
    <x v="2"/>
    <s v="United States"/>
    <x v="29"/>
    <x v="15"/>
    <x v="2"/>
    <s v="FUR-FU-10002268"/>
    <x v="0"/>
    <x v="3"/>
    <s v="Ultra Door Push Plate"/>
    <n v="54.991999999999997"/>
    <n v="14"/>
    <s v="0.2"/>
    <n v="8.9361999999999995"/>
    <x v="4"/>
    <s v="Jan"/>
    <x v="0"/>
  </r>
  <r>
    <n v="8526"/>
    <s v="CA-2017-161172"/>
    <x v="824"/>
    <d v="2017-03-16T00:00:00"/>
    <x v="3"/>
    <s v="SP-20920"/>
    <s v="Susan Pistek"/>
    <x v="0"/>
    <s v="United States"/>
    <x v="29"/>
    <x v="15"/>
    <x v="2"/>
    <s v="FUR-FU-10003424"/>
    <x v="0"/>
    <x v="3"/>
    <s v="Nu-Dell Oak Frame"/>
    <n v="51.264000000000003"/>
    <n v="6"/>
    <s v="0.2"/>
    <n v="7.6896000000000004"/>
    <x v="7"/>
    <s v="Mar"/>
    <x v="3"/>
  </r>
  <r>
    <n v="8530"/>
    <s v="CA-2017-137624"/>
    <x v="219"/>
    <d v="2017-11-17T00:00:00"/>
    <x v="1"/>
    <s v="ME-17320"/>
    <s v="Maria Etezadi"/>
    <x v="2"/>
    <s v="United States"/>
    <x v="2"/>
    <x v="2"/>
    <x v="1"/>
    <s v="FUR-CH-10001714"/>
    <x v="0"/>
    <x v="1"/>
    <s v="Global Leather &amp; Oak Executive Chair, Burgundy"/>
    <n v="241.42400000000001"/>
    <n v="2"/>
    <s v="0.2"/>
    <n v="-36.2136"/>
    <x v="1"/>
    <s v="Nov"/>
    <x v="3"/>
  </r>
  <r>
    <n v="8534"/>
    <s v="CA-2016-156748"/>
    <x v="825"/>
    <d v="2016-12-06T00:00:00"/>
    <x v="1"/>
    <s v="BS-11755"/>
    <s v="Bruce Stewart"/>
    <x v="0"/>
    <s v="United States"/>
    <x v="25"/>
    <x v="17"/>
    <x v="3"/>
    <s v="FUR-CH-10000513"/>
    <x v="0"/>
    <x v="1"/>
    <s v="High-Back Leather Manager's Chair"/>
    <n v="389.97"/>
    <n v="3"/>
    <s v="0"/>
    <n v="35.097299999999997"/>
    <x v="6"/>
    <s v="Nov"/>
    <x v="0"/>
  </r>
  <r>
    <n v="8543"/>
    <s v="CA-2015-157287"/>
    <x v="826"/>
    <d v="2015-12-23T00:00:00"/>
    <x v="2"/>
    <s v="HR-14830"/>
    <s v="Harold Ryan"/>
    <x v="1"/>
    <s v="United States"/>
    <x v="3"/>
    <x v="3"/>
    <x v="2"/>
    <s v="FUR-CH-10001270"/>
    <x v="0"/>
    <x v="1"/>
    <s v="Harbour Creations Steel Folding Chair"/>
    <n v="422.625"/>
    <n v="7"/>
    <s v="0.3"/>
    <n v="0"/>
    <x v="5"/>
    <s v="Dec"/>
    <x v="1"/>
  </r>
  <r>
    <n v="8545"/>
    <s v="CA-2016-119074"/>
    <x v="827"/>
    <d v="2016-03-31T00:00:00"/>
    <x v="1"/>
    <s v="DS-13180"/>
    <s v="David Smith"/>
    <x v="1"/>
    <s v="United States"/>
    <x v="29"/>
    <x v="24"/>
    <x v="0"/>
    <s v="FUR-FU-10004053"/>
    <x v="0"/>
    <x v="3"/>
    <s v="DAX Two-Tone Silver Metal Document Frame"/>
    <n v="20.239999999999998"/>
    <n v="1"/>
    <s v="0"/>
    <n v="8.7032000000000007"/>
    <x v="4"/>
    <s v="Mar"/>
    <x v="0"/>
  </r>
  <r>
    <n v="8546"/>
    <s v="CA-2016-119074"/>
    <x v="827"/>
    <d v="2016-03-31T00:00:00"/>
    <x v="1"/>
    <s v="DS-13180"/>
    <s v="David Smith"/>
    <x v="1"/>
    <s v="United States"/>
    <x v="29"/>
    <x v="24"/>
    <x v="0"/>
    <s v="FUR-FU-10003731"/>
    <x v="0"/>
    <x v="3"/>
    <s v="Eldon Expressions Wood and Plastic Desk Accessories, Oak"/>
    <n v="39.92"/>
    <n v="4"/>
    <s v="0"/>
    <n v="11.1776"/>
    <x v="4"/>
    <s v="Mar"/>
    <x v="0"/>
  </r>
  <r>
    <n v="8550"/>
    <s v="CA-2015-126186"/>
    <x v="795"/>
    <d v="2015-09-12T00:00:00"/>
    <x v="2"/>
    <s v="GB-14530"/>
    <s v="George Bell"/>
    <x v="1"/>
    <s v="United States"/>
    <x v="14"/>
    <x v="12"/>
    <x v="1"/>
    <s v="FUR-FU-10000073"/>
    <x v="0"/>
    <x v="3"/>
    <s v="Deflect-O Glasstique Clear Desk Accessories"/>
    <n v="24.64"/>
    <n v="4"/>
    <s v="0.2"/>
    <n v="4.0039999999999996"/>
    <x v="5"/>
    <s v="Sep"/>
    <x v="1"/>
  </r>
  <r>
    <n v="8555"/>
    <s v="CA-2016-102092"/>
    <x v="453"/>
    <d v="2016-12-11T00:00:00"/>
    <x v="2"/>
    <s v="PM-18940"/>
    <s v="Paul MacIntyre"/>
    <x v="0"/>
    <s v="United States"/>
    <x v="76"/>
    <x v="25"/>
    <x v="0"/>
    <s v="FUR-TA-10002530"/>
    <x v="0"/>
    <x v="2"/>
    <s v="Iceberg OfficeWorks 42&quot; Round Tables"/>
    <n v="1056.8599999999999"/>
    <n v="7"/>
    <s v="0"/>
    <n v="158.529"/>
    <x v="3"/>
    <s v="Dec"/>
    <x v="0"/>
  </r>
  <r>
    <n v="8562"/>
    <s v="CA-2016-132829"/>
    <x v="207"/>
    <d v="2016-12-26T00:00:00"/>
    <x v="0"/>
    <s v="LA-16780"/>
    <s v="Laura Armstrong"/>
    <x v="1"/>
    <s v="United States"/>
    <x v="6"/>
    <x v="5"/>
    <x v="3"/>
    <s v="FUR-FU-10000206"/>
    <x v="0"/>
    <x v="3"/>
    <s v="GE General Purpose, Extra Long Life, Showcase &amp; Floodlight Incandescent Bulbs"/>
    <n v="2.3279999999999998"/>
    <n v="2"/>
    <s v="0.6"/>
    <n v="-0.75660000000000005"/>
    <x v="0"/>
    <s v="Dec"/>
    <x v="0"/>
  </r>
  <r>
    <n v="8563"/>
    <s v="CA-2016-123540"/>
    <x v="828"/>
    <d v="2016-04-06T00:00:00"/>
    <x v="0"/>
    <s v="DJ-13420"/>
    <s v="Denny Joy"/>
    <x v="1"/>
    <s v="United States"/>
    <x v="79"/>
    <x v="16"/>
    <x v="3"/>
    <s v="FUR-CH-10000847"/>
    <x v="0"/>
    <x v="1"/>
    <s v="Global Executive Mid-Back Manager's Chair"/>
    <n v="1454.9"/>
    <n v="5"/>
    <s v="0"/>
    <n v="378.274"/>
    <x v="4"/>
    <s v="Apr"/>
    <x v="0"/>
  </r>
  <r>
    <n v="8565"/>
    <s v="US-2017-108315"/>
    <x v="393"/>
    <d v="2017-05-04T00:00:00"/>
    <x v="1"/>
    <s v="MH-18115"/>
    <s v="Mick Hernandez"/>
    <x v="2"/>
    <s v="United States"/>
    <x v="347"/>
    <x v="1"/>
    <x v="0"/>
    <s v="FUR-FU-10000747"/>
    <x v="0"/>
    <x v="3"/>
    <s v="Tenex B1-RE Series Chair Mats for Low Pile Carpets"/>
    <n v="220.70400000000001"/>
    <n v="6"/>
    <s v="0.2"/>
    <n v="-8.2764000000000006"/>
    <x v="4"/>
    <s v="Apr"/>
    <x v="3"/>
  </r>
  <r>
    <n v="8577"/>
    <s v="CA-2017-106747"/>
    <x v="209"/>
    <d v="2017-07-04T00:00:00"/>
    <x v="2"/>
    <s v="TS-21505"/>
    <s v="Tony Sayre"/>
    <x v="0"/>
    <s v="United States"/>
    <x v="41"/>
    <x v="28"/>
    <x v="2"/>
    <s v="FUR-FU-10004188"/>
    <x v="0"/>
    <x v="3"/>
    <s v="Luxo Professional Combination Clamp-On Lamps"/>
    <n v="102.3"/>
    <n v="1"/>
    <s v="0"/>
    <n v="26.597999999999999"/>
    <x v="5"/>
    <s v="Jul"/>
    <x v="3"/>
  </r>
  <r>
    <n v="8578"/>
    <s v="CA-2017-146164"/>
    <x v="313"/>
    <d v="2017-12-26T00:00:00"/>
    <x v="1"/>
    <s v="CM-12190"/>
    <s v="Charlotte Melton"/>
    <x v="0"/>
    <s v="United States"/>
    <x v="77"/>
    <x v="11"/>
    <x v="3"/>
    <s v="FUR-TA-10004915"/>
    <x v="0"/>
    <x v="2"/>
    <s v="Office Impressions End Table, 20-1/2&quot;H x 24&quot;W x 20&quot;D"/>
    <n v="607.52"/>
    <n v="2"/>
    <s v="0"/>
    <n v="97.203199999999995"/>
    <x v="4"/>
    <s v="Dec"/>
    <x v="3"/>
  </r>
  <r>
    <n v="8581"/>
    <s v="CA-2014-130673"/>
    <x v="321"/>
    <d v="2014-05-22T00:00:00"/>
    <x v="0"/>
    <s v="MC-17590"/>
    <s v="Matt Collister"/>
    <x v="1"/>
    <s v="United States"/>
    <x v="348"/>
    <x v="5"/>
    <x v="3"/>
    <s v="FUR-FU-10003489"/>
    <x v="0"/>
    <x v="3"/>
    <s v="Contemporary Borderless Frame"/>
    <n v="10.332000000000001"/>
    <n v="3"/>
    <s v="0.6"/>
    <n v="-5.9409000000000001"/>
    <x v="3"/>
    <s v="May"/>
    <x v="2"/>
  </r>
  <r>
    <n v="8593"/>
    <s v="CA-2017-101700"/>
    <x v="748"/>
    <d v="2017-04-26T00:00:00"/>
    <x v="2"/>
    <s v="SO-20335"/>
    <s v="Sean O'Donnell"/>
    <x v="0"/>
    <s v="United States"/>
    <x v="349"/>
    <x v="12"/>
    <x v="1"/>
    <s v="FUR-FU-10001025"/>
    <x v="0"/>
    <x v="3"/>
    <s v="Eldon Imˆge Series Desk Accessories, Clear"/>
    <n v="11.664"/>
    <n v="3"/>
    <s v="0.2"/>
    <n v="3.3534000000000002"/>
    <x v="0"/>
    <s v="Apr"/>
    <x v="3"/>
  </r>
  <r>
    <n v="8608"/>
    <s v="CA-2014-151946"/>
    <x v="829"/>
    <d v="2014-06-09T00:00:00"/>
    <x v="1"/>
    <s v="BT-11440"/>
    <s v="Bobby Trafton"/>
    <x v="0"/>
    <s v="United States"/>
    <x v="13"/>
    <x v="7"/>
    <x v="2"/>
    <s v="FUR-FU-10002878"/>
    <x v="0"/>
    <x v="3"/>
    <s v="Seth Thomas 14&quot; Day/Date Wall Clock"/>
    <n v="56.96"/>
    <n v="2"/>
    <s v="0"/>
    <n v="21.075199999999999"/>
    <x v="2"/>
    <s v="Jun"/>
    <x v="2"/>
  </r>
  <r>
    <n v="8610"/>
    <s v="CA-2014-151946"/>
    <x v="829"/>
    <d v="2014-06-09T00:00:00"/>
    <x v="1"/>
    <s v="BT-11440"/>
    <s v="Bobby Trafton"/>
    <x v="0"/>
    <s v="United States"/>
    <x v="13"/>
    <x v="7"/>
    <x v="2"/>
    <s v="FUR-BO-10003272"/>
    <x v="0"/>
    <x v="0"/>
    <s v="O'Sullivan Living Dimensions 5-Shelf Bookcases"/>
    <n v="353.56799999999998"/>
    <n v="2"/>
    <s v="0.2"/>
    <n v="-44.195999999999998"/>
    <x v="2"/>
    <s v="Jun"/>
    <x v="2"/>
  </r>
  <r>
    <n v="8611"/>
    <s v="CA-2014-151946"/>
    <x v="829"/>
    <d v="2014-06-09T00:00:00"/>
    <x v="1"/>
    <s v="BT-11440"/>
    <s v="Bobby Trafton"/>
    <x v="0"/>
    <s v="United States"/>
    <x v="13"/>
    <x v="7"/>
    <x v="2"/>
    <s v="FUR-FU-10002191"/>
    <x v="0"/>
    <x v="3"/>
    <s v="G.E. Halogen Desk Lamp Bulbs"/>
    <n v="13.96"/>
    <n v="2"/>
    <s v="0"/>
    <n v="6.7008000000000001"/>
    <x v="2"/>
    <s v="Jun"/>
    <x v="2"/>
  </r>
  <r>
    <n v="8619"/>
    <s v="CA-2017-117513"/>
    <x v="470"/>
    <d v="2017-03-08T00:00:00"/>
    <x v="1"/>
    <s v="BT-11395"/>
    <s v="Bill Tyler"/>
    <x v="1"/>
    <s v="United States"/>
    <x v="2"/>
    <x v="2"/>
    <x v="1"/>
    <s v="FUR-TA-10001520"/>
    <x v="0"/>
    <x v="2"/>
    <s v="Lesro Sheffield Collection Coffee Table, End Table, Center Table, Corner Table"/>
    <n v="399.67200000000003"/>
    <n v="7"/>
    <s v="0.2"/>
    <n v="-14.9877"/>
    <x v="2"/>
    <s v="Mar"/>
    <x v="3"/>
  </r>
  <r>
    <n v="8621"/>
    <s v="US-2017-119319"/>
    <x v="200"/>
    <d v="2017-11-09T00:00:00"/>
    <x v="0"/>
    <s v="LC-17050"/>
    <s v="Liz Carlisle"/>
    <x v="0"/>
    <s v="United States"/>
    <x v="144"/>
    <x v="5"/>
    <x v="3"/>
    <s v="FUR-FU-10003878"/>
    <x v="0"/>
    <x v="3"/>
    <s v="Linden 10&quot; Round Wall Clock, Black"/>
    <n v="30.56"/>
    <n v="5"/>
    <s v="0.6"/>
    <n v="-19.864000000000001"/>
    <x v="0"/>
    <s v="Nov"/>
    <x v="3"/>
  </r>
  <r>
    <n v="8630"/>
    <s v="CA-2015-164084"/>
    <x v="395"/>
    <d v="2015-09-12T00:00:00"/>
    <x v="1"/>
    <s v="AG-10525"/>
    <s v="Andy Gerbode"/>
    <x v="1"/>
    <s v="United States"/>
    <x v="13"/>
    <x v="7"/>
    <x v="2"/>
    <s v="FUR-TA-10003569"/>
    <x v="0"/>
    <x v="2"/>
    <s v="Bretford CR8500 Series Meeting Room Furniture"/>
    <n v="481.17599999999999"/>
    <n v="2"/>
    <s v="0.4"/>
    <n v="-120.294"/>
    <x v="2"/>
    <s v="Sep"/>
    <x v="1"/>
  </r>
  <r>
    <n v="8632"/>
    <s v="CA-2016-107783"/>
    <x v="830"/>
    <d v="2016-07-29T00:00:00"/>
    <x v="2"/>
    <s v="OT-18730"/>
    <s v="Olvera Toch"/>
    <x v="0"/>
    <s v="United States"/>
    <x v="268"/>
    <x v="3"/>
    <x v="2"/>
    <s v="FUR-BO-10004409"/>
    <x v="0"/>
    <x v="0"/>
    <s v="Safco Value Mate Series Steel Bookcases, Baked Enamel Finish on Steel, Gray"/>
    <n v="177.45"/>
    <n v="5"/>
    <s v="0.5"/>
    <n v="-78.078000000000003"/>
    <x v="5"/>
    <s v="Jul"/>
    <x v="0"/>
  </r>
  <r>
    <n v="8635"/>
    <s v="CA-2017-159793"/>
    <x v="831"/>
    <d v="2017-08-29T00:00:00"/>
    <x v="1"/>
    <s v="SV-20365"/>
    <s v="Seth Vernon"/>
    <x v="0"/>
    <s v="United States"/>
    <x v="3"/>
    <x v="3"/>
    <x v="2"/>
    <s v="FUR-BO-10001798"/>
    <x v="0"/>
    <x v="0"/>
    <s v="Bush Somerset Collection Bookcase"/>
    <n v="130.97999999999999"/>
    <n v="2"/>
    <s v="0.5"/>
    <n v="-89.066400000000002"/>
    <x v="4"/>
    <s v="Aug"/>
    <x v="3"/>
  </r>
  <r>
    <n v="8638"/>
    <s v="CA-2017-151281"/>
    <x v="437"/>
    <d v="2017-05-02T00:00:00"/>
    <x v="1"/>
    <s v="HM-14980"/>
    <s v="Henry MacAllister"/>
    <x v="0"/>
    <s v="United States"/>
    <x v="15"/>
    <x v="13"/>
    <x v="1"/>
    <s v="FUR-FU-10000397"/>
    <x v="0"/>
    <x v="3"/>
    <s v="Luxo Economy Swing Arm Lamp"/>
    <n v="139.58000000000001"/>
    <n v="7"/>
    <s v="0"/>
    <n v="39.0824"/>
    <x v="2"/>
    <s v="Apr"/>
    <x v="3"/>
  </r>
  <r>
    <n v="8646"/>
    <s v="CA-2015-108259"/>
    <x v="428"/>
    <d v="2015-11-15T00:00:00"/>
    <x v="1"/>
    <s v="NS-18640"/>
    <s v="Noel Staavos"/>
    <x v="1"/>
    <s v="United States"/>
    <x v="51"/>
    <x v="30"/>
    <x v="0"/>
    <s v="FUR-FU-10000023"/>
    <x v="0"/>
    <x v="3"/>
    <s v="Eldon Wave Desk Accessories"/>
    <n v="4.7119999999999997"/>
    <n v="1"/>
    <s v="0.2"/>
    <n v="1.4136"/>
    <x v="1"/>
    <s v="Nov"/>
    <x v="1"/>
  </r>
  <r>
    <n v="8647"/>
    <s v="CA-2016-113341"/>
    <x v="778"/>
    <d v="2016-11-29T00:00:00"/>
    <x v="1"/>
    <s v="MH-17455"/>
    <s v="Mark Hamilton"/>
    <x v="0"/>
    <s v="United States"/>
    <x v="2"/>
    <x v="2"/>
    <x v="1"/>
    <s v="FUR-CH-10004698"/>
    <x v="0"/>
    <x v="1"/>
    <s v="Padded Folding Chairs, Black, 4/Carton"/>
    <n v="194.352"/>
    <n v="3"/>
    <s v="0.2"/>
    <n v="19.435199999999998"/>
    <x v="4"/>
    <s v="Nov"/>
    <x v="0"/>
  </r>
  <r>
    <n v="8648"/>
    <s v="US-2015-131842"/>
    <x v="482"/>
    <d v="2015-12-08T00:00:00"/>
    <x v="2"/>
    <s v="RR-19525"/>
    <s v="Rick Reed"/>
    <x v="1"/>
    <s v="United States"/>
    <x v="228"/>
    <x v="9"/>
    <x v="0"/>
    <s v="FUR-CH-10004477"/>
    <x v="0"/>
    <x v="1"/>
    <s v="Global Push Button Manager's Chair, Indigo"/>
    <n v="97.424000000000007"/>
    <n v="2"/>
    <s v="0.2"/>
    <n v="10.9602"/>
    <x v="0"/>
    <s v="Dec"/>
    <x v="1"/>
  </r>
  <r>
    <n v="8652"/>
    <s v="CA-2014-142769"/>
    <x v="624"/>
    <d v="2014-09-13T00:00:00"/>
    <x v="3"/>
    <s v="RP-19390"/>
    <s v="Resi Pšlking"/>
    <x v="0"/>
    <s v="United States"/>
    <x v="15"/>
    <x v="13"/>
    <x v="1"/>
    <s v="FUR-FU-10001918"/>
    <x v="0"/>
    <x v="3"/>
    <s v="C-Line Cubicle Keepers Polyproplyene Holder With Velcro Backings"/>
    <n v="14.19"/>
    <n v="3"/>
    <s v="0"/>
    <n v="5.5340999999999996"/>
    <x v="7"/>
    <s v="Sep"/>
    <x v="2"/>
  </r>
  <r>
    <n v="8661"/>
    <s v="CA-2017-124765"/>
    <x v="608"/>
    <d v="2017-11-30T00:00:00"/>
    <x v="1"/>
    <s v="HZ-14950"/>
    <s v="Henia Zydlo"/>
    <x v="0"/>
    <s v="United States"/>
    <x v="1"/>
    <x v="1"/>
    <x v="0"/>
    <s v="FUR-BO-10003965"/>
    <x v="0"/>
    <x v="0"/>
    <s v="O'Sullivan Manor Hill 2-Door Library in Brianna Oak"/>
    <n v="723.92"/>
    <n v="5"/>
    <s v="0.2"/>
    <n v="-81.441000000000003"/>
    <x v="2"/>
    <s v="Nov"/>
    <x v="3"/>
  </r>
  <r>
    <n v="8662"/>
    <s v="CA-2015-131856"/>
    <x v="832"/>
    <d v="2015-05-17T00:00:00"/>
    <x v="1"/>
    <s v="JG-15160"/>
    <s v="James Galang"/>
    <x v="0"/>
    <s v="United States"/>
    <x v="6"/>
    <x v="5"/>
    <x v="3"/>
    <s v="FUR-FU-10000175"/>
    <x v="0"/>
    <x v="3"/>
    <s v="DAX Wood Document Frame."/>
    <n v="21.968"/>
    <n v="4"/>
    <s v="0.6"/>
    <n v="-15.9268"/>
    <x v="2"/>
    <s v="May"/>
    <x v="1"/>
  </r>
  <r>
    <n v="8665"/>
    <s v="CA-2017-126634"/>
    <x v="833"/>
    <d v="2017-04-01T00:00:00"/>
    <x v="0"/>
    <s v="AB-10165"/>
    <s v="Alan Barnes"/>
    <x v="0"/>
    <s v="United States"/>
    <x v="174"/>
    <x v="2"/>
    <x v="1"/>
    <s v="FUR-FU-10004973"/>
    <x v="0"/>
    <x v="3"/>
    <s v="Flat Face Poster Frame"/>
    <n v="94.2"/>
    <n v="5"/>
    <s v="0"/>
    <n v="39.564"/>
    <x v="3"/>
    <s v="Mar"/>
    <x v="3"/>
  </r>
  <r>
    <n v="8671"/>
    <s v="US-2014-159611"/>
    <x v="421"/>
    <d v="2015-01-01T00:00:00"/>
    <x v="0"/>
    <s v="KB-16315"/>
    <s v="Karl Braun"/>
    <x v="0"/>
    <s v="United States"/>
    <x v="59"/>
    <x v="15"/>
    <x v="2"/>
    <s v="FUR-FU-10004904"/>
    <x v="0"/>
    <x v="3"/>
    <s v="Eldon &quot;L&quot; Workstation Diamond Chairmat"/>
    <n v="182.352"/>
    <n v="3"/>
    <s v="0.2"/>
    <n v="-18.235199999999999"/>
    <x v="2"/>
    <s v="Dec"/>
    <x v="2"/>
  </r>
  <r>
    <n v="8674"/>
    <s v="CA-2017-163265"/>
    <x v="834"/>
    <d v="2017-02-21T00:00:00"/>
    <x v="1"/>
    <s v="JS-16030"/>
    <s v="Joy Smith"/>
    <x v="0"/>
    <s v="United States"/>
    <x v="42"/>
    <x v="8"/>
    <x v="3"/>
    <s v="FUR-CH-10004063"/>
    <x v="0"/>
    <x v="1"/>
    <s v="Global Deluxe High-Back Manager's Chair"/>
    <n v="600.55799999999999"/>
    <n v="3"/>
    <s v="0.3"/>
    <n v="-8.5793999999999997"/>
    <x v="2"/>
    <s v="Feb"/>
    <x v="3"/>
  </r>
  <r>
    <n v="8677"/>
    <s v="CA-2017-163265"/>
    <x v="834"/>
    <d v="2017-02-21T00:00:00"/>
    <x v="1"/>
    <s v="JS-16030"/>
    <s v="Joy Smith"/>
    <x v="0"/>
    <s v="United States"/>
    <x v="42"/>
    <x v="8"/>
    <x v="3"/>
    <s v="FUR-FU-10004270"/>
    <x v="0"/>
    <x v="3"/>
    <s v="Executive Impressions 13&quot; Clairmont Wall Clock"/>
    <n v="7.6920000000000002"/>
    <n v="1"/>
    <s v="0.6"/>
    <n v="-3.6537000000000002"/>
    <x v="2"/>
    <s v="Feb"/>
    <x v="3"/>
  </r>
  <r>
    <n v="8678"/>
    <s v="CA-2017-141705"/>
    <x v="835"/>
    <d v="2017-10-26T00:00:00"/>
    <x v="2"/>
    <s v="PO-18850"/>
    <s v="Patrick O'Brill"/>
    <x v="0"/>
    <s v="United States"/>
    <x v="350"/>
    <x v="5"/>
    <x v="3"/>
    <s v="FUR-TA-10004607"/>
    <x v="0"/>
    <x v="2"/>
    <s v="Hon 2111 Invitation Series Straight Table"/>
    <n v="517.40499999999997"/>
    <n v="5"/>
    <s v="0.3"/>
    <n v="-81.3065"/>
    <x v="3"/>
    <s v="Oct"/>
    <x v="3"/>
  </r>
  <r>
    <n v="8696"/>
    <s v="CA-2017-127096"/>
    <x v="102"/>
    <d v="2017-09-17T00:00:00"/>
    <x v="0"/>
    <s v="CS-12400"/>
    <s v="Christopher Schild"/>
    <x v="2"/>
    <s v="United States"/>
    <x v="28"/>
    <x v="2"/>
    <x v="1"/>
    <s v="FUR-TA-10003473"/>
    <x v="0"/>
    <x v="2"/>
    <s v="Bretford Rectangular Conference Table Tops"/>
    <n v="300.904"/>
    <n v="1"/>
    <s v="0.2"/>
    <n v="11.283899999999999"/>
    <x v="3"/>
    <s v="Sep"/>
    <x v="3"/>
  </r>
  <r>
    <n v="8698"/>
    <s v="CA-2017-119284"/>
    <x v="836"/>
    <d v="2017-06-20T00:00:00"/>
    <x v="1"/>
    <s v="TS-21205"/>
    <s v="Thomas Seio"/>
    <x v="1"/>
    <s v="United States"/>
    <x v="228"/>
    <x v="9"/>
    <x v="0"/>
    <s v="FUR-FU-10004351"/>
    <x v="0"/>
    <x v="3"/>
    <s v="Staple-based wall hangings"/>
    <n v="31.167999999999999"/>
    <n v="4"/>
    <s v="0.2"/>
    <n v="9.3504000000000005"/>
    <x v="2"/>
    <s v="Jun"/>
    <x v="3"/>
  </r>
  <r>
    <n v="8699"/>
    <s v="CA-2017-119284"/>
    <x v="836"/>
    <d v="2017-06-20T00:00:00"/>
    <x v="1"/>
    <s v="TS-21205"/>
    <s v="Thomas Seio"/>
    <x v="1"/>
    <s v="United States"/>
    <x v="228"/>
    <x v="9"/>
    <x v="0"/>
    <s v="FUR-TA-10004152"/>
    <x v="0"/>
    <x v="2"/>
    <s v="Barricks 18&quot; x 48&quot; Non-Folding Utility Table with Bottom Storage Shelf"/>
    <n v="120.96"/>
    <n v="2"/>
    <s v="0.4"/>
    <n v="-28.224"/>
    <x v="2"/>
    <s v="Jun"/>
    <x v="3"/>
  </r>
  <r>
    <n v="8707"/>
    <s v="CA-2014-146815"/>
    <x v="30"/>
    <d v="2014-09-13T00:00:00"/>
    <x v="1"/>
    <s v="PP-18955"/>
    <s v="Paul Prost"/>
    <x v="2"/>
    <s v="United States"/>
    <x v="13"/>
    <x v="7"/>
    <x v="2"/>
    <s v="FUR-CH-10004289"/>
    <x v="0"/>
    <x v="1"/>
    <s v="Global Super Steno Chair"/>
    <n v="172.76400000000001"/>
    <n v="2"/>
    <s v="0.1"/>
    <n v="13.437200000000001"/>
    <x v="2"/>
    <s v="Sep"/>
    <x v="2"/>
  </r>
  <r>
    <n v="8710"/>
    <s v="CA-2014-119144"/>
    <x v="627"/>
    <d v="2014-11-18T00:00:00"/>
    <x v="2"/>
    <s v="JD-16150"/>
    <s v="Justin Deggeller"/>
    <x v="1"/>
    <s v="United States"/>
    <x v="2"/>
    <x v="2"/>
    <x v="1"/>
    <s v="FUR-BO-10004015"/>
    <x v="0"/>
    <x v="0"/>
    <s v="Bush Andora Bookcase, Maple/Graphite Gray Finish"/>
    <n v="305.97449999999998"/>
    <n v="3"/>
    <s v="0.15"/>
    <n v="25.197900000000001"/>
    <x v="3"/>
    <s v="Nov"/>
    <x v="2"/>
  </r>
  <r>
    <n v="8712"/>
    <s v="CA-2014-105648"/>
    <x v="749"/>
    <d v="2014-03-07T00:00:00"/>
    <x v="1"/>
    <s v="EJ-14155"/>
    <s v="Eva Jacobs"/>
    <x v="0"/>
    <s v="United States"/>
    <x v="53"/>
    <x v="2"/>
    <x v="1"/>
    <s v="FUR-TA-10002958"/>
    <x v="0"/>
    <x v="2"/>
    <s v="Bevis Oval Conference Table, Walnut"/>
    <n v="626.35199999999998"/>
    <n v="3"/>
    <s v="0.2"/>
    <n v="-23.488199999999999"/>
    <x v="4"/>
    <s v="Mar"/>
    <x v="2"/>
  </r>
  <r>
    <n v="8713"/>
    <s v="US-2015-145422"/>
    <x v="62"/>
    <d v="2015-12-07T00:00:00"/>
    <x v="1"/>
    <s v="PW-19240"/>
    <s v="Pierre Wener"/>
    <x v="0"/>
    <s v="United States"/>
    <x v="28"/>
    <x v="2"/>
    <x v="1"/>
    <s v="FUR-BO-10002213"/>
    <x v="0"/>
    <x v="0"/>
    <s v="Sauder Forest Hills Library, Woodland Oak Finish"/>
    <n v="359.49900000000002"/>
    <n v="3"/>
    <s v="0.15"/>
    <n v="-29.605799999999999"/>
    <x v="4"/>
    <s v="Dec"/>
    <x v="1"/>
  </r>
  <r>
    <n v="8718"/>
    <s v="CA-2016-120824"/>
    <x v="21"/>
    <d v="2016-06-16T00:00:00"/>
    <x v="0"/>
    <s v="AW-10930"/>
    <s v="Arthur Wiediger"/>
    <x v="2"/>
    <s v="United States"/>
    <x v="6"/>
    <x v="5"/>
    <x v="3"/>
    <s v="FUR-FU-10001424"/>
    <x v="0"/>
    <x v="3"/>
    <s v="Dax Clear Box Frame"/>
    <n v="6.984"/>
    <n v="2"/>
    <s v="0.6"/>
    <n v="-4.5396000000000001"/>
    <x v="4"/>
    <s v="Jun"/>
    <x v="0"/>
  </r>
  <r>
    <n v="8721"/>
    <s v="CA-2016-120824"/>
    <x v="21"/>
    <d v="2016-06-16T00:00:00"/>
    <x v="0"/>
    <s v="AW-10930"/>
    <s v="Arthur Wiediger"/>
    <x v="2"/>
    <s v="United States"/>
    <x v="6"/>
    <x v="5"/>
    <x v="3"/>
    <s v="FUR-CH-10000229"/>
    <x v="0"/>
    <x v="1"/>
    <s v="Global Enterprise Series Seating High-Back Swivel/Tilt Chairs"/>
    <n v="379.37200000000001"/>
    <n v="2"/>
    <s v="0.3"/>
    <n v="-119.2312"/>
    <x v="4"/>
    <s v="Jun"/>
    <x v="0"/>
  </r>
  <r>
    <n v="8728"/>
    <s v="CA-2015-103870"/>
    <x v="7"/>
    <d v="2015-12-31T00:00:00"/>
    <x v="1"/>
    <s v="SP-20860"/>
    <s v="Sung Pak"/>
    <x v="1"/>
    <s v="United States"/>
    <x v="34"/>
    <x v="9"/>
    <x v="0"/>
    <s v="FUR-FU-10002030"/>
    <x v="0"/>
    <x v="3"/>
    <s v="Executive Impressions 14&quot; Contract Wall Clock with Quartz Movement"/>
    <n v="53.351999999999997"/>
    <n v="3"/>
    <s v="0.2"/>
    <n v="16.005600000000001"/>
    <x v="4"/>
    <s v="Dec"/>
    <x v="1"/>
  </r>
  <r>
    <n v="8729"/>
    <s v="CA-2015-103870"/>
    <x v="7"/>
    <d v="2015-12-31T00:00:00"/>
    <x v="1"/>
    <s v="SP-20860"/>
    <s v="Sung Pak"/>
    <x v="1"/>
    <s v="United States"/>
    <x v="34"/>
    <x v="9"/>
    <x v="0"/>
    <s v="FUR-BO-10002853"/>
    <x v="0"/>
    <x v="0"/>
    <s v="O'Sullivan 5-Shelf Heavy-Duty Bookcases"/>
    <n v="131.10400000000001"/>
    <n v="2"/>
    <s v="0.2"/>
    <n v="8.1940000000000008"/>
    <x v="4"/>
    <s v="Dec"/>
    <x v="1"/>
  </r>
  <r>
    <n v="8734"/>
    <s v="CA-2017-116988"/>
    <x v="419"/>
    <d v="2017-06-29T00:00:00"/>
    <x v="0"/>
    <s v="PW-19030"/>
    <s v="Pauline Webber"/>
    <x v="1"/>
    <s v="United States"/>
    <x v="15"/>
    <x v="13"/>
    <x v="1"/>
    <s v="FUR-FU-10001290"/>
    <x v="0"/>
    <x v="3"/>
    <s v="Executive Impressions Supervisor Wall Clock"/>
    <n v="126.3"/>
    <n v="3"/>
    <s v="0"/>
    <n v="40.415999999999997"/>
    <x v="3"/>
    <s v="Jun"/>
    <x v="3"/>
  </r>
  <r>
    <n v="8743"/>
    <s v="US-2015-144771"/>
    <x v="837"/>
    <d v="2015-10-04T00:00:00"/>
    <x v="2"/>
    <s v="CK-12205"/>
    <s v="Chloris Kastensmidt"/>
    <x v="0"/>
    <s v="United States"/>
    <x v="351"/>
    <x v="36"/>
    <x v="1"/>
    <s v="FUR-FU-10000629"/>
    <x v="0"/>
    <x v="3"/>
    <s v="9-3/4 Diameter Round Wall Clock"/>
    <n v="11.032"/>
    <n v="1"/>
    <s v="0.2"/>
    <n v="3.0337999999999998"/>
    <x v="3"/>
    <s v="Oct"/>
    <x v="1"/>
  </r>
  <r>
    <n v="8747"/>
    <s v="CA-2017-128076"/>
    <x v="611"/>
    <d v="2017-02-07T00:00:00"/>
    <x v="1"/>
    <s v="BO-11350"/>
    <s v="Bill Overfelt"/>
    <x v="1"/>
    <s v="United States"/>
    <x v="53"/>
    <x v="2"/>
    <x v="1"/>
    <s v="FUR-FU-10000293"/>
    <x v="0"/>
    <x v="3"/>
    <s v="Eldon Antistatic Chair Mats for Low to Medium Pile Carpets"/>
    <n v="210.58"/>
    <n v="2"/>
    <s v="0"/>
    <n v="12.6348"/>
    <x v="2"/>
    <s v="Feb"/>
    <x v="3"/>
  </r>
  <r>
    <n v="8759"/>
    <s v="CA-2016-114307"/>
    <x v="249"/>
    <d v="2016-07-26T00:00:00"/>
    <x v="1"/>
    <s v="MF-17665"/>
    <s v="Maureen Fritzler"/>
    <x v="1"/>
    <s v="United States"/>
    <x v="11"/>
    <x v="32"/>
    <x v="2"/>
    <s v="FUR-FU-10000794"/>
    <x v="0"/>
    <x v="3"/>
    <s v="Eldon Stackable Tray, Side-Load, Legal, Smoke"/>
    <n v="27.42"/>
    <n v="3"/>
    <s v="0"/>
    <n v="9.3228000000000009"/>
    <x v="4"/>
    <s v="Jul"/>
    <x v="0"/>
  </r>
  <r>
    <n v="8771"/>
    <s v="CA-2016-151148"/>
    <x v="51"/>
    <d v="2016-09-13T00:00:00"/>
    <x v="3"/>
    <s v="PO-19180"/>
    <s v="Philisse Overcash"/>
    <x v="2"/>
    <s v="United States"/>
    <x v="74"/>
    <x v="12"/>
    <x v="1"/>
    <s v="FUR-CH-10002304"/>
    <x v="0"/>
    <x v="1"/>
    <s v="Global Stack Chair without Arms, Black"/>
    <n v="83.135999999999996"/>
    <n v="4"/>
    <s v="0.2"/>
    <n v="5.1959999999999997"/>
    <x v="5"/>
    <s v="Sep"/>
    <x v="0"/>
  </r>
  <r>
    <n v="8777"/>
    <s v="CA-2016-102813"/>
    <x v="192"/>
    <d v="2016-07-03T00:00:00"/>
    <x v="2"/>
    <s v="EA-14035"/>
    <s v="Erin Ashbrook"/>
    <x v="1"/>
    <s v="United States"/>
    <x v="156"/>
    <x v="5"/>
    <x v="3"/>
    <s v="FUR-CH-10000665"/>
    <x v="0"/>
    <x v="1"/>
    <s v="Global Airflow Leather Mesh Back Chair, Black"/>
    <n v="528.42999999999995"/>
    <n v="5"/>
    <s v="0.3"/>
    <n v="0"/>
    <x v="5"/>
    <s v="Jul"/>
    <x v="0"/>
  </r>
  <r>
    <n v="8779"/>
    <s v="CA-2017-135377"/>
    <x v="838"/>
    <d v="2017-12-18T00:00:00"/>
    <x v="1"/>
    <s v="BP-11095"/>
    <s v="Bart Pistole"/>
    <x v="1"/>
    <s v="United States"/>
    <x v="13"/>
    <x v="7"/>
    <x v="2"/>
    <s v="FUR-BO-10004015"/>
    <x v="0"/>
    <x v="0"/>
    <s v="Bush Andora Bookcase, Maple/Graphite Gray Finish"/>
    <n v="287.976"/>
    <n v="3"/>
    <s v="0.2"/>
    <n v="7.1993999999999998"/>
    <x v="2"/>
    <s v="Dec"/>
    <x v="3"/>
  </r>
  <r>
    <n v="8782"/>
    <s v="CA-2015-133585"/>
    <x v="822"/>
    <d v="2015-03-04T00:00:00"/>
    <x v="2"/>
    <s v="CM-12715"/>
    <s v="Craig Molinari"/>
    <x v="1"/>
    <s v="United States"/>
    <x v="6"/>
    <x v="5"/>
    <x v="3"/>
    <s v="FUR-BO-10001811"/>
    <x v="0"/>
    <x v="0"/>
    <s v="Atlantic Metals Mobile 5-Shelf Bookcases, Custom Colors"/>
    <n v="1227.9983999999999"/>
    <n v="6"/>
    <s v="0.32"/>
    <n v="-36.117600000000003"/>
    <x v="0"/>
    <s v="Mar"/>
    <x v="1"/>
  </r>
  <r>
    <n v="8784"/>
    <s v="CA-2016-116911"/>
    <x v="839"/>
    <d v="2016-09-20T00:00:00"/>
    <x v="1"/>
    <s v="JD-16150"/>
    <s v="Justin Deggeller"/>
    <x v="1"/>
    <s v="United States"/>
    <x v="352"/>
    <x v="42"/>
    <x v="1"/>
    <s v="FUR-TA-10003473"/>
    <x v="0"/>
    <x v="2"/>
    <s v="Bretford Rectangular Conference Table Tops"/>
    <n v="1128.3900000000001"/>
    <n v="3"/>
    <s v="0"/>
    <n v="259.52969999999999"/>
    <x v="2"/>
    <s v="Sep"/>
    <x v="0"/>
  </r>
  <r>
    <n v="8789"/>
    <s v="CA-2017-126914"/>
    <x v="836"/>
    <d v="2017-06-19T00:00:00"/>
    <x v="1"/>
    <s v="JE-15715"/>
    <s v="Joe Elijah"/>
    <x v="0"/>
    <s v="United States"/>
    <x v="91"/>
    <x v="30"/>
    <x v="0"/>
    <s v="FUR-CH-10000847"/>
    <x v="0"/>
    <x v="1"/>
    <s v="Global Executive Mid-Back Manager's Chair"/>
    <n v="698.35199999999998"/>
    <n v="3"/>
    <s v="0.2"/>
    <n v="52.376399999999997"/>
    <x v="4"/>
    <s v="Jun"/>
    <x v="3"/>
  </r>
  <r>
    <n v="8790"/>
    <s v="CA-2017-126914"/>
    <x v="836"/>
    <d v="2017-06-19T00:00:00"/>
    <x v="1"/>
    <s v="JE-15715"/>
    <s v="Joe Elijah"/>
    <x v="0"/>
    <s v="United States"/>
    <x v="91"/>
    <x v="30"/>
    <x v="0"/>
    <s v="FUR-BO-10000468"/>
    <x v="0"/>
    <x v="0"/>
    <s v="O'Sullivan 2-Shelf Heavy-Duty Bookcases"/>
    <n v="77.727999999999994"/>
    <n v="2"/>
    <s v="0.2"/>
    <n v="-3.8864000000000001"/>
    <x v="4"/>
    <s v="Jun"/>
    <x v="3"/>
  </r>
  <r>
    <n v="8803"/>
    <s v="CA-2016-140935"/>
    <x v="480"/>
    <d v="2016-11-12T00:00:00"/>
    <x v="2"/>
    <s v="AB-10015"/>
    <s v="Aaron Bergman"/>
    <x v="0"/>
    <s v="United States"/>
    <x v="258"/>
    <x v="37"/>
    <x v="3"/>
    <s v="FUR-BO-10003966"/>
    <x v="0"/>
    <x v="0"/>
    <s v="Sauder Facets Collection Library, Sky Alder Finish"/>
    <n v="341.96"/>
    <n v="2"/>
    <s v="0"/>
    <n v="54.7136"/>
    <x v="3"/>
    <s v="Nov"/>
    <x v="0"/>
  </r>
  <r>
    <n v="8807"/>
    <s v="CA-2016-113082"/>
    <x v="51"/>
    <d v="2016-09-16T00:00:00"/>
    <x v="1"/>
    <s v="MC-17590"/>
    <s v="Matt Collister"/>
    <x v="1"/>
    <s v="United States"/>
    <x v="353"/>
    <x v="7"/>
    <x v="2"/>
    <s v="FUR-FU-10002813"/>
    <x v="0"/>
    <x v="3"/>
    <s v="DAX Contemporary Wood Frame with Silver Metal Mat, Desktop, 11 x 14 Size"/>
    <n v="40.479999999999997"/>
    <n v="2"/>
    <s v="0"/>
    <n v="14.572800000000001"/>
    <x v="4"/>
    <s v="Sep"/>
    <x v="0"/>
  </r>
  <r>
    <n v="8814"/>
    <s v="CA-2015-127754"/>
    <x v="155"/>
    <d v="2015-07-31T00:00:00"/>
    <x v="1"/>
    <s v="CK-12760"/>
    <s v="Cyma Kinney"/>
    <x v="1"/>
    <s v="United States"/>
    <x v="110"/>
    <x v="22"/>
    <x v="1"/>
    <s v="FUR-CH-10003199"/>
    <x v="0"/>
    <x v="1"/>
    <s v="Office Star - Contemporary Task Swivel Chair"/>
    <n v="266.35199999999998"/>
    <n v="3"/>
    <s v="0.2"/>
    <n v="13.317600000000001"/>
    <x v="2"/>
    <s v="Jul"/>
    <x v="1"/>
  </r>
  <r>
    <n v="8832"/>
    <s v="CA-2015-145324"/>
    <x v="840"/>
    <d v="2015-11-19T00:00:00"/>
    <x v="1"/>
    <s v="DH-13675"/>
    <s v="Duane Huffman"/>
    <x v="2"/>
    <s v="United States"/>
    <x v="95"/>
    <x v="25"/>
    <x v="0"/>
    <s v="FUR-FU-10002759"/>
    <x v="0"/>
    <x v="3"/>
    <s v="12-1/2 Diameter Round Wall Clock"/>
    <n v="39.96"/>
    <n v="2"/>
    <s v="0"/>
    <n v="14.3856"/>
    <x v="4"/>
    <s v="Nov"/>
    <x v="1"/>
  </r>
  <r>
    <n v="8850"/>
    <s v="CA-2015-140718"/>
    <x v="473"/>
    <d v="2015-07-04T00:00:00"/>
    <x v="2"/>
    <s v="FA-14230"/>
    <s v="Frank Atkinson"/>
    <x v="1"/>
    <s v="United States"/>
    <x v="168"/>
    <x v="30"/>
    <x v="0"/>
    <s v="FUR-FU-10000076"/>
    <x v="0"/>
    <x v="3"/>
    <s v="24-Hour Round Wall Clock"/>
    <n v="159.84"/>
    <n v="10"/>
    <s v="0.2"/>
    <n v="45.954000000000001"/>
    <x v="3"/>
    <s v="Jul"/>
    <x v="1"/>
  </r>
  <r>
    <n v="8862"/>
    <s v="CA-2015-125934"/>
    <x v="795"/>
    <d v="2015-09-18T00:00:00"/>
    <x v="1"/>
    <s v="SN-20560"/>
    <s v="Skye Norling"/>
    <x v="2"/>
    <s v="United States"/>
    <x v="309"/>
    <x v="18"/>
    <x v="2"/>
    <s v="FUR-FU-10002107"/>
    <x v="0"/>
    <x v="3"/>
    <s v="Eldon Pizzaz Desk Accessories"/>
    <n v="8.92"/>
    <n v="4"/>
    <s v="0"/>
    <n v="3.9247999999999998"/>
    <x v="1"/>
    <s v="Sep"/>
    <x v="1"/>
  </r>
  <r>
    <n v="8867"/>
    <s v="CA-2014-120411"/>
    <x v="23"/>
    <d v="2014-09-23T00:00:00"/>
    <x v="2"/>
    <s v="SB-20185"/>
    <s v="Sarah Brown"/>
    <x v="0"/>
    <s v="United States"/>
    <x v="9"/>
    <x v="8"/>
    <x v="3"/>
    <s v="FUR-BO-10004218"/>
    <x v="0"/>
    <x v="0"/>
    <s v="Bush Heritage Pine Collection 5-Shelf Bookcase, Albany Pine Finish, *Special Order"/>
    <n v="493.43"/>
    <n v="5"/>
    <s v="0.3"/>
    <n v="-70.489999999999995"/>
    <x v="0"/>
    <s v="Sep"/>
    <x v="2"/>
  </r>
  <r>
    <n v="8871"/>
    <s v="CA-2017-101805"/>
    <x v="451"/>
    <d v="2017-12-06T00:00:00"/>
    <x v="1"/>
    <s v="SH-19975"/>
    <s v="Sally Hughsby"/>
    <x v="1"/>
    <s v="United States"/>
    <x v="15"/>
    <x v="13"/>
    <x v="1"/>
    <s v="FUR-FU-10000023"/>
    <x v="0"/>
    <x v="3"/>
    <s v="Eldon Wave Desk Accessories"/>
    <n v="70.680000000000007"/>
    <n v="12"/>
    <s v="0"/>
    <n v="31.0992"/>
    <x v="2"/>
    <s v="Dec"/>
    <x v="3"/>
  </r>
  <r>
    <n v="8889"/>
    <s v="CA-2017-103968"/>
    <x v="451"/>
    <d v="2017-12-07T00:00:00"/>
    <x v="1"/>
    <s v="ML-17755"/>
    <s v="Max Ludwig"/>
    <x v="2"/>
    <s v="United States"/>
    <x v="354"/>
    <x v="2"/>
    <x v="1"/>
    <s v="FUR-FU-10003394"/>
    <x v="0"/>
    <x v="3"/>
    <s v="Tenex &quot;The Solids&quot; Textured Chair Mats"/>
    <n v="629.64"/>
    <n v="9"/>
    <s v="0"/>
    <n v="107.03879999999999"/>
    <x v="6"/>
    <s v="Dec"/>
    <x v="3"/>
  </r>
  <r>
    <n v="8892"/>
    <s v="CA-2016-162159"/>
    <x v="751"/>
    <d v="2016-09-18T00:00:00"/>
    <x v="2"/>
    <s v="CR-12625"/>
    <s v="Corey Roper"/>
    <x v="2"/>
    <s v="United States"/>
    <x v="29"/>
    <x v="24"/>
    <x v="0"/>
    <s v="FUR-CH-10001146"/>
    <x v="0"/>
    <x v="1"/>
    <s v="Global Value Mid-Back Manager's Chair, Gray"/>
    <n v="121.78"/>
    <n v="2"/>
    <s v="0"/>
    <n v="30.445"/>
    <x v="3"/>
    <s v="Sep"/>
    <x v="0"/>
  </r>
  <r>
    <n v="8893"/>
    <s v="CA-2015-111038"/>
    <x v="239"/>
    <d v="2015-12-06T00:00:00"/>
    <x v="1"/>
    <s v="LC-16960"/>
    <s v="Lindsay Castell"/>
    <x v="2"/>
    <s v="United States"/>
    <x v="53"/>
    <x v="2"/>
    <x v="1"/>
    <s v="FUR-CH-10003973"/>
    <x v="0"/>
    <x v="1"/>
    <s v="GuestStacker Chair with Chrome Finish Legs"/>
    <n v="2676.672"/>
    <n v="9"/>
    <s v="0.2"/>
    <n v="267.66719999999998"/>
    <x v="2"/>
    <s v="Dec"/>
    <x v="1"/>
  </r>
  <r>
    <n v="8894"/>
    <s v="CA-2014-124723"/>
    <x v="31"/>
    <d v="2014-08-12T00:00:00"/>
    <x v="1"/>
    <s v="GZ-14470"/>
    <s v="Gary Zandusky"/>
    <x v="0"/>
    <s v="United States"/>
    <x v="303"/>
    <x v="5"/>
    <x v="3"/>
    <s v="FUR-TA-10001307"/>
    <x v="0"/>
    <x v="2"/>
    <s v="SAFCO PlanMaster Heigh-Adjustable Drafting Table Base, 43w x 30d x 30-37h, Black"/>
    <n v="489.23"/>
    <n v="2"/>
    <s v="0.3"/>
    <n v="41.933999999999997"/>
    <x v="1"/>
    <s v="Aug"/>
    <x v="2"/>
  </r>
  <r>
    <n v="8895"/>
    <s v="CA-2016-167241"/>
    <x v="404"/>
    <d v="2016-08-22T00:00:00"/>
    <x v="1"/>
    <s v="BD-11320"/>
    <s v="Bill Donatelli"/>
    <x v="0"/>
    <s v="United States"/>
    <x v="2"/>
    <x v="2"/>
    <x v="1"/>
    <s v="FUR-FU-10004071"/>
    <x v="0"/>
    <x v="3"/>
    <s v="Luxo Professional Magnifying Clamp-On Fluorescent Lamps"/>
    <n v="312.02999999999997"/>
    <n v="3"/>
    <s v="0"/>
    <n v="43.684199999999997"/>
    <x v="1"/>
    <s v="Aug"/>
    <x v="0"/>
  </r>
  <r>
    <n v="8901"/>
    <s v="CA-2016-150483"/>
    <x v="841"/>
    <d v="2016-06-04T00:00:00"/>
    <x v="1"/>
    <s v="BP-11290"/>
    <s v="Beth Paige"/>
    <x v="0"/>
    <s v="United States"/>
    <x v="42"/>
    <x v="8"/>
    <x v="3"/>
    <s v="FUR-FU-10001379"/>
    <x v="0"/>
    <x v="3"/>
    <s v="Executive Impressions 16-1/2&quot; Circular Wall Clock"/>
    <n v="32.064"/>
    <n v="3"/>
    <s v="0.6"/>
    <n v="-12.8256"/>
    <x v="4"/>
    <s v="May"/>
    <x v="0"/>
  </r>
  <r>
    <n v="8903"/>
    <s v="CA-2016-150483"/>
    <x v="841"/>
    <d v="2016-06-04T00:00:00"/>
    <x v="1"/>
    <s v="BP-11290"/>
    <s v="Beth Paige"/>
    <x v="0"/>
    <s v="United States"/>
    <x v="42"/>
    <x v="8"/>
    <x v="3"/>
    <s v="FUR-CH-10000422"/>
    <x v="0"/>
    <x v="1"/>
    <s v="Global Highback Leather Tilter in Burgundy"/>
    <n v="191.07900000000001"/>
    <n v="3"/>
    <s v="0.3"/>
    <n v="-38.215800000000002"/>
    <x v="4"/>
    <s v="May"/>
    <x v="0"/>
  </r>
  <r>
    <n v="8920"/>
    <s v="CA-2014-160276"/>
    <x v="842"/>
    <d v="2014-04-08T00:00:00"/>
    <x v="1"/>
    <s v="AH-10690"/>
    <s v="Anna HŠberlin"/>
    <x v="1"/>
    <s v="United States"/>
    <x v="304"/>
    <x v="25"/>
    <x v="0"/>
    <s v="FUR-FU-10003192"/>
    <x v="0"/>
    <x v="3"/>
    <s v="Luxo Adjustable Task Clamp Lamp"/>
    <n v="177.68"/>
    <n v="2"/>
    <s v="0"/>
    <n v="46.196800000000003"/>
    <x v="6"/>
    <s v="Apr"/>
    <x v="2"/>
  </r>
  <r>
    <n v="8923"/>
    <s v="CA-2016-145709"/>
    <x v="803"/>
    <d v="2016-10-08T00:00:00"/>
    <x v="1"/>
    <s v="AH-10690"/>
    <s v="Anna HŠberlin"/>
    <x v="1"/>
    <s v="United States"/>
    <x v="355"/>
    <x v="1"/>
    <x v="0"/>
    <s v="FUR-FU-10002885"/>
    <x v="0"/>
    <x v="3"/>
    <s v="Magna Visual Magnetic Picture Hangers"/>
    <n v="11.568"/>
    <n v="3"/>
    <s v="0.2"/>
    <n v="2.6027999999999998"/>
    <x v="4"/>
    <s v="Oct"/>
    <x v="0"/>
  </r>
  <r>
    <n v="8927"/>
    <s v="CA-2016-168032"/>
    <x v="772"/>
    <d v="2016-02-03T00:00:00"/>
    <x v="1"/>
    <s v="DF-13135"/>
    <s v="David Flashing"/>
    <x v="0"/>
    <s v="United States"/>
    <x v="88"/>
    <x v="8"/>
    <x v="3"/>
    <s v="FUR-TA-10004256"/>
    <x v="0"/>
    <x v="2"/>
    <s v="Bretford ÒJust In TimeÓ Height-Adjustable Multi-Task Work Tables"/>
    <n v="626.1"/>
    <n v="3"/>
    <s v="0.5"/>
    <n v="-538.44600000000003"/>
    <x v="4"/>
    <s v="Jan"/>
    <x v="0"/>
  </r>
  <r>
    <n v="8929"/>
    <s v="US-2015-168704"/>
    <x v="315"/>
    <d v="2015-04-17T00:00:00"/>
    <x v="1"/>
    <s v="FP-14320"/>
    <s v="Frank Preis"/>
    <x v="0"/>
    <s v="United States"/>
    <x v="156"/>
    <x v="5"/>
    <x v="3"/>
    <s v="FUR-TA-10000688"/>
    <x v="0"/>
    <x v="2"/>
    <s v="Chromcraft Bull-Nose Wood Round Conference Table Top, Wood Base"/>
    <n v="609.98"/>
    <n v="4"/>
    <s v="0.3"/>
    <n v="-113.282"/>
    <x v="4"/>
    <s v="Apr"/>
    <x v="1"/>
  </r>
  <r>
    <n v="8930"/>
    <s v="US-2015-168704"/>
    <x v="315"/>
    <d v="2015-04-17T00:00:00"/>
    <x v="1"/>
    <s v="FP-14320"/>
    <s v="Frank Preis"/>
    <x v="0"/>
    <s v="United States"/>
    <x v="156"/>
    <x v="5"/>
    <x v="3"/>
    <s v="FUR-TA-10002530"/>
    <x v="0"/>
    <x v="2"/>
    <s v="Iceberg OfficeWorks 42&quot; Round Tables"/>
    <n v="211.37200000000001"/>
    <n v="2"/>
    <s v="0.3"/>
    <n v="-45.293999999999997"/>
    <x v="4"/>
    <s v="Apr"/>
    <x v="1"/>
  </r>
  <r>
    <n v="8932"/>
    <s v="CA-2017-143252"/>
    <x v="186"/>
    <d v="2017-12-24T00:00:00"/>
    <x v="1"/>
    <s v="HE-14800"/>
    <s v="Harold Engle"/>
    <x v="1"/>
    <s v="United States"/>
    <x v="79"/>
    <x v="16"/>
    <x v="3"/>
    <s v="FUR-FU-10001057"/>
    <x v="0"/>
    <x v="3"/>
    <s v="Tensor Track Tree Floor Lamp"/>
    <n v="99.95"/>
    <n v="5"/>
    <s v="0"/>
    <n v="22.988499999999998"/>
    <x v="6"/>
    <s v="Dec"/>
    <x v="3"/>
  </r>
  <r>
    <n v="8934"/>
    <s v="CA-2016-102134"/>
    <x v="269"/>
    <d v="2016-03-19T00:00:00"/>
    <x v="1"/>
    <s v="SP-20545"/>
    <s v="Sibella Parks"/>
    <x v="1"/>
    <s v="United States"/>
    <x v="356"/>
    <x v="16"/>
    <x v="3"/>
    <s v="FUR-FU-10003724"/>
    <x v="0"/>
    <x v="3"/>
    <s v="Westinghouse Clip-On Gooseneck Lamps"/>
    <n v="16.739999999999998"/>
    <n v="2"/>
    <s v="0"/>
    <n v="4.3524000000000003"/>
    <x v="2"/>
    <s v="Mar"/>
    <x v="0"/>
  </r>
  <r>
    <n v="8944"/>
    <s v="CA-2017-111717"/>
    <x v="843"/>
    <d v="2017-10-16T00:00:00"/>
    <x v="1"/>
    <s v="SW-20245"/>
    <s v="Scot Wooten"/>
    <x v="0"/>
    <s v="United States"/>
    <x v="14"/>
    <x v="8"/>
    <x v="3"/>
    <s v="FUR-CH-10001545"/>
    <x v="0"/>
    <x v="1"/>
    <s v="Hon Comfortask Task/Swivel Chairs"/>
    <n v="239.358"/>
    <n v="3"/>
    <s v="0.3"/>
    <n v="-47.871600000000001"/>
    <x v="6"/>
    <s v="Oct"/>
    <x v="3"/>
  </r>
  <r>
    <n v="8950"/>
    <s v="CA-2017-150910"/>
    <x v="313"/>
    <d v="2017-12-28T00:00:00"/>
    <x v="1"/>
    <s v="JL-15130"/>
    <s v="Jack Lebron"/>
    <x v="0"/>
    <s v="United States"/>
    <x v="38"/>
    <x v="9"/>
    <x v="0"/>
    <s v="FUR-TA-10002903"/>
    <x v="0"/>
    <x v="2"/>
    <s v="Bevis Round Bullnose 29&quot; High Table Top"/>
    <n v="934.95600000000002"/>
    <n v="6"/>
    <s v="0.4"/>
    <n v="-249.32159999999999"/>
    <x v="6"/>
    <s v="Dec"/>
    <x v="3"/>
  </r>
  <r>
    <n v="8955"/>
    <s v="CA-2014-156790"/>
    <x v="98"/>
    <d v="2014-08-10T00:00:00"/>
    <x v="0"/>
    <s v="VG-21790"/>
    <s v="Vivek Gonzalez"/>
    <x v="0"/>
    <s v="United States"/>
    <x v="51"/>
    <x v="1"/>
    <x v="0"/>
    <s v="FUR-BO-10000468"/>
    <x v="0"/>
    <x v="0"/>
    <s v="O'Sullivan 2-Shelf Heavy-Duty Bookcases"/>
    <n v="155.45599999999999"/>
    <n v="4"/>
    <s v="0.2"/>
    <n v="-7.7728000000000002"/>
    <x v="3"/>
    <s v="Aug"/>
    <x v="2"/>
  </r>
  <r>
    <n v="8957"/>
    <s v="CA-2017-105620"/>
    <x v="19"/>
    <d v="2017-12-28T00:00:00"/>
    <x v="2"/>
    <s v="JH-15430"/>
    <s v="Jennifer Halladay"/>
    <x v="0"/>
    <s v="United States"/>
    <x v="173"/>
    <x v="1"/>
    <x v="0"/>
    <s v="FUR-FU-10004963"/>
    <x v="0"/>
    <x v="3"/>
    <s v="Eldon 400 Class Desk Accessories, Black Carbon"/>
    <n v="21"/>
    <n v="3"/>
    <s v="0.2"/>
    <n v="5.7750000000000004"/>
    <x v="0"/>
    <s v="Dec"/>
    <x v="3"/>
  </r>
  <r>
    <n v="8961"/>
    <s v="CA-2017-150266"/>
    <x v="608"/>
    <d v="2017-11-30T00:00:00"/>
    <x v="1"/>
    <s v="RO-19780"/>
    <s v="Rose O'Brian"/>
    <x v="0"/>
    <s v="United States"/>
    <x v="6"/>
    <x v="5"/>
    <x v="3"/>
    <s v="FUR-CH-10002126"/>
    <x v="0"/>
    <x v="1"/>
    <s v="Hon Deluxe Fabric Upholstered Stacking Chairs"/>
    <n v="853.93"/>
    <n v="5"/>
    <s v="0.3"/>
    <n v="-24.398"/>
    <x v="2"/>
    <s v="Nov"/>
    <x v="3"/>
  </r>
  <r>
    <n v="8963"/>
    <s v="CA-2016-157280"/>
    <x v="541"/>
    <d v="2016-11-07T00:00:00"/>
    <x v="2"/>
    <s v="LW-17125"/>
    <s v="Liz Willingham"/>
    <x v="0"/>
    <s v="United States"/>
    <x v="304"/>
    <x v="25"/>
    <x v="0"/>
    <s v="FUR-FU-10004665"/>
    <x v="0"/>
    <x v="3"/>
    <s v="3M Polarizing Task Lamp with Clamp Arm, Light Gray"/>
    <n v="273.95999999999998"/>
    <n v="2"/>
    <s v="0"/>
    <n v="71.229600000000005"/>
    <x v="3"/>
    <s v="Nov"/>
    <x v="0"/>
  </r>
  <r>
    <n v="8965"/>
    <s v="CA-2016-157280"/>
    <x v="541"/>
    <d v="2016-11-07T00:00:00"/>
    <x v="2"/>
    <s v="LW-17125"/>
    <s v="Liz Willingham"/>
    <x v="0"/>
    <s v="United States"/>
    <x v="304"/>
    <x v="25"/>
    <x v="0"/>
    <s v="FUR-FU-10003806"/>
    <x v="0"/>
    <x v="3"/>
    <s v="Tenex Chairmat w/ Average Lip, 45&quot; x 53&quot;"/>
    <n v="756.8"/>
    <n v="5"/>
    <s v="0"/>
    <n v="75.680000000000007"/>
    <x v="3"/>
    <s v="Nov"/>
    <x v="0"/>
  </r>
  <r>
    <n v="8968"/>
    <s v="CA-2016-134180"/>
    <x v="361"/>
    <d v="2016-11-07T00:00:00"/>
    <x v="1"/>
    <s v="JP-16135"/>
    <s v="Julie Prescott"/>
    <x v="2"/>
    <s v="United States"/>
    <x v="3"/>
    <x v="3"/>
    <x v="2"/>
    <s v="FUR-CH-10004886"/>
    <x v="0"/>
    <x v="1"/>
    <s v="Bevis Steel Folding Chairs"/>
    <n v="470.15499999999997"/>
    <n v="7"/>
    <s v="0.3"/>
    <n v="-13.433"/>
    <x v="4"/>
    <s v="Nov"/>
    <x v="0"/>
  </r>
  <r>
    <n v="8972"/>
    <s v="CA-2017-122308"/>
    <x v="781"/>
    <d v="2017-03-28T00:00:00"/>
    <x v="1"/>
    <s v="MV-17485"/>
    <s v="Mark Van Huff"/>
    <x v="0"/>
    <s v="United States"/>
    <x v="13"/>
    <x v="7"/>
    <x v="2"/>
    <s v="FUR-CH-10000665"/>
    <x v="0"/>
    <x v="1"/>
    <s v="Global Airflow Leather Mesh Back Chair, Black"/>
    <n v="271.76400000000001"/>
    <n v="2"/>
    <s v="0.1"/>
    <n v="60.392000000000003"/>
    <x v="4"/>
    <s v="Mar"/>
    <x v="3"/>
  </r>
  <r>
    <n v="8974"/>
    <s v="CA-2017-159226"/>
    <x v="844"/>
    <d v="2017-04-27T00:00:00"/>
    <x v="0"/>
    <s v="RL-19615"/>
    <s v="Rob Lucas"/>
    <x v="0"/>
    <s v="United States"/>
    <x v="2"/>
    <x v="2"/>
    <x v="1"/>
    <s v="FUR-BO-10004709"/>
    <x v="0"/>
    <x v="0"/>
    <s v="Bush Westfield Collection Bookcases, Medium Cherry Finish"/>
    <n v="344.98099999999999"/>
    <n v="7"/>
    <s v="0.15"/>
    <n v="28.4102"/>
    <x v="3"/>
    <s v="Apr"/>
    <x v="3"/>
  </r>
  <r>
    <n v="8977"/>
    <s v="CA-2017-156622"/>
    <x v="68"/>
    <d v="2017-11-26T00:00:00"/>
    <x v="2"/>
    <s v="JP-15460"/>
    <s v="Jennifer Patt"/>
    <x v="1"/>
    <s v="United States"/>
    <x v="144"/>
    <x v="5"/>
    <x v="3"/>
    <s v="FUR-TA-10003008"/>
    <x v="0"/>
    <x v="2"/>
    <s v="Lesro Round Back Collection Coffee Table, End Table"/>
    <n v="127.785"/>
    <n v="1"/>
    <s v="0.3"/>
    <n v="-31.0335"/>
    <x v="0"/>
    <s v="Nov"/>
    <x v="3"/>
  </r>
  <r>
    <n v="8984"/>
    <s v="CA-2016-110898"/>
    <x v="845"/>
    <d v="2016-03-12T00:00:00"/>
    <x v="1"/>
    <s v="LC-16870"/>
    <s v="Lena Cacioppo"/>
    <x v="0"/>
    <s v="United States"/>
    <x v="9"/>
    <x v="8"/>
    <x v="3"/>
    <s v="FUR-FU-10003773"/>
    <x v="0"/>
    <x v="3"/>
    <s v="Eldon Cleatmat Plus Chair Mats for High Pile Carpets"/>
    <n v="159.04"/>
    <n v="5"/>
    <s v="0.6"/>
    <n v="-194.82400000000001"/>
    <x v="6"/>
    <s v="Mar"/>
    <x v="0"/>
  </r>
  <r>
    <n v="8985"/>
    <s v="CA-2016-110898"/>
    <x v="845"/>
    <d v="2016-03-12T00:00:00"/>
    <x v="1"/>
    <s v="LC-16870"/>
    <s v="Lena Cacioppo"/>
    <x v="0"/>
    <s v="United States"/>
    <x v="9"/>
    <x v="8"/>
    <x v="3"/>
    <s v="FUR-TA-10000849"/>
    <x v="0"/>
    <x v="2"/>
    <s v="Bevis Rectangular Conference Tables"/>
    <n v="145.97999999999999"/>
    <n v="2"/>
    <s v="0.5"/>
    <n v="-99.266400000000004"/>
    <x v="6"/>
    <s v="Mar"/>
    <x v="0"/>
  </r>
  <r>
    <n v="8986"/>
    <s v="CA-2015-123092"/>
    <x v="62"/>
    <d v="2015-12-07T00:00:00"/>
    <x v="1"/>
    <s v="JG-15115"/>
    <s v="Jack Garza"/>
    <x v="0"/>
    <s v="United States"/>
    <x v="51"/>
    <x v="30"/>
    <x v="0"/>
    <s v="FUR-FU-10000222"/>
    <x v="0"/>
    <x v="3"/>
    <s v="Seth Thomas 16&quot; Steel Case Clock"/>
    <n v="77.951999999999998"/>
    <n v="3"/>
    <s v="0.2"/>
    <n v="12.667199999999999"/>
    <x v="4"/>
    <s v="Dec"/>
    <x v="1"/>
  </r>
  <r>
    <n v="8990"/>
    <s v="US-2015-128587"/>
    <x v="37"/>
    <d v="2015-12-30T00:00:00"/>
    <x v="1"/>
    <s v="HM-14860"/>
    <s v="Harry Marie"/>
    <x v="1"/>
    <s v="United States"/>
    <x v="76"/>
    <x v="23"/>
    <x v="3"/>
    <s v="FUR-FU-10003026"/>
    <x v="0"/>
    <x v="3"/>
    <s v="Eldon Regeneration Recycled Desk Accessories, Black"/>
    <n v="9.68"/>
    <n v="2"/>
    <s v="0"/>
    <n v="3.7751999999999999"/>
    <x v="6"/>
    <s v="Dec"/>
    <x v="1"/>
  </r>
  <r>
    <n v="8994"/>
    <s v="CA-2017-159100"/>
    <x v="259"/>
    <d v="2017-10-21T00:00:00"/>
    <x v="1"/>
    <s v="VP-21760"/>
    <s v="Victoria Pisteka"/>
    <x v="1"/>
    <s v="United States"/>
    <x v="11"/>
    <x v="9"/>
    <x v="0"/>
    <s v="FUR-TA-10001950"/>
    <x v="0"/>
    <x v="2"/>
    <s v="Balt Solid Wood Round Tables"/>
    <n v="1875.258"/>
    <n v="7"/>
    <s v="0.4"/>
    <n v="-968.88329999999996"/>
    <x v="2"/>
    <s v="Oct"/>
    <x v="3"/>
  </r>
  <r>
    <n v="9000"/>
    <s v="CA-2017-137785"/>
    <x v="846"/>
    <d v="2017-05-17T00:00:00"/>
    <x v="1"/>
    <s v="MH-18115"/>
    <s v="Mick Hernandez"/>
    <x v="2"/>
    <s v="United States"/>
    <x v="3"/>
    <x v="3"/>
    <x v="2"/>
    <s v="FUR-CH-10001482"/>
    <x v="0"/>
    <x v="1"/>
    <s v="Office Star - Mesh Screen back chair with Vinyl seat"/>
    <n v="458.43"/>
    <n v="5"/>
    <s v="0.3"/>
    <n v="-124.431"/>
    <x v="4"/>
    <s v="May"/>
    <x v="3"/>
  </r>
  <r>
    <n v="9009"/>
    <s v="CA-2017-107825"/>
    <x v="414"/>
    <d v="2017-11-18T00:00:00"/>
    <x v="3"/>
    <s v="NB-18655"/>
    <s v="Nona Balk"/>
    <x v="1"/>
    <s v="United States"/>
    <x v="79"/>
    <x v="16"/>
    <x v="3"/>
    <s v="FUR-FU-10000206"/>
    <x v="0"/>
    <x v="3"/>
    <s v="GE General Purpose, Extra Long Life, Showcase &amp; Floodlight Incandescent Bulbs"/>
    <n v="5.82"/>
    <n v="2"/>
    <s v="0"/>
    <n v="2.7353999999999998"/>
    <x v="7"/>
    <s v="Nov"/>
    <x v="3"/>
  </r>
  <r>
    <n v="9013"/>
    <s v="CA-2016-121447"/>
    <x v="629"/>
    <d v="2016-02-22T00:00:00"/>
    <x v="2"/>
    <s v="EA-14035"/>
    <s v="Erin Ashbrook"/>
    <x v="1"/>
    <s v="United States"/>
    <x v="13"/>
    <x v="7"/>
    <x v="2"/>
    <s v="FUR-FU-10001861"/>
    <x v="0"/>
    <x v="3"/>
    <s v="Floodlight Indoor Halogen Bulbs, 1 Bulb per Pack, 60 Watts"/>
    <n v="135.80000000000001"/>
    <n v="7"/>
    <s v="0"/>
    <n v="66.542000000000002"/>
    <x v="5"/>
    <s v="Feb"/>
    <x v="0"/>
  </r>
  <r>
    <n v="9021"/>
    <s v="CA-2014-100706"/>
    <x v="439"/>
    <d v="2014-12-18T00:00:00"/>
    <x v="0"/>
    <s v="LE-16810"/>
    <s v="Laurel Elliston"/>
    <x v="0"/>
    <s v="United States"/>
    <x v="76"/>
    <x v="25"/>
    <x v="0"/>
    <s v="FUR-FU-10002268"/>
    <x v="0"/>
    <x v="3"/>
    <s v="Ultra Door Push Plate"/>
    <n v="29.46"/>
    <n v="6"/>
    <s v="0"/>
    <n v="9.7218"/>
    <x v="3"/>
    <s v="Dec"/>
    <x v="2"/>
  </r>
  <r>
    <n v="9023"/>
    <s v="US-2016-141880"/>
    <x v="847"/>
    <d v="2016-08-23T00:00:00"/>
    <x v="2"/>
    <s v="TC-21475"/>
    <s v="Tony Chapman"/>
    <x v="2"/>
    <s v="United States"/>
    <x v="200"/>
    <x v="12"/>
    <x v="1"/>
    <s v="FUR-FU-10001979"/>
    <x v="0"/>
    <x v="3"/>
    <s v="Dana Halogen Swing-Arm Architect Lamp"/>
    <n v="98.328000000000003"/>
    <n v="3"/>
    <s v="0.2"/>
    <n v="9.8328000000000007"/>
    <x v="5"/>
    <s v="Aug"/>
    <x v="0"/>
  </r>
  <r>
    <n v="9024"/>
    <s v="CA-2015-165799"/>
    <x v="330"/>
    <d v="2015-07-02T00:00:00"/>
    <x v="2"/>
    <s v="SG-20470"/>
    <s v="Sheri Gordon"/>
    <x v="0"/>
    <s v="United States"/>
    <x v="13"/>
    <x v="7"/>
    <x v="2"/>
    <s v="FUR-CH-10001482"/>
    <x v="0"/>
    <x v="1"/>
    <s v="Office Star - Mesh Screen back chair with Vinyl seat"/>
    <n v="117.88200000000001"/>
    <n v="1"/>
    <s v="0.1"/>
    <n v="1.3098000000000001"/>
    <x v="0"/>
    <s v="Jun"/>
    <x v="1"/>
  </r>
  <r>
    <n v="9027"/>
    <s v="CA-2016-102127"/>
    <x v="517"/>
    <d v="2016-07-02T00:00:00"/>
    <x v="1"/>
    <s v="VP-21760"/>
    <s v="Victoria Pisteka"/>
    <x v="1"/>
    <s v="United States"/>
    <x v="13"/>
    <x v="7"/>
    <x v="2"/>
    <s v="FUR-FU-10003976"/>
    <x v="0"/>
    <x v="3"/>
    <s v="DAX Executive Solid Wood Document Frame, Desktop or Hang, Mahogany, 5 x 7"/>
    <n v="37.74"/>
    <n v="3"/>
    <s v="0"/>
    <n v="12.8316"/>
    <x v="6"/>
    <s v="Jun"/>
    <x v="0"/>
  </r>
  <r>
    <n v="9028"/>
    <s v="US-2016-152415"/>
    <x v="334"/>
    <d v="2016-09-22T00:00:00"/>
    <x v="1"/>
    <s v="PO-18865"/>
    <s v="Patrick O'Donnell"/>
    <x v="0"/>
    <s v="United States"/>
    <x v="357"/>
    <x v="20"/>
    <x v="2"/>
    <s v="FUR-FU-10002597"/>
    <x v="0"/>
    <x v="3"/>
    <s v="C-Line Magnetic Cubicle Keepers, Clear Polypropylene"/>
    <n v="14.82"/>
    <n v="3"/>
    <s v="0"/>
    <n v="6.2244000000000002"/>
    <x v="2"/>
    <s v="Sep"/>
    <x v="0"/>
  </r>
  <r>
    <n v="9029"/>
    <s v="US-2016-152415"/>
    <x v="334"/>
    <d v="2016-09-22T00:00:00"/>
    <x v="1"/>
    <s v="PO-18865"/>
    <s v="Patrick O'Donnell"/>
    <x v="0"/>
    <s v="United States"/>
    <x v="357"/>
    <x v="20"/>
    <x v="2"/>
    <s v="FUR-FU-10004864"/>
    <x v="0"/>
    <x v="3"/>
    <s v="Howard Miller 14-1/2&quot; Diameter Chrome Round Wall Clock"/>
    <n v="191.82"/>
    <n v="3"/>
    <s v="0"/>
    <n v="61.382399999999997"/>
    <x v="2"/>
    <s v="Sep"/>
    <x v="0"/>
  </r>
  <r>
    <n v="9032"/>
    <s v="CA-2017-128041"/>
    <x v="449"/>
    <d v="2017-09-01T00:00:00"/>
    <x v="3"/>
    <s v="RW-19540"/>
    <s v="Rick Wilson"/>
    <x v="1"/>
    <s v="United States"/>
    <x v="15"/>
    <x v="13"/>
    <x v="1"/>
    <s v="FUR-TA-10002607"/>
    <x v="0"/>
    <x v="2"/>
    <s v="KI Conference Tables"/>
    <n v="283.56"/>
    <n v="4"/>
    <s v="0"/>
    <n v="45.369599999999998"/>
    <x v="7"/>
    <s v="Sep"/>
    <x v="3"/>
  </r>
  <r>
    <n v="9033"/>
    <s v="CA-2017-105823"/>
    <x v="848"/>
    <d v="2017-06-26T00:00:00"/>
    <x v="1"/>
    <s v="RB-19465"/>
    <s v="Rick Bensley"/>
    <x v="2"/>
    <s v="United States"/>
    <x v="25"/>
    <x v="17"/>
    <x v="3"/>
    <s v="FUR-CH-10000454"/>
    <x v="0"/>
    <x v="1"/>
    <s v="Hon Deluxe Fabric Upholstered Stacking Chairs, Rounded Back"/>
    <n v="487.96"/>
    <n v="2"/>
    <s v="0"/>
    <n v="146.38800000000001"/>
    <x v="4"/>
    <s v="Jun"/>
    <x v="3"/>
  </r>
  <r>
    <n v="9041"/>
    <s v="CA-2014-138177"/>
    <x v="539"/>
    <d v="2014-09-24T00:00:00"/>
    <x v="1"/>
    <s v="ND-18460"/>
    <s v="Neil Ducich"/>
    <x v="1"/>
    <s v="United States"/>
    <x v="262"/>
    <x v="22"/>
    <x v="1"/>
    <s v="FUR-TA-10004607"/>
    <x v="0"/>
    <x v="2"/>
    <s v="Hon 2111 Invitation Series Straight Table"/>
    <n v="73.915000000000006"/>
    <n v="1"/>
    <s v="0.5"/>
    <n v="-45.827300000000001"/>
    <x v="2"/>
    <s v="Sep"/>
    <x v="2"/>
  </r>
  <r>
    <n v="9042"/>
    <s v="CA-2014-114335"/>
    <x v="849"/>
    <d v="2014-10-03T00:00:00"/>
    <x v="1"/>
    <s v="XP-21865"/>
    <s v="Xylona Preis"/>
    <x v="0"/>
    <s v="United States"/>
    <x v="358"/>
    <x v="1"/>
    <x v="0"/>
    <s v="FUR-FU-10000277"/>
    <x v="0"/>
    <x v="3"/>
    <s v="Deflect-o DuraMat Antistatic Studded Beveled Mat for Medium Pile Carpeting"/>
    <n v="337.08800000000002"/>
    <n v="4"/>
    <s v="0.2"/>
    <n v="16.854399999999998"/>
    <x v="2"/>
    <s v="Sep"/>
    <x v="2"/>
  </r>
  <r>
    <n v="9057"/>
    <s v="CA-2015-160227"/>
    <x v="46"/>
    <d v="2015-11-04T00:00:00"/>
    <x v="2"/>
    <s v="ED-13885"/>
    <s v="Emily Ducich"/>
    <x v="2"/>
    <s v="United States"/>
    <x v="13"/>
    <x v="7"/>
    <x v="2"/>
    <s v="FUR-CH-10002073"/>
    <x v="0"/>
    <x v="1"/>
    <s v="Hon Olson Stacker Chairs"/>
    <n v="2621.3220000000001"/>
    <n v="11"/>
    <s v="0.1"/>
    <n v="553.39020000000005"/>
    <x v="3"/>
    <s v="Nov"/>
    <x v="1"/>
  </r>
  <r>
    <n v="9058"/>
    <s v="CA-2015-149097"/>
    <x v="798"/>
    <d v="2015-10-24T00:00:00"/>
    <x v="1"/>
    <s v="SV-20785"/>
    <s v="Stewart Visinsky"/>
    <x v="0"/>
    <s v="United States"/>
    <x v="2"/>
    <x v="2"/>
    <x v="1"/>
    <s v="FUR-FU-10003424"/>
    <x v="0"/>
    <x v="3"/>
    <s v="Nu-Dell Oak Frame"/>
    <n v="74.760000000000005"/>
    <n v="7"/>
    <s v="0"/>
    <n v="23.923200000000001"/>
    <x v="4"/>
    <s v="Oct"/>
    <x v="1"/>
  </r>
  <r>
    <n v="9059"/>
    <s v="CA-2015-149097"/>
    <x v="798"/>
    <d v="2015-10-24T00:00:00"/>
    <x v="1"/>
    <s v="SV-20785"/>
    <s v="Stewart Visinsky"/>
    <x v="0"/>
    <s v="United States"/>
    <x v="2"/>
    <x v="2"/>
    <x v="1"/>
    <s v="FUR-TA-10001086"/>
    <x v="0"/>
    <x v="2"/>
    <s v="SAFCO PlanMaster Boards, 60w x 37-1/2d, White Melamine"/>
    <n v="364.77600000000001"/>
    <n v="3"/>
    <s v="0.2"/>
    <n v="27.3582"/>
    <x v="4"/>
    <s v="Oct"/>
    <x v="1"/>
  </r>
  <r>
    <n v="9060"/>
    <s v="CA-2016-132304"/>
    <x v="184"/>
    <d v="2016-06-18T00:00:00"/>
    <x v="1"/>
    <s v="AR-10825"/>
    <s v="Anthony Rawles"/>
    <x v="1"/>
    <s v="United States"/>
    <x v="15"/>
    <x v="13"/>
    <x v="1"/>
    <s v="FUR-TA-10004619"/>
    <x v="0"/>
    <x v="2"/>
    <s v="Hon Non-Folding Utility Tables"/>
    <n v="1115.17"/>
    <n v="7"/>
    <s v="0"/>
    <n v="334.55099999999999"/>
    <x v="4"/>
    <s v="Jun"/>
    <x v="0"/>
  </r>
  <r>
    <n v="9069"/>
    <s v="CA-2016-106278"/>
    <x v="227"/>
    <d v="2016-09-05T00:00:00"/>
    <x v="0"/>
    <s v="BM-11140"/>
    <s v="Becky Martin"/>
    <x v="0"/>
    <s v="United States"/>
    <x v="67"/>
    <x v="13"/>
    <x v="1"/>
    <s v="FUR-CH-10003061"/>
    <x v="0"/>
    <x v="1"/>
    <s v="Global Leather Task Chair, Black"/>
    <n v="215.976"/>
    <n v="3"/>
    <s v="0.2"/>
    <n v="-2.6997"/>
    <x v="0"/>
    <s v="Sep"/>
    <x v="0"/>
  </r>
  <r>
    <n v="9071"/>
    <s v="CA-2017-147550"/>
    <x v="423"/>
    <d v="2017-12-05T00:00:00"/>
    <x v="2"/>
    <s v="KE-16420"/>
    <s v="Katrina Edelman"/>
    <x v="1"/>
    <s v="United States"/>
    <x v="3"/>
    <x v="3"/>
    <x v="2"/>
    <s v="FUR-FU-10001918"/>
    <x v="0"/>
    <x v="3"/>
    <s v="C-Line Cubicle Keepers Polyproplyene Holder With Velcro Backings"/>
    <n v="11.352"/>
    <n v="3"/>
    <s v="0.2"/>
    <n v="2.6960999999999999"/>
    <x v="5"/>
    <s v="Dec"/>
    <x v="3"/>
  </r>
  <r>
    <n v="9079"/>
    <s v="CA-2016-108105"/>
    <x v="285"/>
    <d v="2016-02-23T00:00:00"/>
    <x v="1"/>
    <s v="GW-14605"/>
    <s v="Giulietta Weimer"/>
    <x v="0"/>
    <s v="United States"/>
    <x v="0"/>
    <x v="0"/>
    <x v="0"/>
    <s v="FUR-FU-10003773"/>
    <x v="0"/>
    <x v="3"/>
    <s v="Eldon Cleatmat Plus Chair Mats for High Pile Carpets"/>
    <n v="318.08"/>
    <n v="4"/>
    <s v="0"/>
    <n v="34.988799999999998"/>
    <x v="1"/>
    <s v="Feb"/>
    <x v="0"/>
  </r>
  <r>
    <n v="9088"/>
    <s v="CA-2016-143406"/>
    <x v="73"/>
    <d v="2016-09-30T00:00:00"/>
    <x v="1"/>
    <s v="LR-17035"/>
    <s v="Lisa Ryan"/>
    <x v="1"/>
    <s v="United States"/>
    <x v="6"/>
    <x v="5"/>
    <x v="3"/>
    <s v="FUR-CH-10000513"/>
    <x v="0"/>
    <x v="1"/>
    <s v="High-Back Leather Manager's Chair"/>
    <n v="454.96499999999997"/>
    <n v="5"/>
    <s v="0.3"/>
    <n v="-136.48949999999999"/>
    <x v="4"/>
    <s v="Sep"/>
    <x v="0"/>
  </r>
  <r>
    <n v="9093"/>
    <s v="CA-2015-162950"/>
    <x v="741"/>
    <d v="2015-07-03T00:00:00"/>
    <x v="0"/>
    <s v="DW-13585"/>
    <s v="Dorothy Wardle"/>
    <x v="1"/>
    <s v="United States"/>
    <x v="8"/>
    <x v="15"/>
    <x v="2"/>
    <s v="FUR-BO-10001918"/>
    <x v="0"/>
    <x v="0"/>
    <s v="Sauder Forest Hills Library with Doors, Woodland Oak Finish"/>
    <n v="482.94"/>
    <n v="6"/>
    <s v="0.5"/>
    <n v="-376.69319999999999"/>
    <x v="2"/>
    <s v="Jun"/>
    <x v="1"/>
  </r>
  <r>
    <n v="9104"/>
    <s v="CA-2015-163181"/>
    <x v="86"/>
    <d v="2015-11-12T00:00:00"/>
    <x v="1"/>
    <s v="AB-10105"/>
    <s v="Adrian Barton"/>
    <x v="0"/>
    <s v="United States"/>
    <x v="6"/>
    <x v="5"/>
    <x v="3"/>
    <s v="FUR-FU-10000193"/>
    <x v="0"/>
    <x v="3"/>
    <s v="Tenex Chairmats For Use with Hard Floors"/>
    <n v="64.959999999999994"/>
    <n v="5"/>
    <s v="0.6"/>
    <n v="-84.447999999999993"/>
    <x v="2"/>
    <s v="Nov"/>
    <x v="1"/>
  </r>
  <r>
    <n v="9117"/>
    <s v="CA-2017-153045"/>
    <x v="850"/>
    <d v="2017-01-24T00:00:00"/>
    <x v="0"/>
    <s v="NS-18505"/>
    <s v="Neola Schneider"/>
    <x v="0"/>
    <s v="United States"/>
    <x v="3"/>
    <x v="3"/>
    <x v="2"/>
    <s v="FUR-FU-10002759"/>
    <x v="0"/>
    <x v="3"/>
    <s v="12-1/2 Diameter Round Wall Clock"/>
    <n v="31.968"/>
    <n v="2"/>
    <s v="0.2"/>
    <n v="6.3936000000000002"/>
    <x v="2"/>
    <s v="Jan"/>
    <x v="3"/>
  </r>
  <r>
    <n v="9118"/>
    <s v="CA-2017-153045"/>
    <x v="850"/>
    <d v="2017-01-24T00:00:00"/>
    <x v="0"/>
    <s v="NS-18505"/>
    <s v="Neola Schneider"/>
    <x v="0"/>
    <s v="United States"/>
    <x v="3"/>
    <x v="3"/>
    <x v="2"/>
    <s v="FUR-CH-10000309"/>
    <x v="0"/>
    <x v="1"/>
    <s v="Global Comet Stacking Arm Chair"/>
    <n v="887.27099999999996"/>
    <n v="3"/>
    <s v="0.3"/>
    <n v="-63.3765"/>
    <x v="2"/>
    <s v="Jan"/>
    <x v="3"/>
  </r>
  <r>
    <n v="9125"/>
    <s v="CA-2016-128916"/>
    <x v="851"/>
    <d v="2016-08-20T00:00:00"/>
    <x v="0"/>
    <s v="MA-17560"/>
    <s v="Matt Abelman"/>
    <x v="2"/>
    <s v="United States"/>
    <x v="6"/>
    <x v="5"/>
    <x v="3"/>
    <s v="FUR-FU-10001940"/>
    <x v="0"/>
    <x v="3"/>
    <s v="Staple-based wall hangings"/>
    <n v="9.5519999999999996"/>
    <n v="3"/>
    <s v="0.6"/>
    <n v="-3.8208000000000002"/>
    <x v="3"/>
    <s v="Aug"/>
    <x v="0"/>
  </r>
  <r>
    <n v="9126"/>
    <s v="CA-2016-128916"/>
    <x v="851"/>
    <d v="2016-08-20T00:00:00"/>
    <x v="0"/>
    <s v="MA-17560"/>
    <s v="Matt Abelman"/>
    <x v="2"/>
    <s v="United States"/>
    <x v="6"/>
    <x v="5"/>
    <x v="3"/>
    <s v="FUR-FU-10000320"/>
    <x v="0"/>
    <x v="3"/>
    <s v="OIC Stacking Trays"/>
    <n v="5.3440000000000003"/>
    <n v="4"/>
    <s v="0.6"/>
    <n v="-2.1375999999999999"/>
    <x v="3"/>
    <s v="Aug"/>
    <x v="0"/>
  </r>
  <r>
    <n v="9130"/>
    <s v="CA-2016-130911"/>
    <x v="852"/>
    <d v="2016-03-26T00:00:00"/>
    <x v="0"/>
    <s v="DC-12850"/>
    <s v="Dan Campbell"/>
    <x v="0"/>
    <s v="United States"/>
    <x v="59"/>
    <x v="15"/>
    <x v="2"/>
    <s v="FUR-BO-10004357"/>
    <x v="0"/>
    <x v="0"/>
    <s v="O'Sullivan Living Dimensions 3-Shelf Bookcases"/>
    <n v="301.47000000000003"/>
    <n v="3"/>
    <s v="0.5"/>
    <n v="-241.17599999999999"/>
    <x v="3"/>
    <s v="Mar"/>
    <x v="0"/>
  </r>
  <r>
    <n v="9132"/>
    <s v="CA-2017-100055"/>
    <x v="15"/>
    <d v="2017-06-01T00:00:00"/>
    <x v="1"/>
    <s v="MD-17860"/>
    <s v="Michael Dominguez"/>
    <x v="1"/>
    <s v="United States"/>
    <x v="359"/>
    <x v="32"/>
    <x v="2"/>
    <s v="FUR-FU-10001473"/>
    <x v="0"/>
    <x v="3"/>
    <s v="DAX Wood Document Frame"/>
    <n v="27.46"/>
    <n v="2"/>
    <s v="0"/>
    <n v="9.8856000000000002"/>
    <x v="4"/>
    <s v="May"/>
    <x v="3"/>
  </r>
  <r>
    <n v="9155"/>
    <s v="CA-2016-132990"/>
    <x v="853"/>
    <d v="2016-08-03T00:00:00"/>
    <x v="0"/>
    <s v="KM-16660"/>
    <s v="Khloe Miller"/>
    <x v="0"/>
    <s v="United States"/>
    <x v="3"/>
    <x v="3"/>
    <x v="2"/>
    <s v="FUR-FU-10004864"/>
    <x v="0"/>
    <x v="3"/>
    <s v="Eldon 500 Class Desk Accessories"/>
    <n v="19.312000000000001"/>
    <n v="2"/>
    <s v="0.2"/>
    <n v="3.1381999999999999"/>
    <x v="3"/>
    <s v="Aug"/>
    <x v="0"/>
  </r>
  <r>
    <n v="9162"/>
    <s v="CA-2016-160108"/>
    <x v="6"/>
    <d v="2016-12-12T00:00:00"/>
    <x v="1"/>
    <s v="AG-10900"/>
    <s v="Arthur Gainer"/>
    <x v="0"/>
    <s v="United States"/>
    <x v="360"/>
    <x v="16"/>
    <x v="3"/>
    <s v="FUR-BO-10003450"/>
    <x v="0"/>
    <x v="0"/>
    <s v="Bush Westfield Collection Bookcases, Dark Cherry Finish"/>
    <n v="405.86"/>
    <n v="7"/>
    <s v="0"/>
    <n v="32.468800000000002"/>
    <x v="4"/>
    <s v="Dec"/>
    <x v="0"/>
  </r>
  <r>
    <n v="9163"/>
    <s v="CA-2016-160108"/>
    <x v="6"/>
    <d v="2016-12-12T00:00:00"/>
    <x v="1"/>
    <s v="AG-10900"/>
    <s v="Arthur Gainer"/>
    <x v="0"/>
    <s v="United States"/>
    <x v="360"/>
    <x v="16"/>
    <x v="3"/>
    <s v="FUR-CH-10002335"/>
    <x v="0"/>
    <x v="1"/>
    <s v="Hon GuestStacker Chair"/>
    <n v="680.01"/>
    <n v="3"/>
    <s v="0"/>
    <n v="176.80260000000001"/>
    <x v="4"/>
    <s v="Dec"/>
    <x v="0"/>
  </r>
  <r>
    <n v="9171"/>
    <s v="US-2016-155768"/>
    <x v="193"/>
    <d v="2016-12-01T00:00:00"/>
    <x v="3"/>
    <s v="LB-16795"/>
    <s v="Laurel Beltran"/>
    <x v="2"/>
    <s v="United States"/>
    <x v="299"/>
    <x v="2"/>
    <x v="1"/>
    <s v="FUR-FU-10000448"/>
    <x v="0"/>
    <x v="3"/>
    <s v="Tenex Chairmats For Use With Carpeted Floors"/>
    <n v="31.96"/>
    <n v="2"/>
    <s v="0"/>
    <n v="1.5980000000000001"/>
    <x v="7"/>
    <s v="Dec"/>
    <x v="0"/>
  </r>
  <r>
    <n v="9185"/>
    <s v="CA-2017-156776"/>
    <x v="854"/>
    <d v="2017-08-11T00:00:00"/>
    <x v="1"/>
    <s v="JL-15505"/>
    <s v="Jeremy Lonsdale"/>
    <x v="0"/>
    <s v="United States"/>
    <x v="327"/>
    <x v="2"/>
    <x v="1"/>
    <s v="FUR-FU-10004848"/>
    <x v="0"/>
    <x v="3"/>
    <s v="Howard Miller 13-3/4&quot; Diameter Brushed Chrome Round Wall Clock"/>
    <n v="51.75"/>
    <n v="1"/>
    <s v="0"/>
    <n v="15.525"/>
    <x v="4"/>
    <s v="Aug"/>
    <x v="3"/>
  </r>
  <r>
    <n v="9186"/>
    <s v="CA-2017-156776"/>
    <x v="854"/>
    <d v="2017-08-11T00:00:00"/>
    <x v="1"/>
    <s v="JL-15505"/>
    <s v="Jeremy Lonsdale"/>
    <x v="0"/>
    <s v="United States"/>
    <x v="327"/>
    <x v="2"/>
    <x v="1"/>
    <s v="FUR-CH-10002317"/>
    <x v="0"/>
    <x v="1"/>
    <s v="Global Enterprise Series Seating Low-Back Swivel/Tilt Chairs"/>
    <n v="207.184"/>
    <n v="1"/>
    <s v="0.2"/>
    <n v="25.898"/>
    <x v="4"/>
    <s v="Aug"/>
    <x v="3"/>
  </r>
  <r>
    <n v="9200"/>
    <s v="CA-2014-103310"/>
    <x v="769"/>
    <d v="2014-05-15T00:00:00"/>
    <x v="1"/>
    <s v="GM-14680"/>
    <s v="Greg Matthias"/>
    <x v="0"/>
    <s v="United States"/>
    <x v="124"/>
    <x v="2"/>
    <x v="1"/>
    <s v="FUR-CH-10002320"/>
    <x v="0"/>
    <x v="1"/>
    <s v="Hon Pagoda Stacking Chairs"/>
    <n v="256.78399999999999"/>
    <n v="1"/>
    <s v="0.2"/>
    <n v="32.097999999999999"/>
    <x v="2"/>
    <s v="May"/>
    <x v="2"/>
  </r>
  <r>
    <n v="9201"/>
    <s v="CA-2016-152688"/>
    <x v="816"/>
    <d v="2016-10-20T00:00:00"/>
    <x v="2"/>
    <s v="NR-18550"/>
    <s v="Nick Radford"/>
    <x v="0"/>
    <s v="United States"/>
    <x v="361"/>
    <x v="18"/>
    <x v="2"/>
    <s v="FUR-BO-10001337"/>
    <x v="0"/>
    <x v="0"/>
    <s v="O'Sullivan Living Dimensions 2-Shelf Bookcases"/>
    <n v="120.98"/>
    <n v="1"/>
    <s v="0"/>
    <n v="12.098000000000001"/>
    <x v="0"/>
    <s v="Oct"/>
    <x v="0"/>
  </r>
  <r>
    <n v="9213"/>
    <s v="CA-2014-144071"/>
    <x v="489"/>
    <d v="2014-12-15T00:00:00"/>
    <x v="1"/>
    <s v="DJ-13420"/>
    <s v="Denny Joy"/>
    <x v="1"/>
    <s v="United States"/>
    <x v="28"/>
    <x v="2"/>
    <x v="1"/>
    <s v="FUR-FU-10000397"/>
    <x v="0"/>
    <x v="3"/>
    <s v="Luxo Economy Swing Arm Lamp"/>
    <n v="39.880000000000003"/>
    <n v="2"/>
    <s v="0"/>
    <n v="11.166399999999999"/>
    <x v="1"/>
    <s v="Dec"/>
    <x v="2"/>
  </r>
  <r>
    <n v="9214"/>
    <s v="CA-2014-144071"/>
    <x v="489"/>
    <d v="2014-12-15T00:00:00"/>
    <x v="1"/>
    <s v="DJ-13420"/>
    <s v="Denny Joy"/>
    <x v="1"/>
    <s v="United States"/>
    <x v="28"/>
    <x v="2"/>
    <x v="1"/>
    <s v="FUR-FU-10000758"/>
    <x v="0"/>
    <x v="3"/>
    <s v="DAX Natural Wood-Tone Poster Frame"/>
    <n v="79.44"/>
    <n v="3"/>
    <s v="0"/>
    <n v="28.598400000000002"/>
    <x v="1"/>
    <s v="Dec"/>
    <x v="2"/>
  </r>
  <r>
    <n v="9220"/>
    <s v="US-2015-164238"/>
    <x v="793"/>
    <d v="2015-08-20T00:00:00"/>
    <x v="1"/>
    <s v="JW-15955"/>
    <s v="Joni Wasserman"/>
    <x v="0"/>
    <s v="United States"/>
    <x v="3"/>
    <x v="3"/>
    <x v="2"/>
    <s v="FUR-BO-10000780"/>
    <x v="0"/>
    <x v="0"/>
    <s v="O'Sullivan Plantations 2-Door Library in Landvery Oak"/>
    <n v="301.47000000000003"/>
    <n v="3"/>
    <s v="0.5"/>
    <n v="-204.99959999999999"/>
    <x v="4"/>
    <s v="Aug"/>
    <x v="1"/>
  </r>
  <r>
    <n v="9222"/>
    <s v="CA-2017-103212"/>
    <x v="540"/>
    <d v="2017-10-14T00:00:00"/>
    <x v="2"/>
    <s v="MH-18025"/>
    <s v="Michelle Huthwaite"/>
    <x v="0"/>
    <s v="United States"/>
    <x v="120"/>
    <x v="35"/>
    <x v="0"/>
    <s v="FUR-TA-10003473"/>
    <x v="0"/>
    <x v="2"/>
    <s v="Bretford Rectangular Conference Table Tops"/>
    <n v="1504.52"/>
    <n v="4"/>
    <s v="0"/>
    <n v="346.03960000000001"/>
    <x v="5"/>
    <s v="Oct"/>
    <x v="3"/>
  </r>
  <r>
    <n v="9233"/>
    <s v="CA-2016-126732"/>
    <x v="227"/>
    <d v="2016-09-06T00:00:00"/>
    <x v="1"/>
    <s v="LR-16915"/>
    <s v="Lena Radford"/>
    <x v="0"/>
    <s v="United States"/>
    <x v="2"/>
    <x v="2"/>
    <x v="1"/>
    <s v="FUR-FU-10001889"/>
    <x v="0"/>
    <x v="3"/>
    <s v="Ultra Door Pull Handle"/>
    <n v="94.68"/>
    <n v="9"/>
    <s v="0"/>
    <n v="31.244399999999999"/>
    <x v="4"/>
    <s v="Sep"/>
    <x v="0"/>
  </r>
  <r>
    <n v="9237"/>
    <s v="CA-2016-126732"/>
    <x v="227"/>
    <d v="2016-09-06T00:00:00"/>
    <x v="1"/>
    <s v="LR-16915"/>
    <s v="Lena Radford"/>
    <x v="0"/>
    <s v="United States"/>
    <x v="2"/>
    <x v="2"/>
    <x v="1"/>
    <s v="FUR-TA-10001539"/>
    <x v="0"/>
    <x v="2"/>
    <s v="Chromcraft Rectangular Conference Tables"/>
    <n v="568.72799999999995"/>
    <n v="3"/>
    <s v="0.2"/>
    <n v="28.436399999999999"/>
    <x v="4"/>
    <s v="Sep"/>
    <x v="0"/>
  </r>
  <r>
    <n v="9239"/>
    <s v="CA-2017-138156"/>
    <x v="441"/>
    <d v="2017-02-14T00:00:00"/>
    <x v="2"/>
    <s v="MM-17260"/>
    <s v="Magdelene Morse"/>
    <x v="0"/>
    <s v="United States"/>
    <x v="29"/>
    <x v="15"/>
    <x v="2"/>
    <s v="FUR-FU-10003601"/>
    <x v="0"/>
    <x v="3"/>
    <s v="Deflect-o RollaMat Studded, Beveled Mat for Medium Pile Carpeting"/>
    <n v="147.56800000000001"/>
    <n v="2"/>
    <s v="0.2"/>
    <n v="-3.6892"/>
    <x v="0"/>
    <s v="Feb"/>
    <x v="3"/>
  </r>
  <r>
    <n v="9244"/>
    <s v="CA-2014-113271"/>
    <x v="855"/>
    <d v="2014-07-14T00:00:00"/>
    <x v="1"/>
    <s v="DS-13030"/>
    <s v="Darrin Sayre"/>
    <x v="2"/>
    <s v="United States"/>
    <x v="28"/>
    <x v="2"/>
    <x v="1"/>
    <s v="FUR-BO-10004218"/>
    <x v="0"/>
    <x v="0"/>
    <s v="Bush Heritage Pine Collection 5-Shelf Bookcase, Albany Pine Finish, *Special Order"/>
    <n v="119.833"/>
    <n v="1"/>
    <s v="0.15"/>
    <n v="7.0490000000000004"/>
    <x v="2"/>
    <s v="Jul"/>
    <x v="2"/>
  </r>
  <r>
    <n v="9255"/>
    <s v="CA-2014-168368"/>
    <x v="651"/>
    <d v="2014-02-15T00:00:00"/>
    <x v="0"/>
    <s v="GA-14725"/>
    <s v="Guy Armstrong"/>
    <x v="0"/>
    <s v="United States"/>
    <x v="11"/>
    <x v="23"/>
    <x v="3"/>
    <s v="FUR-CH-10001146"/>
    <x v="0"/>
    <x v="1"/>
    <s v="Global Value Mid-Back Manager's Chair, Gray"/>
    <n v="60.89"/>
    <n v="1"/>
    <s v="0"/>
    <n v="15.2225"/>
    <x v="4"/>
    <s v="Feb"/>
    <x v="2"/>
  </r>
  <r>
    <n v="9258"/>
    <s v="CA-2014-168368"/>
    <x v="651"/>
    <d v="2014-02-15T00:00:00"/>
    <x v="0"/>
    <s v="GA-14725"/>
    <s v="Guy Armstrong"/>
    <x v="0"/>
    <s v="United States"/>
    <x v="11"/>
    <x v="23"/>
    <x v="3"/>
    <s v="FUR-FU-10002298"/>
    <x v="0"/>
    <x v="3"/>
    <s v="Rubbermaid ClusterMat Chairmats, Mat Size- 66&quot; x 60&quot;, Lip 20&quot; x 11&quot; -90 Degree Angle"/>
    <n v="332.94"/>
    <n v="3"/>
    <s v="0"/>
    <n v="53.270400000000002"/>
    <x v="4"/>
    <s v="Feb"/>
    <x v="2"/>
  </r>
  <r>
    <n v="9262"/>
    <s v="CA-2017-111388"/>
    <x v="113"/>
    <d v="2017-09-02T00:00:00"/>
    <x v="3"/>
    <s v="SU-20665"/>
    <s v="Stephanie Ulpright"/>
    <x v="2"/>
    <s v="United States"/>
    <x v="15"/>
    <x v="13"/>
    <x v="1"/>
    <s v="FUR-CH-10003061"/>
    <x v="0"/>
    <x v="1"/>
    <s v="Global Leather Task Chair, Black"/>
    <n v="215.976"/>
    <n v="3"/>
    <s v="0.2"/>
    <n v="-2.6997"/>
    <x v="7"/>
    <s v="Sep"/>
    <x v="3"/>
  </r>
  <r>
    <n v="9263"/>
    <s v="CA-2015-124499"/>
    <x v="856"/>
    <d v="2015-10-13T00:00:00"/>
    <x v="1"/>
    <s v="FM-14380"/>
    <s v="Fred McMath"/>
    <x v="0"/>
    <s v="United States"/>
    <x v="25"/>
    <x v="17"/>
    <x v="3"/>
    <s v="FUR-CH-10000513"/>
    <x v="0"/>
    <x v="1"/>
    <s v="High-Back Leather Manager's Chair"/>
    <n v="389.97"/>
    <n v="3"/>
    <s v="0"/>
    <n v="35.097299999999997"/>
    <x v="4"/>
    <s v="Oct"/>
    <x v="1"/>
  </r>
  <r>
    <n v="9267"/>
    <s v="CA-2014-125759"/>
    <x v="857"/>
    <d v="2014-02-09T00:00:00"/>
    <x v="2"/>
    <s v="NM-18445"/>
    <s v="Nathan Mautz"/>
    <x v="2"/>
    <s v="United States"/>
    <x v="111"/>
    <x v="34"/>
    <x v="1"/>
    <s v="FUR-FU-10002111"/>
    <x v="0"/>
    <x v="3"/>
    <s v="Master Caster Door Stop, Large Brown"/>
    <n v="14.56"/>
    <n v="2"/>
    <s v="0"/>
    <n v="5.5327999999999999"/>
    <x v="5"/>
    <s v="Feb"/>
    <x v="2"/>
  </r>
  <r>
    <n v="9268"/>
    <s v="CA-2015-151869"/>
    <x v="4"/>
    <d v="2015-09-25T00:00:00"/>
    <x v="3"/>
    <s v="CS-11950"/>
    <s v="Carlos Soltero"/>
    <x v="0"/>
    <s v="United States"/>
    <x v="234"/>
    <x v="7"/>
    <x v="2"/>
    <s v="FUR-CH-10001545"/>
    <x v="0"/>
    <x v="1"/>
    <s v="Hon Comfortask Task/Swivel Chairs"/>
    <n v="102.58199999999999"/>
    <n v="1"/>
    <s v="0.1"/>
    <n v="6.8388"/>
    <x v="7"/>
    <s v="Sep"/>
    <x v="1"/>
  </r>
  <r>
    <n v="9272"/>
    <s v="CA-2016-100510"/>
    <x v="858"/>
    <d v="2016-05-17T00:00:00"/>
    <x v="1"/>
    <s v="HM-14860"/>
    <s v="Harry Marie"/>
    <x v="1"/>
    <s v="United States"/>
    <x v="13"/>
    <x v="7"/>
    <x v="2"/>
    <s v="FUR-FU-10000320"/>
    <x v="0"/>
    <x v="3"/>
    <s v="OIC Stacking Trays"/>
    <n v="10.02"/>
    <n v="3"/>
    <s v="0"/>
    <n v="4.4088000000000003"/>
    <x v="2"/>
    <s v="May"/>
    <x v="0"/>
  </r>
  <r>
    <n v="9280"/>
    <s v="CA-2017-122539"/>
    <x v="451"/>
    <d v="2017-12-05T00:00:00"/>
    <x v="1"/>
    <s v="SC-20305"/>
    <s v="Sean Christensen"/>
    <x v="0"/>
    <s v="United States"/>
    <x v="3"/>
    <x v="3"/>
    <x v="2"/>
    <s v="FUR-CH-10003379"/>
    <x v="0"/>
    <x v="1"/>
    <s v="Global Commerce Series High-Back Swivel/Tilt Chairs"/>
    <n v="398.97199999999998"/>
    <n v="2"/>
    <s v="0.3"/>
    <n v="-28.498000000000001"/>
    <x v="4"/>
    <s v="Dec"/>
    <x v="3"/>
  </r>
  <r>
    <n v="9281"/>
    <s v="CA-2016-166772"/>
    <x v="649"/>
    <d v="2016-09-24T00:00:00"/>
    <x v="1"/>
    <s v="HJ-14875"/>
    <s v="Heather Jas"/>
    <x v="2"/>
    <s v="United States"/>
    <x v="15"/>
    <x v="13"/>
    <x v="1"/>
    <s v="FUR-BO-10002853"/>
    <x v="0"/>
    <x v="0"/>
    <s v="O'Sullivan 5-Shelf Heavy-Duty Bookcases"/>
    <n v="163.88"/>
    <n v="2"/>
    <s v="0"/>
    <n v="40.97"/>
    <x v="4"/>
    <s v="Sep"/>
    <x v="0"/>
  </r>
  <r>
    <n v="9285"/>
    <s v="CA-2014-161032"/>
    <x v="356"/>
    <d v="2014-11-23T00:00:00"/>
    <x v="1"/>
    <s v="MK-17905"/>
    <s v="Michael Kennedy"/>
    <x v="1"/>
    <s v="United States"/>
    <x v="20"/>
    <x v="16"/>
    <x v="3"/>
    <s v="FUR-CH-10001482"/>
    <x v="0"/>
    <x v="1"/>
    <s v="Office Star - Mesh Screen back chair with Vinyl seat"/>
    <n v="392.94"/>
    <n v="3"/>
    <s v="0"/>
    <n v="43.223399999999998"/>
    <x v="2"/>
    <s v="Nov"/>
    <x v="2"/>
  </r>
  <r>
    <n v="9286"/>
    <s v="CA-2015-102778"/>
    <x v="32"/>
    <d v="2015-11-24T00:00:00"/>
    <x v="2"/>
    <s v="JH-15820"/>
    <s v="John Huston"/>
    <x v="0"/>
    <s v="United States"/>
    <x v="91"/>
    <x v="30"/>
    <x v="0"/>
    <s v="FUR-FU-10000087"/>
    <x v="0"/>
    <x v="3"/>
    <s v="Executive Impressions 14&quot; Two-Color Numerals Wall Clock"/>
    <n v="18.175999999999998"/>
    <n v="1"/>
    <s v="0.2"/>
    <n v="4.7712000000000003"/>
    <x v="0"/>
    <s v="Nov"/>
    <x v="1"/>
  </r>
  <r>
    <n v="9288"/>
    <s v="CA-2017-154011"/>
    <x v="744"/>
    <d v="2017-06-26T00:00:00"/>
    <x v="1"/>
    <s v="DB-13270"/>
    <s v="Deborah Brumfield"/>
    <x v="2"/>
    <s v="United States"/>
    <x v="144"/>
    <x v="5"/>
    <x v="3"/>
    <s v="FUR-TA-10000688"/>
    <x v="0"/>
    <x v="2"/>
    <s v="Chromcraft Bull-Nose Wood Round Conference Table Top, Wood Base"/>
    <n v="457.48500000000001"/>
    <n v="3"/>
    <s v="0.3"/>
    <n v="-84.961500000000001"/>
    <x v="1"/>
    <s v="Jun"/>
    <x v="3"/>
  </r>
  <r>
    <n v="9289"/>
    <s v="US-2017-165456"/>
    <x v="147"/>
    <d v="2017-12-03T00:00:00"/>
    <x v="2"/>
    <s v="TB-21625"/>
    <s v="Trudy Brown"/>
    <x v="0"/>
    <s v="United States"/>
    <x v="3"/>
    <x v="3"/>
    <x v="2"/>
    <s v="FUR-CH-10003981"/>
    <x v="0"/>
    <x v="1"/>
    <s v="Global Commerce Series Low-Back Swivel/Tilt Chairs"/>
    <n v="1079.316"/>
    <n v="6"/>
    <s v="0.3"/>
    <n v="-15.418799999999999"/>
    <x v="0"/>
    <s v="Nov"/>
    <x v="3"/>
  </r>
  <r>
    <n v="9296"/>
    <s v="CA-2017-161340"/>
    <x v="15"/>
    <d v="2017-06-01T00:00:00"/>
    <x v="1"/>
    <s v="AM-10360"/>
    <s v="Alice McCarthy"/>
    <x v="1"/>
    <s v="United States"/>
    <x v="59"/>
    <x v="15"/>
    <x v="2"/>
    <s v="FUR-BO-10004709"/>
    <x v="0"/>
    <x v="0"/>
    <s v="Bush Westfield Collection Bookcases, Medium Cherry Finish"/>
    <n v="115.96"/>
    <n v="4"/>
    <s v="0.5"/>
    <n v="-64.937600000000003"/>
    <x v="4"/>
    <s v="May"/>
    <x v="3"/>
  </r>
  <r>
    <n v="9301"/>
    <s v="US-2015-163433"/>
    <x v="8"/>
    <d v="2015-04-22T00:00:00"/>
    <x v="0"/>
    <s v="MP-17965"/>
    <s v="Michael Paige"/>
    <x v="1"/>
    <s v="United States"/>
    <x v="362"/>
    <x v="5"/>
    <x v="3"/>
    <s v="FUR-CH-10000225"/>
    <x v="0"/>
    <x v="1"/>
    <s v="Global Geo Office Task Chair, Gray"/>
    <n v="56.686"/>
    <n v="1"/>
    <s v="0.3"/>
    <n v="-20.245000000000001"/>
    <x v="4"/>
    <s v="Apr"/>
    <x v="1"/>
  </r>
  <r>
    <n v="9320"/>
    <s v="US-2017-108343"/>
    <x v="96"/>
    <d v="2017-07-25T00:00:00"/>
    <x v="1"/>
    <s v="AR-10825"/>
    <s v="Anthony Rawles"/>
    <x v="1"/>
    <s v="United States"/>
    <x v="13"/>
    <x v="7"/>
    <x v="2"/>
    <s v="FUR-CH-10002780"/>
    <x v="0"/>
    <x v="1"/>
    <s v="Office Star - Task Chair with Contemporary Loop Arms"/>
    <n v="163.76400000000001"/>
    <n v="2"/>
    <s v="0.1"/>
    <n v="25.474399999999999"/>
    <x v="2"/>
    <s v="Jul"/>
    <x v="3"/>
  </r>
  <r>
    <n v="9321"/>
    <s v="US-2017-108343"/>
    <x v="96"/>
    <d v="2017-07-25T00:00:00"/>
    <x v="1"/>
    <s v="AR-10825"/>
    <s v="Anthony Rawles"/>
    <x v="1"/>
    <s v="United States"/>
    <x v="13"/>
    <x v="7"/>
    <x v="2"/>
    <s v="FUR-FU-10000747"/>
    <x v="0"/>
    <x v="3"/>
    <s v="Tenex B1-RE Series Chair Mats for Low Pile Carpets"/>
    <n v="183.92"/>
    <n v="4"/>
    <s v="0"/>
    <n v="31.266400000000001"/>
    <x v="2"/>
    <s v="Jul"/>
    <x v="3"/>
  </r>
  <r>
    <n v="9322"/>
    <s v="US-2016-111563"/>
    <x v="114"/>
    <d v="2016-11-08T00:00:00"/>
    <x v="1"/>
    <s v="SM-20005"/>
    <s v="Sally Matthias"/>
    <x v="0"/>
    <s v="United States"/>
    <x v="6"/>
    <x v="5"/>
    <x v="3"/>
    <s v="FUR-FU-10002445"/>
    <x v="0"/>
    <x v="3"/>
    <s v="DAX Two-Tone Rosewood/Black Document Frame, Desktop, 5 x 7"/>
    <n v="11.375999999999999"/>
    <n v="3"/>
    <s v="0.6"/>
    <n v="-5.6879999999999997"/>
    <x v="4"/>
    <s v="Nov"/>
    <x v="0"/>
  </r>
  <r>
    <n v="9323"/>
    <s v="US-2016-111563"/>
    <x v="114"/>
    <d v="2016-11-08T00:00:00"/>
    <x v="1"/>
    <s v="SM-20005"/>
    <s v="Sally Matthias"/>
    <x v="0"/>
    <s v="United States"/>
    <x v="6"/>
    <x v="5"/>
    <x v="3"/>
    <s v="FUR-FU-10000723"/>
    <x v="0"/>
    <x v="3"/>
    <s v="Deflect-o EconoMat Studded, No Bevel Mat for Low Pile Carpeting"/>
    <n v="66.111999999999995"/>
    <n v="4"/>
    <s v="0.6"/>
    <n v="-84.2928"/>
    <x v="4"/>
    <s v="Nov"/>
    <x v="0"/>
  </r>
  <r>
    <n v="9325"/>
    <s v="CA-2017-121853"/>
    <x v="204"/>
    <d v="2017-09-29T00:00:00"/>
    <x v="1"/>
    <s v="DB-13660"/>
    <s v="Duane Benoit"/>
    <x v="0"/>
    <s v="United States"/>
    <x v="2"/>
    <x v="2"/>
    <x v="1"/>
    <s v="FUR-CH-10003973"/>
    <x v="0"/>
    <x v="1"/>
    <s v="GuestStacker Chair with Chrome Finish Legs"/>
    <n v="594.81600000000003"/>
    <n v="2"/>
    <s v="0.2"/>
    <n v="59.4816"/>
    <x v="6"/>
    <s v="Sep"/>
    <x v="3"/>
  </r>
  <r>
    <n v="9327"/>
    <s v="US-2017-130687"/>
    <x v="87"/>
    <d v="2017-09-10T00:00:00"/>
    <x v="2"/>
    <s v="PF-19225"/>
    <s v="Phillip Flathmann"/>
    <x v="0"/>
    <s v="United States"/>
    <x v="71"/>
    <x v="13"/>
    <x v="1"/>
    <s v="FUR-FU-10004053"/>
    <x v="0"/>
    <x v="3"/>
    <s v="DAX Two-Tone Silver Metal Document Frame"/>
    <n v="80.959999999999994"/>
    <n v="4"/>
    <s v="0"/>
    <n v="34.812800000000003"/>
    <x v="0"/>
    <s v="Sep"/>
    <x v="3"/>
  </r>
  <r>
    <n v="9335"/>
    <s v="CA-2017-110198"/>
    <x v="806"/>
    <d v="2017-05-02T00:00:00"/>
    <x v="2"/>
    <s v="AG-10900"/>
    <s v="Arthur Gainer"/>
    <x v="0"/>
    <s v="United States"/>
    <x v="97"/>
    <x v="1"/>
    <x v="0"/>
    <s v="FUR-BO-10001798"/>
    <x v="0"/>
    <x v="0"/>
    <s v="Bush Somerset Collection Bookcase"/>
    <n v="314.35199999999998"/>
    <n v="3"/>
    <s v="0.2"/>
    <n v="-15.717599999999999"/>
    <x v="5"/>
    <s v="May"/>
    <x v="3"/>
  </r>
  <r>
    <n v="9344"/>
    <s v="CA-2017-109085"/>
    <x v="506"/>
    <d v="2017-02-20T00:00:00"/>
    <x v="2"/>
    <s v="CK-12325"/>
    <s v="Christine Kargatis"/>
    <x v="2"/>
    <s v="United States"/>
    <x v="8"/>
    <x v="15"/>
    <x v="2"/>
    <s v="FUR-TA-10001086"/>
    <x v="0"/>
    <x v="2"/>
    <s v="SAFCO PlanMaster Boards, 60w x 37-1/2d, White Melamine"/>
    <n v="455.97"/>
    <n v="5"/>
    <s v="0.4"/>
    <n v="-106.393"/>
    <x v="0"/>
    <s v="Feb"/>
    <x v="3"/>
  </r>
  <r>
    <n v="9347"/>
    <s v="CA-2017-109085"/>
    <x v="506"/>
    <d v="2017-02-20T00:00:00"/>
    <x v="2"/>
    <s v="CK-12325"/>
    <s v="Christine Kargatis"/>
    <x v="2"/>
    <s v="United States"/>
    <x v="8"/>
    <x v="15"/>
    <x v="2"/>
    <s v="FUR-FU-10004973"/>
    <x v="0"/>
    <x v="3"/>
    <s v="Flat Face Poster Frame"/>
    <n v="30.143999999999998"/>
    <n v="2"/>
    <s v="0.2"/>
    <n v="8.2896000000000001"/>
    <x v="0"/>
    <s v="Feb"/>
    <x v="3"/>
  </r>
  <r>
    <n v="9348"/>
    <s v="CA-2017-109085"/>
    <x v="506"/>
    <d v="2017-02-20T00:00:00"/>
    <x v="2"/>
    <s v="CK-12325"/>
    <s v="Christine Kargatis"/>
    <x v="2"/>
    <s v="United States"/>
    <x v="8"/>
    <x v="15"/>
    <x v="2"/>
    <s v="FUR-CH-10003981"/>
    <x v="0"/>
    <x v="1"/>
    <s v="Global Commerce Series Low-Back Swivel/Tilt Chairs"/>
    <n v="899.43"/>
    <n v="5"/>
    <s v="0.3"/>
    <n v="-12.849"/>
    <x v="0"/>
    <s v="Feb"/>
    <x v="3"/>
  </r>
  <r>
    <n v="9349"/>
    <s v="CA-2016-114860"/>
    <x v="286"/>
    <d v="2016-12-28T00:00:00"/>
    <x v="1"/>
    <s v="DN-13690"/>
    <s v="Duane Noonan"/>
    <x v="0"/>
    <s v="United States"/>
    <x v="363"/>
    <x v="2"/>
    <x v="1"/>
    <s v="FUR-FU-10000277"/>
    <x v="0"/>
    <x v="3"/>
    <s v="Deflect-o DuraMat Antistatic Studded Beveled Mat for Medium Pile Carpeting"/>
    <n v="842.72"/>
    <n v="8"/>
    <s v="0"/>
    <n v="202.25280000000001"/>
    <x v="6"/>
    <s v="Dec"/>
    <x v="0"/>
  </r>
  <r>
    <n v="9350"/>
    <s v="CA-2016-114860"/>
    <x v="286"/>
    <d v="2016-12-28T00:00:00"/>
    <x v="1"/>
    <s v="DN-13690"/>
    <s v="Duane Noonan"/>
    <x v="0"/>
    <s v="United States"/>
    <x v="363"/>
    <x v="2"/>
    <x v="1"/>
    <s v="FUR-FU-10001934"/>
    <x v="0"/>
    <x v="3"/>
    <s v="Magnifier Swing Arm Lamp"/>
    <n v="41.96"/>
    <n v="2"/>
    <s v="0"/>
    <n v="10.909599999999999"/>
    <x v="6"/>
    <s v="Dec"/>
    <x v="0"/>
  </r>
  <r>
    <n v="9352"/>
    <s v="CA-2016-159009"/>
    <x v="348"/>
    <d v="2016-09-27T00:00:00"/>
    <x v="1"/>
    <s v="DP-13105"/>
    <s v="Dave Poirier"/>
    <x v="1"/>
    <s v="United States"/>
    <x v="15"/>
    <x v="13"/>
    <x v="1"/>
    <s v="FUR-CH-10003396"/>
    <x v="0"/>
    <x v="1"/>
    <s v="Global Deluxe Steno Chair"/>
    <n v="184.75200000000001"/>
    <n v="3"/>
    <s v="0.2"/>
    <n v="-20.784600000000001"/>
    <x v="4"/>
    <s v="Sep"/>
    <x v="0"/>
  </r>
  <r>
    <n v="9353"/>
    <s v="CA-2017-148411"/>
    <x v="118"/>
    <d v="2017-09-26T00:00:00"/>
    <x v="2"/>
    <s v="RO-19780"/>
    <s v="Rose O'Brian"/>
    <x v="0"/>
    <s v="United States"/>
    <x v="9"/>
    <x v="8"/>
    <x v="3"/>
    <s v="FUR-CH-10003973"/>
    <x v="0"/>
    <x v="1"/>
    <s v="GuestStacker Chair with Chrome Finish Legs"/>
    <n v="520.46400000000006"/>
    <n v="2"/>
    <s v="0.3"/>
    <n v="-14.8704"/>
    <x v="3"/>
    <s v="Sep"/>
    <x v="3"/>
  </r>
  <r>
    <n v="9359"/>
    <s v="CA-2016-168046"/>
    <x v="859"/>
    <d v="2016-01-28T00:00:00"/>
    <x v="0"/>
    <s v="JD-15895"/>
    <s v="Jonathan Doherty"/>
    <x v="1"/>
    <s v="United States"/>
    <x v="13"/>
    <x v="7"/>
    <x v="2"/>
    <s v="FUR-TA-10001095"/>
    <x v="0"/>
    <x v="2"/>
    <s v="Chromcraft Round Conference Tables"/>
    <n v="313.72199999999998"/>
    <n v="3"/>
    <s v="0.4"/>
    <n v="-99.345299999999995"/>
    <x v="0"/>
    <s v="Jan"/>
    <x v="0"/>
  </r>
  <r>
    <n v="9360"/>
    <s v="CA-2016-168046"/>
    <x v="859"/>
    <d v="2016-01-28T00:00:00"/>
    <x v="0"/>
    <s v="JD-15895"/>
    <s v="Jonathan Doherty"/>
    <x v="1"/>
    <s v="United States"/>
    <x v="13"/>
    <x v="7"/>
    <x v="2"/>
    <s v="FUR-FU-10000747"/>
    <x v="0"/>
    <x v="3"/>
    <s v="Tenex B1-RE Series Chair Mats for Low Pile Carpets"/>
    <n v="45.98"/>
    <n v="1"/>
    <s v="0"/>
    <n v="7.8166000000000002"/>
    <x v="0"/>
    <s v="Jan"/>
    <x v="0"/>
  </r>
  <r>
    <n v="9364"/>
    <s v="CA-2017-111591"/>
    <x v="555"/>
    <d v="2017-03-25T00:00:00"/>
    <x v="1"/>
    <s v="PS-18970"/>
    <s v="Paul Stevenson"/>
    <x v="2"/>
    <s v="United States"/>
    <x v="15"/>
    <x v="13"/>
    <x v="1"/>
    <s v="FUR-FU-10002364"/>
    <x v="0"/>
    <x v="3"/>
    <s v="Eldon Expressions Wood Desk Accessories, Oak"/>
    <n v="22.14"/>
    <n v="3"/>
    <s v="0"/>
    <n v="6.4206000000000003"/>
    <x v="4"/>
    <s v="Mar"/>
    <x v="3"/>
  </r>
  <r>
    <n v="9370"/>
    <s v="CA-2017-113460"/>
    <x v="388"/>
    <d v="2017-11-09T00:00:00"/>
    <x v="0"/>
    <s v="KN-16390"/>
    <s v="Katherine Nockton"/>
    <x v="1"/>
    <s v="United States"/>
    <x v="218"/>
    <x v="32"/>
    <x v="2"/>
    <s v="FUR-CH-10000422"/>
    <x v="0"/>
    <x v="1"/>
    <s v="Global Highback Leather Tilter in Burgundy"/>
    <n v="272.97000000000003"/>
    <n v="3"/>
    <s v="0"/>
    <n v="43.675199999999997"/>
    <x v="3"/>
    <s v="Nov"/>
    <x v="3"/>
  </r>
  <r>
    <n v="9371"/>
    <s v="CA-2015-111339"/>
    <x v="860"/>
    <d v="2015-05-31T00:00:00"/>
    <x v="2"/>
    <s v="VP-21760"/>
    <s v="Victoria Pisteka"/>
    <x v="1"/>
    <s v="United States"/>
    <x v="29"/>
    <x v="15"/>
    <x v="2"/>
    <s v="FUR-FU-10002506"/>
    <x v="0"/>
    <x v="3"/>
    <s v="Tensor &quot;Hersey Kiss&quot; Styled Floor Lamp"/>
    <n v="41.567999999999998"/>
    <n v="4"/>
    <s v="0.2"/>
    <n v="-4.1567999999999996"/>
    <x v="3"/>
    <s v="May"/>
    <x v="1"/>
  </r>
  <r>
    <n v="9372"/>
    <s v="CA-2015-111339"/>
    <x v="860"/>
    <d v="2015-05-31T00:00:00"/>
    <x v="2"/>
    <s v="VP-21760"/>
    <s v="Victoria Pisteka"/>
    <x v="1"/>
    <s v="United States"/>
    <x v="29"/>
    <x v="15"/>
    <x v="2"/>
    <s v="FUR-CH-10000863"/>
    <x v="0"/>
    <x v="1"/>
    <s v="Novimex Swivel Fabric Task Chair"/>
    <n v="317.05799999999999"/>
    <n v="3"/>
    <s v="0.3"/>
    <n v="-86.058599999999998"/>
    <x v="3"/>
    <s v="May"/>
    <x v="1"/>
  </r>
  <r>
    <n v="9381"/>
    <s v="CA-2014-154158"/>
    <x v="520"/>
    <d v="2014-12-27T00:00:00"/>
    <x v="0"/>
    <s v="CC-12670"/>
    <s v="Craig Carreira"/>
    <x v="0"/>
    <s v="United States"/>
    <x v="26"/>
    <x v="1"/>
    <x v="0"/>
    <s v="FUR-CH-10004698"/>
    <x v="0"/>
    <x v="1"/>
    <s v="Padded Folding Chairs, Black, 4/Carton"/>
    <n v="64.784000000000006"/>
    <n v="1"/>
    <s v="0.2"/>
    <n v="6.4783999999999997"/>
    <x v="4"/>
    <s v="Dec"/>
    <x v="2"/>
  </r>
  <r>
    <n v="9386"/>
    <s v="CA-2017-163097"/>
    <x v="60"/>
    <d v="2017-08-31T00:00:00"/>
    <x v="1"/>
    <s v="SF-20200"/>
    <s v="Sarah Foster"/>
    <x v="0"/>
    <s v="United States"/>
    <x v="81"/>
    <x v="22"/>
    <x v="1"/>
    <s v="FUR-FU-10004973"/>
    <x v="0"/>
    <x v="3"/>
    <s v="Flat Face Poster Frame"/>
    <n v="120.57599999999999"/>
    <n v="8"/>
    <s v="0.2"/>
    <n v="33.1584"/>
    <x v="4"/>
    <s v="Aug"/>
    <x v="3"/>
  </r>
  <r>
    <n v="9393"/>
    <s v="CA-2015-130848"/>
    <x v="551"/>
    <d v="2015-10-25T00:00:00"/>
    <x v="3"/>
    <s v="DG-13300"/>
    <s v="Deirdre Greer"/>
    <x v="1"/>
    <s v="United States"/>
    <x v="22"/>
    <x v="12"/>
    <x v="1"/>
    <s v="FUR-CH-10000422"/>
    <x v="0"/>
    <x v="1"/>
    <s v="Global Highback Leather Tilter in Burgundy"/>
    <n v="582.33600000000001"/>
    <n v="8"/>
    <s v="0.2"/>
    <n v="-29.116800000000001"/>
    <x v="7"/>
    <s v="Oct"/>
    <x v="1"/>
  </r>
  <r>
    <n v="9395"/>
    <s v="CA-2014-125997"/>
    <x v="23"/>
    <d v="2014-09-23T00:00:00"/>
    <x v="2"/>
    <s v="MW-18220"/>
    <s v="Mitch Webber"/>
    <x v="0"/>
    <s v="United States"/>
    <x v="13"/>
    <x v="7"/>
    <x v="2"/>
    <s v="FUR-CH-10001394"/>
    <x v="0"/>
    <x v="1"/>
    <s v="Global Leather Executive Chair"/>
    <n v="631.78200000000004"/>
    <n v="2"/>
    <s v="0.1"/>
    <n v="140.39599999999999"/>
    <x v="0"/>
    <s v="Sep"/>
    <x v="2"/>
  </r>
  <r>
    <n v="9396"/>
    <s v="CA-2014-125997"/>
    <x v="23"/>
    <d v="2014-09-23T00:00:00"/>
    <x v="2"/>
    <s v="MW-18220"/>
    <s v="Mitch Webber"/>
    <x v="0"/>
    <s v="United States"/>
    <x v="13"/>
    <x v="7"/>
    <x v="2"/>
    <s v="FUR-BO-10002213"/>
    <x v="0"/>
    <x v="0"/>
    <s v="DMI Eclipse Executive Suite Bookcases"/>
    <n v="801.56799999999998"/>
    <n v="2"/>
    <s v="0.2"/>
    <n v="-10.019600000000001"/>
    <x v="0"/>
    <s v="Sep"/>
    <x v="2"/>
  </r>
  <r>
    <n v="9402"/>
    <s v="CA-2014-159814"/>
    <x v="861"/>
    <d v="2014-06-28T00:00:00"/>
    <x v="1"/>
    <s v="LP-17080"/>
    <s v="Liz Pelletier"/>
    <x v="0"/>
    <s v="United States"/>
    <x v="104"/>
    <x v="22"/>
    <x v="1"/>
    <s v="FUR-FU-10001731"/>
    <x v="0"/>
    <x v="3"/>
    <s v="Acrylic Self-Standing Desk Frames"/>
    <n v="4.2720000000000002"/>
    <n v="2"/>
    <s v="0.2"/>
    <n v="0.96120000000000005"/>
    <x v="4"/>
    <s v="Jun"/>
    <x v="2"/>
  </r>
  <r>
    <n v="9403"/>
    <s v="CA-2016-105459"/>
    <x v="577"/>
    <d v="2016-08-17T00:00:00"/>
    <x v="0"/>
    <s v="NP-18700"/>
    <s v="Nora Preis"/>
    <x v="0"/>
    <s v="United States"/>
    <x v="13"/>
    <x v="7"/>
    <x v="2"/>
    <s v="FUR-TA-10001095"/>
    <x v="0"/>
    <x v="2"/>
    <s v="Chromcraft Round Conference Tables"/>
    <n v="209.148"/>
    <n v="2"/>
    <s v="0.4"/>
    <n v="-66.230199999999996"/>
    <x v="2"/>
    <s v="Aug"/>
    <x v="0"/>
  </r>
  <r>
    <n v="9409"/>
    <s v="CA-2017-162789"/>
    <x v="320"/>
    <d v="2017-09-24T00:00:00"/>
    <x v="0"/>
    <s v="LC-17140"/>
    <s v="Logan Currie"/>
    <x v="0"/>
    <s v="United States"/>
    <x v="13"/>
    <x v="7"/>
    <x v="2"/>
    <s v="FUR-FU-10004864"/>
    <x v="0"/>
    <x v="3"/>
    <s v="Eldon 500 Class Desk Accessories"/>
    <n v="12.07"/>
    <n v="1"/>
    <s v="0"/>
    <n v="3.9830999999999999"/>
    <x v="3"/>
    <s v="Sep"/>
    <x v="3"/>
  </r>
  <r>
    <n v="9411"/>
    <s v="US-2017-110149"/>
    <x v="247"/>
    <d v="2017-12-13T00:00:00"/>
    <x v="2"/>
    <s v="WB-21850"/>
    <s v="William Brown"/>
    <x v="0"/>
    <s v="United States"/>
    <x v="3"/>
    <x v="3"/>
    <x v="2"/>
    <s v="FUR-FU-10001475"/>
    <x v="0"/>
    <x v="3"/>
    <s v="Contract Clock, 14&quot;, Brown"/>
    <n v="87.92"/>
    <n v="5"/>
    <s v="0.2"/>
    <n v="15.385999999999999"/>
    <x v="0"/>
    <s v="Dec"/>
    <x v="3"/>
  </r>
  <r>
    <n v="9413"/>
    <s v="CA-2015-164777"/>
    <x v="369"/>
    <d v="2015-01-29T00:00:00"/>
    <x v="2"/>
    <s v="SC-20305"/>
    <s v="Sean Christensen"/>
    <x v="0"/>
    <s v="United States"/>
    <x v="2"/>
    <x v="2"/>
    <x v="1"/>
    <s v="FUR-CH-10002024"/>
    <x v="0"/>
    <x v="1"/>
    <s v="HON 5400 Series Task Chairs for Big and Tall"/>
    <n v="2803.92"/>
    <n v="5"/>
    <s v="0.2"/>
    <n v="0"/>
    <x v="3"/>
    <s v="Jan"/>
    <x v="1"/>
  </r>
  <r>
    <n v="9417"/>
    <s v="CA-2015-127824"/>
    <x v="862"/>
    <d v="2015-10-22T00:00:00"/>
    <x v="1"/>
    <s v="JC-15775"/>
    <s v="John Castell"/>
    <x v="0"/>
    <s v="United States"/>
    <x v="15"/>
    <x v="13"/>
    <x v="1"/>
    <s v="FUR-FU-10002505"/>
    <x v="0"/>
    <x v="3"/>
    <s v="Eldon 100 Class Desk Accessories"/>
    <n v="10.11"/>
    <n v="3"/>
    <s v="0"/>
    <n v="3.2351999999999999"/>
    <x v="4"/>
    <s v="Oct"/>
    <x v="1"/>
  </r>
  <r>
    <n v="9426"/>
    <s v="CA-2014-116246"/>
    <x v="639"/>
    <d v="2014-09-17T00:00:00"/>
    <x v="0"/>
    <s v="LW-17215"/>
    <s v="Luke Weiss"/>
    <x v="0"/>
    <s v="United States"/>
    <x v="13"/>
    <x v="7"/>
    <x v="2"/>
    <s v="FUR-CH-10002024"/>
    <x v="0"/>
    <x v="1"/>
    <s v="HON 5400 Series Task Chairs for Big and Tall"/>
    <n v="3785.2919999999999"/>
    <n v="6"/>
    <s v="0.1"/>
    <n v="420.58800000000002"/>
    <x v="2"/>
    <s v="Sep"/>
    <x v="2"/>
  </r>
  <r>
    <n v="9428"/>
    <s v="CA-2014-167486"/>
    <x v="863"/>
    <d v="2014-12-01T00:00:00"/>
    <x v="1"/>
    <s v="JO-15145"/>
    <s v="Jack O'Briant"/>
    <x v="1"/>
    <s v="United States"/>
    <x v="252"/>
    <x v="7"/>
    <x v="2"/>
    <s v="FUR-FU-10003268"/>
    <x v="0"/>
    <x v="3"/>
    <s v="Eldon Radial Chair Mat for Low to Medium Pile Carpets"/>
    <n v="199.9"/>
    <n v="5"/>
    <s v="0"/>
    <n v="39.979999999999997"/>
    <x v="4"/>
    <s v="Nov"/>
    <x v="2"/>
  </r>
  <r>
    <n v="9429"/>
    <s v="CA-2014-152100"/>
    <x v="89"/>
    <d v="2014-05-16T00:00:00"/>
    <x v="1"/>
    <s v="VW-21775"/>
    <s v="Victoria Wilson"/>
    <x v="1"/>
    <s v="United States"/>
    <x v="156"/>
    <x v="5"/>
    <x v="3"/>
    <s v="FUR-CH-10000015"/>
    <x v="0"/>
    <x v="1"/>
    <s v="Hon Multipurpose Stacking Arm Chairs"/>
    <n v="1212.96"/>
    <n v="8"/>
    <s v="0.3"/>
    <n v="-69.311999999999998"/>
    <x v="2"/>
    <s v="May"/>
    <x v="2"/>
  </r>
  <r>
    <n v="9431"/>
    <s v="CA-2015-166219"/>
    <x v="797"/>
    <d v="2015-09-01T00:00:00"/>
    <x v="1"/>
    <s v="BP-11185"/>
    <s v="Ben Peterman"/>
    <x v="1"/>
    <s v="United States"/>
    <x v="144"/>
    <x v="5"/>
    <x v="3"/>
    <s v="FUR-TA-10004607"/>
    <x v="0"/>
    <x v="2"/>
    <s v="Hon 2111 Invitation Series Straight Table"/>
    <n v="103.48099999999999"/>
    <n v="1"/>
    <s v="0.3"/>
    <n v="-16.261299999999999"/>
    <x v="4"/>
    <s v="Aug"/>
    <x v="1"/>
  </r>
  <r>
    <n v="9448"/>
    <s v="CA-2017-136882"/>
    <x v="706"/>
    <d v="2017-06-03T00:00:00"/>
    <x v="1"/>
    <s v="DN-13690"/>
    <s v="Duane Noonan"/>
    <x v="0"/>
    <s v="United States"/>
    <x v="169"/>
    <x v="37"/>
    <x v="3"/>
    <s v="FUR-FU-10003664"/>
    <x v="0"/>
    <x v="3"/>
    <s v="Electrix Architect's Clamp-On Swing Arm Lamp, Black"/>
    <n v="477.3"/>
    <n v="5"/>
    <s v="0"/>
    <n v="138.417"/>
    <x v="1"/>
    <s v="May"/>
    <x v="3"/>
  </r>
  <r>
    <n v="9463"/>
    <s v="US-2017-109610"/>
    <x v="608"/>
    <d v="2017-11-30T00:00:00"/>
    <x v="0"/>
    <s v="BS-11590"/>
    <s v="Brendan Sweed"/>
    <x v="1"/>
    <s v="United States"/>
    <x v="74"/>
    <x v="0"/>
    <x v="0"/>
    <s v="FUR-CH-10001854"/>
    <x v="0"/>
    <x v="1"/>
    <s v="Office Star - Professional Matrix Back Chair with 2-to-1 Synchro Tilt and Mesh Fabric Seat"/>
    <n v="701.96"/>
    <n v="2"/>
    <s v="0"/>
    <n v="168.47040000000001"/>
    <x v="2"/>
    <s v="Nov"/>
    <x v="3"/>
  </r>
  <r>
    <n v="9466"/>
    <s v="CA-2016-126858"/>
    <x v="185"/>
    <d v="2016-11-23T00:00:00"/>
    <x v="1"/>
    <s v="JM-15265"/>
    <s v="Janet Molinari"/>
    <x v="1"/>
    <s v="United States"/>
    <x v="15"/>
    <x v="13"/>
    <x v="1"/>
    <s v="FUR-FU-10000448"/>
    <x v="0"/>
    <x v="3"/>
    <s v="Tenex Chairmats For Use With Carpeted Floors"/>
    <n v="31.96"/>
    <n v="2"/>
    <s v="0"/>
    <n v="1.5980000000000001"/>
    <x v="4"/>
    <s v="Nov"/>
    <x v="0"/>
  </r>
  <r>
    <n v="9468"/>
    <s v="CA-2017-102925"/>
    <x v="864"/>
    <d v="2017-11-10T00:00:00"/>
    <x v="0"/>
    <s v="CD-12280"/>
    <s v="Christina DeMoss"/>
    <x v="0"/>
    <s v="United States"/>
    <x v="13"/>
    <x v="7"/>
    <x v="2"/>
    <s v="FUR-TA-10003469"/>
    <x v="0"/>
    <x v="2"/>
    <s v="Balt Split Level Computer Training Table"/>
    <n v="166.5"/>
    <n v="2"/>
    <s v="0.4"/>
    <n v="-66.599999999999994"/>
    <x v="2"/>
    <s v="Nov"/>
    <x v="3"/>
  </r>
  <r>
    <n v="9473"/>
    <s v="CA-2017-102925"/>
    <x v="864"/>
    <d v="2017-11-10T00:00:00"/>
    <x v="0"/>
    <s v="CD-12280"/>
    <s v="Christina DeMoss"/>
    <x v="0"/>
    <s v="United States"/>
    <x v="13"/>
    <x v="7"/>
    <x v="2"/>
    <s v="FUR-CH-10004875"/>
    <x v="0"/>
    <x v="1"/>
    <s v="Harbour Creations 67200 Series Stacking Chairs"/>
    <n v="128.124"/>
    <n v="2"/>
    <s v="0.1"/>
    <n v="24.2012"/>
    <x v="2"/>
    <s v="Nov"/>
    <x v="3"/>
  </r>
  <r>
    <n v="9474"/>
    <s v="CA-2017-102925"/>
    <x v="864"/>
    <d v="2017-11-10T00:00:00"/>
    <x v="0"/>
    <s v="CD-12280"/>
    <s v="Christina DeMoss"/>
    <x v="0"/>
    <s v="United States"/>
    <x v="13"/>
    <x v="7"/>
    <x v="2"/>
    <s v="FUR-FU-10004245"/>
    <x v="0"/>
    <x v="3"/>
    <s v="Career Cubicle Clock, 8 1/4&quot;, Black"/>
    <n v="101.4"/>
    <n v="5"/>
    <s v="0"/>
    <n v="38.531999999999996"/>
    <x v="2"/>
    <s v="Nov"/>
    <x v="3"/>
  </r>
  <r>
    <n v="9477"/>
    <s v="CA-2015-100818"/>
    <x v="151"/>
    <d v="2015-06-05T00:00:00"/>
    <x v="0"/>
    <s v="JM-15265"/>
    <s v="Janet Molinari"/>
    <x v="1"/>
    <s v="United States"/>
    <x v="9"/>
    <x v="8"/>
    <x v="3"/>
    <s v="FUR-FU-10002703"/>
    <x v="0"/>
    <x v="3"/>
    <s v="Tenex Traditional Chairmats for Hard Floors, Average Lip, 36&quot; x 48&quot;"/>
    <n v="51.56"/>
    <n v="2"/>
    <s v="0.6"/>
    <n v="-61.872"/>
    <x v="2"/>
    <s v="May"/>
    <x v="1"/>
  </r>
  <r>
    <n v="9485"/>
    <s v="CA-2016-164770"/>
    <x v="674"/>
    <d v="2016-12-04T00:00:00"/>
    <x v="0"/>
    <s v="MY-18295"/>
    <s v="Muhammed Yedwab"/>
    <x v="1"/>
    <s v="United States"/>
    <x v="6"/>
    <x v="5"/>
    <x v="3"/>
    <s v="FUR-BO-10003893"/>
    <x v="0"/>
    <x v="0"/>
    <s v="Sauder Camden County Collection Library"/>
    <n v="781.86400000000003"/>
    <n v="10"/>
    <s v="0.32"/>
    <n v="-137.976"/>
    <x v="3"/>
    <s v="Dec"/>
    <x v="0"/>
  </r>
  <r>
    <n v="9487"/>
    <s v="CA-2017-130505"/>
    <x v="176"/>
    <d v="2017-10-12T00:00:00"/>
    <x v="3"/>
    <s v="NF-18385"/>
    <s v="Natalie Fritzler"/>
    <x v="0"/>
    <s v="United States"/>
    <x v="167"/>
    <x v="47"/>
    <x v="2"/>
    <s v="FUR-TA-10001932"/>
    <x v="0"/>
    <x v="2"/>
    <s v="Chromcraft 48&quot; x 96&quot; Racetrack Double Pedestal Table"/>
    <n v="673.34400000000005"/>
    <n v="3"/>
    <s v="0.3"/>
    <n v="-76.953599999999994"/>
    <x v="7"/>
    <s v="Oct"/>
    <x v="3"/>
  </r>
  <r>
    <n v="9494"/>
    <s v="CA-2016-105207"/>
    <x v="865"/>
    <d v="2016-01-08T00:00:00"/>
    <x v="1"/>
    <s v="BO-11350"/>
    <s v="Bill Overfelt"/>
    <x v="1"/>
    <s v="United States"/>
    <x v="364"/>
    <x v="37"/>
    <x v="3"/>
    <s v="FUR-TA-10000617"/>
    <x v="0"/>
    <x v="2"/>
    <s v="Hon Practical Foundations 30 x 60 Training Table, Light Gray/Charcoal"/>
    <n v="1592.85"/>
    <n v="7"/>
    <s v="0"/>
    <n v="350.42700000000002"/>
    <x v="2"/>
    <s v="Jan"/>
    <x v="0"/>
  </r>
  <r>
    <n v="9501"/>
    <s v="CA-2016-149237"/>
    <x v="205"/>
    <d v="2016-05-30T00:00:00"/>
    <x v="1"/>
    <s v="CM-12235"/>
    <s v="Chris McAfee"/>
    <x v="0"/>
    <s v="United States"/>
    <x v="79"/>
    <x v="16"/>
    <x v="3"/>
    <s v="FUR-FU-10002088"/>
    <x v="0"/>
    <x v="3"/>
    <s v="Nu-Dell Float Frame 11 x 14 1/2"/>
    <n v="26.94"/>
    <n v="3"/>
    <s v="0"/>
    <n v="11.3148"/>
    <x v="4"/>
    <s v="May"/>
    <x v="0"/>
  </r>
  <r>
    <n v="9502"/>
    <s v="US-2015-158589"/>
    <x v="141"/>
    <d v="2015-11-24T00:00:00"/>
    <x v="1"/>
    <s v="KW-16570"/>
    <s v="Kelly Williams"/>
    <x v="0"/>
    <s v="United States"/>
    <x v="28"/>
    <x v="2"/>
    <x v="1"/>
    <s v="FUR-FU-10001546"/>
    <x v="0"/>
    <x v="3"/>
    <s v="Dana Swing-Arm Lamps"/>
    <n v="32.04"/>
    <n v="3"/>
    <s v="0"/>
    <n v="8.01"/>
    <x v="4"/>
    <s v="Nov"/>
    <x v="1"/>
  </r>
  <r>
    <n v="9513"/>
    <s v="CA-2017-142461"/>
    <x v="703"/>
    <d v="2017-06-03T00:00:00"/>
    <x v="0"/>
    <s v="KT-16480"/>
    <s v="Kean Thornton"/>
    <x v="0"/>
    <s v="United States"/>
    <x v="144"/>
    <x v="5"/>
    <x v="3"/>
    <s v="FUR-BO-10001811"/>
    <x v="0"/>
    <x v="0"/>
    <s v="Atlantic Metals Mobile 5-Shelf Bookcases, Custom Colors"/>
    <n v="204.66640000000001"/>
    <n v="1"/>
    <s v="0.32"/>
    <n v="-6.0195999999999996"/>
    <x v="4"/>
    <s v="May"/>
    <x v="3"/>
  </r>
  <r>
    <n v="9526"/>
    <s v="CA-2017-156958"/>
    <x v="446"/>
    <d v="2017-12-06T00:00:00"/>
    <x v="2"/>
    <s v="PB-18805"/>
    <s v="Patrick Bzostek"/>
    <x v="2"/>
    <s v="United States"/>
    <x v="15"/>
    <x v="13"/>
    <x v="1"/>
    <s v="FUR-FU-10003268"/>
    <x v="0"/>
    <x v="3"/>
    <s v="Eldon Radial Chair Mat for Low to Medium Pile Carpets"/>
    <n v="199.9"/>
    <n v="5"/>
    <s v="0"/>
    <n v="39.979999999999997"/>
    <x v="5"/>
    <s v="Dec"/>
    <x v="3"/>
  </r>
  <r>
    <n v="9533"/>
    <s v="CA-2016-116596"/>
    <x v="78"/>
    <d v="2016-10-31T00:00:00"/>
    <x v="1"/>
    <s v="BW-11200"/>
    <s v="Ben Wallace"/>
    <x v="0"/>
    <s v="United States"/>
    <x v="13"/>
    <x v="7"/>
    <x v="2"/>
    <s v="FUR-CH-10000553"/>
    <x v="0"/>
    <x v="1"/>
    <s v="Metal Folding Chairs, Beige, 4/Carton"/>
    <n v="427.64400000000001"/>
    <n v="14"/>
    <s v="0.1"/>
    <n v="80.777199999999993"/>
    <x v="4"/>
    <s v="Oct"/>
    <x v="0"/>
  </r>
  <r>
    <n v="9537"/>
    <s v="CA-2017-124191"/>
    <x v="235"/>
    <d v="2017-06-14T00:00:00"/>
    <x v="0"/>
    <s v="TS-21610"/>
    <s v="Troy Staebel"/>
    <x v="0"/>
    <s v="United States"/>
    <x v="9"/>
    <x v="8"/>
    <x v="3"/>
    <s v="FUR-FU-10002364"/>
    <x v="0"/>
    <x v="3"/>
    <s v="Eldon Expressions Wood Desk Accessories, Oak"/>
    <n v="8.8559999999999999"/>
    <n v="3"/>
    <s v="0.6"/>
    <n v="-6.8634000000000004"/>
    <x v="3"/>
    <s v="Jun"/>
    <x v="3"/>
  </r>
  <r>
    <n v="9538"/>
    <s v="CA-2016-148747"/>
    <x v="228"/>
    <d v="2016-09-27T00:00:00"/>
    <x v="2"/>
    <s v="AS-10045"/>
    <s v="Aaron Smayling"/>
    <x v="1"/>
    <s v="United States"/>
    <x v="28"/>
    <x v="2"/>
    <x v="1"/>
    <s v="FUR-BO-10002613"/>
    <x v="0"/>
    <x v="0"/>
    <s v="Atlantic Metals Mobile 4-Shelf Bookcases, Custom Colors"/>
    <n v="477.666"/>
    <n v="2"/>
    <s v="0.15"/>
    <n v="84.293999999999997"/>
    <x v="3"/>
    <s v="Sep"/>
    <x v="0"/>
  </r>
  <r>
    <n v="9541"/>
    <s v="CA-2015-135727"/>
    <x v="866"/>
    <d v="2015-05-16T00:00:00"/>
    <x v="0"/>
    <s v="PS-18970"/>
    <s v="Paul Stevenson"/>
    <x v="2"/>
    <s v="United States"/>
    <x v="43"/>
    <x v="22"/>
    <x v="1"/>
    <s v="FUR-CH-10004540"/>
    <x v="0"/>
    <x v="1"/>
    <s v="Global Chrome Stack Chair"/>
    <n v="191.96799999999999"/>
    <n v="7"/>
    <s v="0.2"/>
    <n v="16.7972"/>
    <x v="2"/>
    <s v="May"/>
    <x v="1"/>
  </r>
  <r>
    <n v="9545"/>
    <s v="CA-2015-135251"/>
    <x v="867"/>
    <d v="2015-08-10T00:00:00"/>
    <x v="1"/>
    <s v="RP-19270"/>
    <s v="Rachel Payne"/>
    <x v="1"/>
    <s v="United States"/>
    <x v="6"/>
    <x v="5"/>
    <x v="3"/>
    <s v="FUR-BO-10003965"/>
    <x v="0"/>
    <x v="0"/>
    <s v="O'Sullivan Manor Hill 2-Door Library in Brianna Oak"/>
    <n v="369.19920000000002"/>
    <n v="3"/>
    <s v="0.32"/>
    <n v="-114.01739999999999"/>
    <x v="4"/>
    <s v="Aug"/>
    <x v="1"/>
  </r>
  <r>
    <n v="9554"/>
    <s v="CA-2016-125724"/>
    <x v="710"/>
    <d v="2016-09-27T00:00:00"/>
    <x v="1"/>
    <s v="SM-20950"/>
    <s v="Suzanne McNair"/>
    <x v="1"/>
    <s v="United States"/>
    <x v="131"/>
    <x v="12"/>
    <x v="1"/>
    <s v="FUR-FU-10000246"/>
    <x v="0"/>
    <x v="3"/>
    <s v="Aluminum Document Frame"/>
    <n v="68.432000000000002"/>
    <n v="7"/>
    <s v="0.2"/>
    <n v="8.5540000000000003"/>
    <x v="2"/>
    <s v="Sep"/>
    <x v="0"/>
  </r>
  <r>
    <n v="9555"/>
    <s v="CA-2015-111612"/>
    <x v="44"/>
    <d v="2015-12-02T00:00:00"/>
    <x v="1"/>
    <s v="EB-14110"/>
    <s v="Eugene Barchas"/>
    <x v="0"/>
    <s v="United States"/>
    <x v="29"/>
    <x v="15"/>
    <x v="2"/>
    <s v="FUR-FU-10003799"/>
    <x v="0"/>
    <x v="3"/>
    <s v="Seth Thomas 13 1/2&quot; Wall Clock"/>
    <n v="71.12"/>
    <n v="5"/>
    <s v="0.2"/>
    <n v="9.7789999999999999"/>
    <x v="4"/>
    <s v="Nov"/>
    <x v="1"/>
  </r>
  <r>
    <n v="9558"/>
    <s v="CA-2014-103086"/>
    <x v="868"/>
    <d v="2014-10-19T00:00:00"/>
    <x v="0"/>
    <s v="EB-14170"/>
    <s v="Evan Bailliet"/>
    <x v="0"/>
    <s v="United States"/>
    <x v="6"/>
    <x v="5"/>
    <x v="3"/>
    <s v="FUR-FU-10004586"/>
    <x v="0"/>
    <x v="3"/>
    <s v="G.E. Longer-Life Indoor Recessed Floodlight Bulbs"/>
    <n v="5.3120000000000003"/>
    <n v="2"/>
    <s v="0.6"/>
    <n v="-1.5935999999999999"/>
    <x v="3"/>
    <s v="Oct"/>
    <x v="2"/>
  </r>
  <r>
    <n v="9561"/>
    <s v="CA-2016-129280"/>
    <x v="869"/>
    <d v="2016-05-05T00:00:00"/>
    <x v="2"/>
    <s v="SM-20905"/>
    <s v="Susan MacKendrick"/>
    <x v="0"/>
    <s v="United States"/>
    <x v="19"/>
    <x v="15"/>
    <x v="2"/>
    <s v="FUR-FU-10001876"/>
    <x v="0"/>
    <x v="3"/>
    <s v="Computer Room Manger, 14&quot;"/>
    <n v="51.968000000000004"/>
    <n v="2"/>
    <s v="0.2"/>
    <n v="10.393599999999999"/>
    <x v="3"/>
    <s v="May"/>
    <x v="0"/>
  </r>
  <r>
    <n v="9566"/>
    <s v="CA-2014-130428"/>
    <x v="870"/>
    <d v="2014-03-31T00:00:00"/>
    <x v="3"/>
    <s v="TG-21640"/>
    <s v="Trudy Glocke"/>
    <x v="0"/>
    <s v="United States"/>
    <x v="26"/>
    <x v="1"/>
    <x v="0"/>
    <s v="FUR-CH-10002965"/>
    <x v="0"/>
    <x v="1"/>
    <s v="Global Leather Highback Executive Chair with Pneumatic Height Adjustment, Black"/>
    <n v="1125.4880000000001"/>
    <n v="7"/>
    <s v="0.2"/>
    <n v="98.480199999999996"/>
    <x v="7"/>
    <s v="Mar"/>
    <x v="2"/>
  </r>
  <r>
    <n v="9575"/>
    <s v="CA-2015-148495"/>
    <x v="871"/>
    <d v="2015-08-13T00:00:00"/>
    <x v="3"/>
    <s v="SF-20065"/>
    <s v="Sandra Flanagan"/>
    <x v="0"/>
    <s v="United States"/>
    <x v="135"/>
    <x v="2"/>
    <x v="1"/>
    <s v="FUR-FU-10001889"/>
    <x v="0"/>
    <x v="3"/>
    <s v="Ultra Door Pull Handle"/>
    <n v="31.56"/>
    <n v="3"/>
    <s v="0"/>
    <n v="10.4148"/>
    <x v="7"/>
    <s v="Aug"/>
    <x v="1"/>
  </r>
  <r>
    <n v="9576"/>
    <s v="CA-2015-143147"/>
    <x v="753"/>
    <d v="2015-05-28T00:00:00"/>
    <x v="0"/>
    <s v="PS-18760"/>
    <s v="Pamela Stobb"/>
    <x v="0"/>
    <s v="United States"/>
    <x v="21"/>
    <x v="5"/>
    <x v="3"/>
    <s v="FUR-CH-10000863"/>
    <x v="0"/>
    <x v="1"/>
    <s v="Novimex Swivel Fabric Task Chair"/>
    <n v="105.68600000000001"/>
    <n v="1"/>
    <s v="0.3"/>
    <n v="-28.686199999999999"/>
    <x v="3"/>
    <s v="May"/>
    <x v="1"/>
  </r>
  <r>
    <n v="9578"/>
    <s v="CA-2015-143147"/>
    <x v="753"/>
    <d v="2015-05-28T00:00:00"/>
    <x v="0"/>
    <s v="PS-18760"/>
    <s v="Pamela Stobb"/>
    <x v="0"/>
    <s v="United States"/>
    <x v="21"/>
    <x v="5"/>
    <x v="3"/>
    <s v="FUR-CH-10004754"/>
    <x v="0"/>
    <x v="1"/>
    <s v="Global Stack Chair with Arms, Black"/>
    <n v="104.93"/>
    <n v="5"/>
    <s v="0.3"/>
    <n v="-4.4969999999999999"/>
    <x v="3"/>
    <s v="May"/>
    <x v="1"/>
  </r>
  <r>
    <n v="9582"/>
    <s v="CA-2017-152975"/>
    <x v="732"/>
    <d v="2017-09-16T00:00:00"/>
    <x v="2"/>
    <s v="RB-19705"/>
    <s v="Roger Barcio"/>
    <x v="2"/>
    <s v="United States"/>
    <x v="13"/>
    <x v="7"/>
    <x v="2"/>
    <s v="FUR-CH-10003298"/>
    <x v="0"/>
    <x v="1"/>
    <s v="Office Star - Contemporary Task Swivel chair with Loop Arms, Charcoal"/>
    <n v="589.41"/>
    <n v="5"/>
    <s v="0.1"/>
    <n v="-6.5490000000000004"/>
    <x v="3"/>
    <s v="Sep"/>
    <x v="3"/>
  </r>
  <r>
    <n v="9584"/>
    <s v="CA-2017-116127"/>
    <x v="542"/>
    <d v="2017-06-27T00:00:00"/>
    <x v="0"/>
    <s v="SB-20185"/>
    <s v="Sarah Brown"/>
    <x v="0"/>
    <s v="United States"/>
    <x v="13"/>
    <x v="7"/>
    <x v="2"/>
    <s v="FUR-BO-10002213"/>
    <x v="0"/>
    <x v="0"/>
    <s v="DMI Eclipse Executive Suite Bookcases"/>
    <n v="400.78399999999999"/>
    <n v="1"/>
    <s v="0.2"/>
    <n v="-5.0098000000000003"/>
    <x v="3"/>
    <s v="Jun"/>
    <x v="3"/>
  </r>
  <r>
    <n v="9592"/>
    <s v="US-2016-105452"/>
    <x v="830"/>
    <d v="2016-08-01T00:00:00"/>
    <x v="1"/>
    <s v="BF-11005"/>
    <s v="Barry Franz"/>
    <x v="2"/>
    <s v="United States"/>
    <x v="102"/>
    <x v="5"/>
    <x v="3"/>
    <s v="FUR-FU-10003691"/>
    <x v="0"/>
    <x v="3"/>
    <s v="Eldon Image Series Desk Accessories, Ebony"/>
    <n v="24.7"/>
    <n v="5"/>
    <s v="0.6"/>
    <n v="-9.8800000000000008"/>
    <x v="4"/>
    <s v="Jul"/>
    <x v="0"/>
  </r>
  <r>
    <n v="9593"/>
    <s v="US-2016-105452"/>
    <x v="830"/>
    <d v="2016-08-01T00:00:00"/>
    <x v="1"/>
    <s v="BF-11005"/>
    <s v="Barry Franz"/>
    <x v="2"/>
    <s v="United States"/>
    <x v="102"/>
    <x v="5"/>
    <x v="3"/>
    <s v="FUR-FU-10003806"/>
    <x v="0"/>
    <x v="3"/>
    <s v="Tenex Chairmat w/ Average Lip, 45&quot; x 53&quot;"/>
    <n v="302.72000000000003"/>
    <n v="5"/>
    <s v="0.6"/>
    <n v="-378.4"/>
    <x v="4"/>
    <s v="Jul"/>
    <x v="0"/>
  </r>
  <r>
    <n v="9599"/>
    <s v="CA-2015-149517"/>
    <x v="208"/>
    <d v="2015-09-23T00:00:00"/>
    <x v="1"/>
    <s v="FC-14245"/>
    <s v="Frank Carlisle"/>
    <x v="2"/>
    <s v="United States"/>
    <x v="155"/>
    <x v="2"/>
    <x v="1"/>
    <s v="FUR-FU-10003464"/>
    <x v="0"/>
    <x v="3"/>
    <s v="Seth Thomas 8 1/2&quot; Cubicle Clock"/>
    <n v="60.84"/>
    <n v="3"/>
    <s v="0"/>
    <n v="19.468800000000002"/>
    <x v="4"/>
    <s v="Sep"/>
    <x v="1"/>
  </r>
  <r>
    <n v="9604"/>
    <s v="CA-2016-129861"/>
    <x v="9"/>
    <d v="2016-06-23T00:00:00"/>
    <x v="1"/>
    <s v="DM-13345"/>
    <s v="Denise Monton"/>
    <x v="1"/>
    <s v="United States"/>
    <x v="77"/>
    <x v="7"/>
    <x v="2"/>
    <s v="FUR-TA-10003715"/>
    <x v="0"/>
    <x v="2"/>
    <s v="Hon 2111 Invitation Series Corner Table"/>
    <n v="376.86599999999999"/>
    <n v="3"/>
    <s v="0.4"/>
    <n v="-213.5574"/>
    <x v="6"/>
    <s v="Jun"/>
    <x v="0"/>
  </r>
  <r>
    <n v="9610"/>
    <s v="CA-2016-130638"/>
    <x v="872"/>
    <d v="2016-05-19T00:00:00"/>
    <x v="0"/>
    <s v="SC-20095"/>
    <s v="Sanjit Chand"/>
    <x v="0"/>
    <s v="United States"/>
    <x v="2"/>
    <x v="2"/>
    <x v="1"/>
    <s v="FUR-FU-10002116"/>
    <x v="0"/>
    <x v="3"/>
    <s v="Tenex Carpeted, Granite-Look or Clear Contemporary Contour Shape Chair Mats"/>
    <n v="282.83999999999997"/>
    <n v="4"/>
    <s v="0"/>
    <n v="19.7988"/>
    <x v="0"/>
    <s v="May"/>
    <x v="0"/>
  </r>
  <r>
    <n v="9625"/>
    <s v="CA-2017-137449"/>
    <x v="656"/>
    <d v="2017-06-30T00:00:00"/>
    <x v="2"/>
    <s v="ME-17725"/>
    <s v="Max Engle"/>
    <x v="0"/>
    <s v="United States"/>
    <x v="144"/>
    <x v="5"/>
    <x v="3"/>
    <s v="FUR-TA-10002855"/>
    <x v="0"/>
    <x v="2"/>
    <s v="Bevis Round Conference Table Top &amp; Single Column Base"/>
    <n v="307.31400000000002"/>
    <n v="3"/>
    <s v="0.3"/>
    <n v="-39.511800000000001"/>
    <x v="5"/>
    <s v="Jun"/>
    <x v="3"/>
  </r>
  <r>
    <n v="9626"/>
    <s v="CA-2017-137449"/>
    <x v="656"/>
    <d v="2017-06-30T00:00:00"/>
    <x v="2"/>
    <s v="ME-17725"/>
    <s v="Max Engle"/>
    <x v="0"/>
    <s v="United States"/>
    <x v="144"/>
    <x v="5"/>
    <x v="3"/>
    <s v="FUR-BO-10000780"/>
    <x v="0"/>
    <x v="0"/>
    <s v="O'Sullivan Plantations 2-Door Library in Landvery Oak"/>
    <n v="409.99919999999997"/>
    <n v="3"/>
    <s v="0.32"/>
    <n v="-96.470399999999998"/>
    <x v="5"/>
    <s v="Jun"/>
    <x v="3"/>
  </r>
  <r>
    <n v="9636"/>
    <s v="CA-2014-151330"/>
    <x v="873"/>
    <d v="2014-10-17T00:00:00"/>
    <x v="2"/>
    <s v="TC-21295"/>
    <s v="Toby Carlisle"/>
    <x v="0"/>
    <s v="United States"/>
    <x v="114"/>
    <x v="20"/>
    <x v="2"/>
    <s v="FUR-CH-10000749"/>
    <x v="0"/>
    <x v="1"/>
    <s v="Office Star - Ergonomic Mid Back Chair with 2-Way Adjustable Arms"/>
    <n v="1628.82"/>
    <n v="9"/>
    <s v="0"/>
    <n v="260.6112"/>
    <x v="0"/>
    <s v="Oct"/>
    <x v="2"/>
  </r>
  <r>
    <n v="9637"/>
    <s v="CA-2014-124702"/>
    <x v="356"/>
    <d v="2014-11-25T00:00:00"/>
    <x v="1"/>
    <s v="MH-17785"/>
    <s v="Maya Herman"/>
    <x v="1"/>
    <s v="United States"/>
    <x v="15"/>
    <x v="13"/>
    <x v="1"/>
    <s v="FUR-FU-10003553"/>
    <x v="0"/>
    <x v="3"/>
    <s v="Howard Miller 13-1/2&quot; Diameter Rosebrook Wall Clock"/>
    <n v="137.54"/>
    <n v="2"/>
    <s v="0"/>
    <n v="55.015999999999998"/>
    <x v="1"/>
    <s v="Nov"/>
    <x v="2"/>
  </r>
  <r>
    <n v="9638"/>
    <s v="CA-2014-124702"/>
    <x v="356"/>
    <d v="2014-11-25T00:00:00"/>
    <x v="1"/>
    <s v="MH-17785"/>
    <s v="Maya Herman"/>
    <x v="1"/>
    <s v="United States"/>
    <x v="15"/>
    <x v="13"/>
    <x v="1"/>
    <s v="FUR-TA-10003008"/>
    <x v="0"/>
    <x v="2"/>
    <s v="Lesro Round Back Collection Coffee Table, End Table"/>
    <n v="730.2"/>
    <n v="4"/>
    <s v="0"/>
    <n v="94.926000000000002"/>
    <x v="1"/>
    <s v="Nov"/>
    <x v="2"/>
  </r>
  <r>
    <n v="9640"/>
    <s v="CA-2015-116638"/>
    <x v="874"/>
    <d v="2015-01-31T00:00:00"/>
    <x v="0"/>
    <s v="JH-15985"/>
    <s v="Joseph Holt"/>
    <x v="0"/>
    <s v="United States"/>
    <x v="41"/>
    <x v="30"/>
    <x v="0"/>
    <s v="FUR-TA-10000198"/>
    <x v="0"/>
    <x v="2"/>
    <s v="Chromcraft Bull-Nose Wood Oval Conference Tables &amp; Bases"/>
    <n v="4297.6440000000002"/>
    <n v="13"/>
    <s v="0.4"/>
    <n v="-1862.3124"/>
    <x v="0"/>
    <s v="Jan"/>
    <x v="1"/>
  </r>
  <r>
    <n v="9643"/>
    <s v="CA-2014-104563"/>
    <x v="600"/>
    <d v="2014-03-12T00:00:00"/>
    <x v="1"/>
    <s v="CM-12715"/>
    <s v="Craig Molinari"/>
    <x v="1"/>
    <s v="United States"/>
    <x v="15"/>
    <x v="13"/>
    <x v="1"/>
    <s v="FUR-CH-10002780"/>
    <x v="0"/>
    <x v="1"/>
    <s v="Office Star - Task Chair with Contemporary Loop Arms"/>
    <n v="436.70400000000001"/>
    <n v="6"/>
    <s v="0.2"/>
    <n v="21.8352"/>
    <x v="2"/>
    <s v="Mar"/>
    <x v="2"/>
  </r>
  <r>
    <n v="9644"/>
    <s v="CA-2014-104563"/>
    <x v="600"/>
    <d v="2014-03-12T00:00:00"/>
    <x v="1"/>
    <s v="CM-12715"/>
    <s v="Craig Molinari"/>
    <x v="1"/>
    <s v="United States"/>
    <x v="15"/>
    <x v="13"/>
    <x v="1"/>
    <s v="FUR-CH-10004495"/>
    <x v="0"/>
    <x v="1"/>
    <s v="Global Leather and Oak Executive Chair, Black"/>
    <n v="481.56799999999998"/>
    <n v="2"/>
    <s v="0.2"/>
    <n v="54.176400000000001"/>
    <x v="2"/>
    <s v="Mar"/>
    <x v="2"/>
  </r>
  <r>
    <n v="9650"/>
    <s v="CA-2016-107104"/>
    <x v="675"/>
    <d v="2016-11-30T00:00:00"/>
    <x v="1"/>
    <s v="MS-17365"/>
    <s v="Maribeth Schnelling"/>
    <x v="0"/>
    <s v="United States"/>
    <x v="2"/>
    <x v="2"/>
    <x v="1"/>
    <s v="FUR-BO-10002213"/>
    <x v="0"/>
    <x v="0"/>
    <s v="DMI Eclipse Executive Suite Bookcases"/>
    <n v="3406.6640000000002"/>
    <n v="8"/>
    <s v="0.15"/>
    <n v="160.31360000000001"/>
    <x v="4"/>
    <s v="Nov"/>
    <x v="0"/>
  </r>
  <r>
    <n v="9653"/>
    <s v="CA-2016-107104"/>
    <x v="675"/>
    <d v="2016-11-30T00:00:00"/>
    <x v="1"/>
    <s v="MS-17365"/>
    <s v="Maribeth Schnelling"/>
    <x v="0"/>
    <s v="United States"/>
    <x v="2"/>
    <x v="2"/>
    <x v="1"/>
    <s v="FUR-FU-10002937"/>
    <x v="0"/>
    <x v="3"/>
    <s v="GE 48&quot; Fluorescent Tube, Cool White Energy Saver, 34 Watts, 30/Box"/>
    <n v="595.38"/>
    <n v="6"/>
    <s v="0"/>
    <n v="297.69"/>
    <x v="4"/>
    <s v="Nov"/>
    <x v="0"/>
  </r>
  <r>
    <n v="9656"/>
    <s v="CA-2014-156160"/>
    <x v="875"/>
    <d v="2014-09-29T00:00:00"/>
    <x v="1"/>
    <s v="AS-10090"/>
    <s v="Adam Shillingsburg"/>
    <x v="0"/>
    <s v="United States"/>
    <x v="13"/>
    <x v="7"/>
    <x v="2"/>
    <s v="FUR-FU-10001876"/>
    <x v="0"/>
    <x v="3"/>
    <s v="Computer Room Manger, 14&quot;"/>
    <n v="97.44"/>
    <n v="3"/>
    <s v="0"/>
    <n v="35.078400000000002"/>
    <x v="1"/>
    <s v="Sep"/>
    <x v="2"/>
  </r>
  <r>
    <n v="9659"/>
    <s v="CA-2014-156160"/>
    <x v="875"/>
    <d v="2014-09-29T00:00:00"/>
    <x v="1"/>
    <s v="AS-10090"/>
    <s v="Adam Shillingsburg"/>
    <x v="0"/>
    <s v="United States"/>
    <x v="13"/>
    <x v="7"/>
    <x v="2"/>
    <s v="FUR-CH-10004983"/>
    <x v="0"/>
    <x v="1"/>
    <s v="Office Star - Mid Back Dual function Ergonomic High Back Chair with 2-Way Adjustable Arms"/>
    <n v="579.52800000000002"/>
    <n v="4"/>
    <s v="0.1"/>
    <n v="83.709599999999995"/>
    <x v="1"/>
    <s v="Sep"/>
    <x v="2"/>
  </r>
  <r>
    <n v="9666"/>
    <s v="CA-2017-157448"/>
    <x v="716"/>
    <d v="2017-11-20T00:00:00"/>
    <x v="1"/>
    <s v="LC-16885"/>
    <s v="Lena Creighton"/>
    <x v="0"/>
    <s v="United States"/>
    <x v="2"/>
    <x v="2"/>
    <x v="1"/>
    <s v="FUR-FU-10003268"/>
    <x v="0"/>
    <x v="3"/>
    <s v="Eldon Radial Chair Mat for Low to Medium Pile Carpets"/>
    <n v="119.94"/>
    <n v="3"/>
    <s v="0"/>
    <n v="23.988"/>
    <x v="4"/>
    <s v="Nov"/>
    <x v="3"/>
  </r>
  <r>
    <n v="9667"/>
    <s v="CA-2017-157448"/>
    <x v="716"/>
    <d v="2017-11-20T00:00:00"/>
    <x v="1"/>
    <s v="LC-16885"/>
    <s v="Lena Creighton"/>
    <x v="0"/>
    <s v="United States"/>
    <x v="2"/>
    <x v="2"/>
    <x v="1"/>
    <s v="FUR-FU-10001847"/>
    <x v="0"/>
    <x v="3"/>
    <s v="Eldon Image Series Black Desk Accessories"/>
    <n v="12.42"/>
    <n v="3"/>
    <s v="0"/>
    <n v="4.4711999999999996"/>
    <x v="4"/>
    <s v="Nov"/>
    <x v="3"/>
  </r>
  <r>
    <n v="9676"/>
    <s v="CA-2016-137393"/>
    <x v="349"/>
    <d v="2016-05-10T00:00:00"/>
    <x v="1"/>
    <s v="GM-14500"/>
    <s v="Gene McClure"/>
    <x v="0"/>
    <s v="United States"/>
    <x v="175"/>
    <x v="2"/>
    <x v="1"/>
    <s v="FUR-FU-10001617"/>
    <x v="0"/>
    <x v="3"/>
    <s v="Executive Impressions 8-1/2&quot; Career Panel/Partition Cubicle Clock"/>
    <n v="41.6"/>
    <n v="4"/>
    <s v="0"/>
    <n v="14.144"/>
    <x v="4"/>
    <s v="May"/>
    <x v="0"/>
  </r>
  <r>
    <n v="9684"/>
    <s v="CA-2017-122770"/>
    <x v="838"/>
    <d v="2017-12-18T00:00:00"/>
    <x v="1"/>
    <s v="EP-13915"/>
    <s v="Emily Phan"/>
    <x v="0"/>
    <s v="United States"/>
    <x v="28"/>
    <x v="2"/>
    <x v="1"/>
    <s v="FUR-FU-10001473"/>
    <x v="0"/>
    <x v="3"/>
    <s v="Eldon Executive Woodline II Desk Accessories, Mahogany"/>
    <n v="201.04"/>
    <n v="8"/>
    <s v="0"/>
    <n v="54.280799999999999"/>
    <x v="2"/>
    <s v="Dec"/>
    <x v="3"/>
  </r>
  <r>
    <n v="9692"/>
    <s v="CA-2015-130183"/>
    <x v="18"/>
    <d v="2015-11-17T00:00:00"/>
    <x v="1"/>
    <s v="PO-18850"/>
    <s v="Patrick O'Brill"/>
    <x v="0"/>
    <s v="United States"/>
    <x v="6"/>
    <x v="5"/>
    <x v="3"/>
    <s v="FUR-BO-10001811"/>
    <x v="0"/>
    <x v="0"/>
    <s v="Atlantic Metals Mobile 5-Shelf Bookcases, Custom Colors"/>
    <n v="613.99919999999997"/>
    <n v="3"/>
    <s v="0.32"/>
    <n v="-18.058800000000002"/>
    <x v="4"/>
    <s v="Nov"/>
    <x v="1"/>
  </r>
  <r>
    <n v="9698"/>
    <s v="CA-2016-122511"/>
    <x v="237"/>
    <d v="2016-03-11T00:00:00"/>
    <x v="3"/>
    <s v="BT-11485"/>
    <s v="Brad Thomas"/>
    <x v="2"/>
    <s v="United States"/>
    <x v="3"/>
    <x v="3"/>
    <x v="2"/>
    <s v="FUR-FU-10001037"/>
    <x v="0"/>
    <x v="3"/>
    <s v="DAX Charcoal/Nickel-Tone Document Frame, 5 x 7"/>
    <n v="30.335999999999999"/>
    <n v="4"/>
    <s v="0.2"/>
    <n v="9.48"/>
    <x v="7"/>
    <s v="Mar"/>
    <x v="0"/>
  </r>
  <r>
    <n v="9707"/>
    <s v="CA-2016-161746"/>
    <x v="59"/>
    <d v="2016-10-27T00:00:00"/>
    <x v="1"/>
    <s v="CS-11950"/>
    <s v="Carlos Soltero"/>
    <x v="0"/>
    <s v="United States"/>
    <x v="2"/>
    <x v="2"/>
    <x v="1"/>
    <s v="FUR-CH-10004626"/>
    <x v="0"/>
    <x v="1"/>
    <s v="Office Star Flex Back Scooter Chair with Aluminum Finish Frame"/>
    <n v="242.136"/>
    <n v="3"/>
    <s v="0.2"/>
    <n v="12.1068"/>
    <x v="6"/>
    <s v="Oct"/>
    <x v="0"/>
  </r>
  <r>
    <n v="9709"/>
    <s v="CA-2016-161746"/>
    <x v="59"/>
    <d v="2016-10-27T00:00:00"/>
    <x v="1"/>
    <s v="CS-11950"/>
    <s v="Carlos Soltero"/>
    <x v="0"/>
    <s v="United States"/>
    <x v="2"/>
    <x v="2"/>
    <x v="1"/>
    <s v="FUR-FU-10003731"/>
    <x v="0"/>
    <x v="3"/>
    <s v="Eldon Expressions Wood and Plastic Desk Accessories, Oak"/>
    <n v="19.96"/>
    <n v="2"/>
    <s v="0"/>
    <n v="5.5888"/>
    <x v="6"/>
    <s v="Oct"/>
    <x v="0"/>
  </r>
  <r>
    <n v="9711"/>
    <s v="CA-2014-114251"/>
    <x v="726"/>
    <d v="2014-11-10T00:00:00"/>
    <x v="1"/>
    <s v="MD-17350"/>
    <s v="Maribeth Dona"/>
    <x v="0"/>
    <s v="United States"/>
    <x v="3"/>
    <x v="3"/>
    <x v="2"/>
    <s v="FUR-FU-10001468"/>
    <x v="0"/>
    <x v="3"/>
    <s v="Tenex Antistatic Computer Chair Mats"/>
    <n v="273.56799999999998"/>
    <n v="2"/>
    <s v="0.2"/>
    <n v="-34.195999999999998"/>
    <x v="2"/>
    <s v="Nov"/>
    <x v="2"/>
  </r>
  <r>
    <n v="9721"/>
    <s v="CA-2016-119641"/>
    <x v="710"/>
    <d v="2016-09-26T00:00:00"/>
    <x v="1"/>
    <s v="CS-12250"/>
    <s v="Chris Selesnick"/>
    <x v="1"/>
    <s v="United States"/>
    <x v="356"/>
    <x v="16"/>
    <x v="3"/>
    <s v="FUR-FU-10002445"/>
    <x v="0"/>
    <x v="3"/>
    <s v="DAX Two-Tone Rosewood/Black Document Frame, Desktop, 5 x 7"/>
    <n v="18.96"/>
    <n v="2"/>
    <s v="0"/>
    <n v="7.5839999999999996"/>
    <x v="4"/>
    <s v="Sep"/>
    <x v="0"/>
  </r>
  <r>
    <n v="9722"/>
    <s v="CA-2016-105781"/>
    <x v="285"/>
    <d v="2016-02-20T00:00:00"/>
    <x v="1"/>
    <s v="JF-15565"/>
    <s v="Jill Fjeld"/>
    <x v="0"/>
    <s v="United States"/>
    <x v="13"/>
    <x v="7"/>
    <x v="2"/>
    <s v="FUR-CH-10001802"/>
    <x v="0"/>
    <x v="1"/>
    <s v="Hon Every-Day Chair Series Swivel Task Chairs"/>
    <n v="326.64600000000002"/>
    <n v="3"/>
    <s v="0.1"/>
    <n v="39.923400000000001"/>
    <x v="4"/>
    <s v="Feb"/>
    <x v="0"/>
  </r>
  <r>
    <n v="9733"/>
    <s v="CA-2014-114321"/>
    <x v="663"/>
    <d v="2014-08-25T00:00:00"/>
    <x v="1"/>
    <s v="NC-18535"/>
    <s v="Nick Crebassa"/>
    <x v="1"/>
    <s v="United States"/>
    <x v="247"/>
    <x v="25"/>
    <x v="0"/>
    <s v="FUR-CH-10001797"/>
    <x v="0"/>
    <x v="1"/>
    <s v="Safco Chair Connectors, 6/Carton"/>
    <n v="500.24"/>
    <n v="13"/>
    <s v="0"/>
    <n v="145.06960000000001"/>
    <x v="2"/>
    <s v="Aug"/>
    <x v="2"/>
  </r>
  <r>
    <n v="9742"/>
    <s v="CA-2015-117086"/>
    <x v="428"/>
    <d v="2015-11-12T00:00:00"/>
    <x v="1"/>
    <s v="QJ-19255"/>
    <s v="Quincy Jones"/>
    <x v="1"/>
    <s v="United States"/>
    <x v="259"/>
    <x v="43"/>
    <x v="2"/>
    <s v="FUR-BO-10004834"/>
    <x v="0"/>
    <x v="0"/>
    <s v="Riverside Palais Royal Lawyers Bookcase, Royale Cherry Finish"/>
    <n v="4404.8999999999996"/>
    <n v="5"/>
    <s v="0"/>
    <n v="1013.127"/>
    <x v="4"/>
    <s v="Nov"/>
    <x v="1"/>
  </r>
  <r>
    <n v="9746"/>
    <s v="CA-2017-137505"/>
    <x v="241"/>
    <d v="2017-11-24T00:00:00"/>
    <x v="3"/>
    <s v="BP-11290"/>
    <s v="Beth Paige"/>
    <x v="0"/>
    <s v="United States"/>
    <x v="2"/>
    <x v="2"/>
    <x v="1"/>
    <s v="FUR-TA-10000617"/>
    <x v="0"/>
    <x v="2"/>
    <s v="Hon Practical Foundations 30 x 60 Training Table, Light Gray/Charcoal"/>
    <n v="364.08"/>
    <n v="2"/>
    <s v="0.2"/>
    <n v="9.1020000000000003"/>
    <x v="7"/>
    <s v="Nov"/>
    <x v="3"/>
  </r>
  <r>
    <n v="9747"/>
    <s v="CA-2017-137505"/>
    <x v="241"/>
    <d v="2017-11-24T00:00:00"/>
    <x v="3"/>
    <s v="BP-11290"/>
    <s v="Beth Paige"/>
    <x v="0"/>
    <s v="United States"/>
    <x v="2"/>
    <x v="2"/>
    <x v="1"/>
    <s v="FUR-TA-10001676"/>
    <x v="0"/>
    <x v="2"/>
    <s v="Hon 61000 Series Interactive Training Tables"/>
    <n v="71.087999999999994"/>
    <n v="2"/>
    <s v="0.2"/>
    <n v="-1.7771999999999999"/>
    <x v="7"/>
    <s v="Nov"/>
    <x v="3"/>
  </r>
  <r>
    <n v="9748"/>
    <s v="US-2014-140914"/>
    <x v="163"/>
    <d v="2014-11-15T00:00:00"/>
    <x v="1"/>
    <s v="BH-11710"/>
    <s v="Brosina Hoffman"/>
    <x v="0"/>
    <s v="United States"/>
    <x v="9"/>
    <x v="8"/>
    <x v="3"/>
    <s v="FUR-FU-10000175"/>
    <x v="0"/>
    <x v="3"/>
    <s v="DAX Wood Document Frame."/>
    <n v="10.984"/>
    <n v="2"/>
    <s v="0.6"/>
    <n v="-7.9634"/>
    <x v="4"/>
    <s v="Nov"/>
    <x v="2"/>
  </r>
  <r>
    <n v="9749"/>
    <s v="US-2014-140914"/>
    <x v="163"/>
    <d v="2014-11-15T00:00:00"/>
    <x v="1"/>
    <s v="BH-11710"/>
    <s v="Brosina Hoffman"/>
    <x v="0"/>
    <s v="United States"/>
    <x v="9"/>
    <x v="8"/>
    <x v="3"/>
    <s v="FUR-CH-10003379"/>
    <x v="0"/>
    <x v="1"/>
    <s v="Global Commerce Series High-Back Swivel/Tilt Chairs"/>
    <n v="797.94399999999996"/>
    <n v="4"/>
    <s v="0.3"/>
    <n v="-56.996000000000002"/>
    <x v="4"/>
    <s v="Nov"/>
    <x v="2"/>
  </r>
  <r>
    <n v="9757"/>
    <s v="CA-2017-113705"/>
    <x v="582"/>
    <d v="2017-03-29T00:00:00"/>
    <x v="0"/>
    <s v="LC-16870"/>
    <s v="Lena Cacioppo"/>
    <x v="0"/>
    <s v="United States"/>
    <x v="52"/>
    <x v="25"/>
    <x v="0"/>
    <s v="FUR-TA-10002533"/>
    <x v="0"/>
    <x v="2"/>
    <s v="BPI Conference Tables"/>
    <n v="292.10000000000002"/>
    <n v="2"/>
    <s v="0"/>
    <n v="58.42"/>
    <x v="3"/>
    <s v="Mar"/>
    <x v="3"/>
  </r>
  <r>
    <n v="9760"/>
    <s v="CA-2016-146913"/>
    <x v="359"/>
    <d v="2016-11-05T00:00:00"/>
    <x v="1"/>
    <s v="SF-20965"/>
    <s v="Sylvia Foulston"/>
    <x v="1"/>
    <s v="United States"/>
    <x v="28"/>
    <x v="2"/>
    <x v="1"/>
    <s v="FUR-CH-10001854"/>
    <x v="0"/>
    <x v="1"/>
    <s v="Office Star - Professional Matrix Back Chair with 2-to-1 Synchro Tilt and Mesh Fabric Seat"/>
    <n v="1403.92"/>
    <n v="5"/>
    <s v="0.2"/>
    <n v="70.195999999999998"/>
    <x v="2"/>
    <s v="Oct"/>
    <x v="0"/>
  </r>
  <r>
    <n v="9770"/>
    <s v="CA-2016-123533"/>
    <x v="243"/>
    <d v="2016-11-30T00:00:00"/>
    <x v="1"/>
    <s v="SC-20050"/>
    <s v="Sample Company A"/>
    <x v="2"/>
    <s v="United States"/>
    <x v="173"/>
    <x v="1"/>
    <x v="0"/>
    <s v="FUR-BO-10001619"/>
    <x v="0"/>
    <x v="0"/>
    <s v="O'Sullivan Cherrywood Estates Traditional Bookcase"/>
    <n v="339.92"/>
    <n v="5"/>
    <s v="0.2"/>
    <n v="8.4979999999999993"/>
    <x v="6"/>
    <s v="Nov"/>
    <x v="0"/>
  </r>
  <r>
    <n v="9776"/>
    <s v="CA-2014-169019"/>
    <x v="503"/>
    <d v="2014-07-30T00:00:00"/>
    <x v="1"/>
    <s v="LF-17185"/>
    <s v="Luke Foster"/>
    <x v="0"/>
    <s v="United States"/>
    <x v="21"/>
    <x v="5"/>
    <x v="3"/>
    <s v="FUR-FU-10004666"/>
    <x v="0"/>
    <x v="3"/>
    <s v="DAX Clear Channel Poster Frame"/>
    <n v="17.495999999999999"/>
    <n v="3"/>
    <s v="0.6"/>
    <n v="-10.0602"/>
    <x v="4"/>
    <s v="Jul"/>
    <x v="2"/>
  </r>
  <r>
    <n v="9785"/>
    <s v="CA-2015-149748"/>
    <x v="151"/>
    <d v="2015-06-02T00:00:00"/>
    <x v="0"/>
    <s v="EM-13825"/>
    <s v="Elizabeth Moffitt"/>
    <x v="1"/>
    <s v="United States"/>
    <x v="309"/>
    <x v="18"/>
    <x v="2"/>
    <s v="FUR-FU-10001847"/>
    <x v="0"/>
    <x v="3"/>
    <s v="Eldon Image Series Black Desk Accessories"/>
    <n v="8.2799999999999994"/>
    <n v="2"/>
    <s v="0"/>
    <n v="2.9807999999999999"/>
    <x v="3"/>
    <s v="May"/>
    <x v="1"/>
  </r>
  <r>
    <n v="9787"/>
    <s v="US-2014-114377"/>
    <x v="726"/>
    <d v="2014-11-05T00:00:00"/>
    <x v="3"/>
    <s v="BG-11035"/>
    <s v="Barry Gonzalez"/>
    <x v="0"/>
    <s v="United States"/>
    <x v="247"/>
    <x v="25"/>
    <x v="0"/>
    <s v="FUR-CH-10004754"/>
    <x v="0"/>
    <x v="1"/>
    <s v="Global Stack Chair with Arms, Black"/>
    <n v="149.9"/>
    <n v="5"/>
    <s v="0"/>
    <n v="40.472999999999999"/>
    <x v="7"/>
    <s v="Nov"/>
    <x v="2"/>
  </r>
  <r>
    <n v="9788"/>
    <s v="CA-2017-144491"/>
    <x v="582"/>
    <d v="2017-04-01T00:00:00"/>
    <x v="1"/>
    <s v="CJ-12010"/>
    <s v="Caroline Jumper"/>
    <x v="0"/>
    <s v="United States"/>
    <x v="6"/>
    <x v="5"/>
    <x v="3"/>
    <s v="FUR-BO-10001811"/>
    <x v="0"/>
    <x v="0"/>
    <s v="Atlantic Metals Mobile 5-Shelf Bookcases, Custom Colors"/>
    <n v="1023.332"/>
    <n v="5"/>
    <s v="0.32"/>
    <n v="-30.097999999999999"/>
    <x v="2"/>
    <s v="Mar"/>
    <x v="3"/>
  </r>
  <r>
    <n v="9789"/>
    <s v="CA-2017-144491"/>
    <x v="582"/>
    <d v="2017-04-01T00:00:00"/>
    <x v="1"/>
    <s v="CJ-12010"/>
    <s v="Caroline Jumper"/>
    <x v="0"/>
    <s v="United States"/>
    <x v="6"/>
    <x v="5"/>
    <x v="3"/>
    <s v="FUR-CH-10004063"/>
    <x v="0"/>
    <x v="1"/>
    <s v="Global Deluxe High-Back Manager's Chair"/>
    <n v="600.55799999999999"/>
    <n v="3"/>
    <s v="0.3"/>
    <n v="-8.5793999999999997"/>
    <x v="2"/>
    <s v="Mar"/>
    <x v="3"/>
  </r>
  <r>
    <n v="9791"/>
    <s v="CA-2017-144491"/>
    <x v="582"/>
    <d v="2017-04-01T00:00:00"/>
    <x v="1"/>
    <s v="CJ-12010"/>
    <s v="Caroline Jumper"/>
    <x v="0"/>
    <s v="United States"/>
    <x v="6"/>
    <x v="5"/>
    <x v="3"/>
    <s v="FUR-CH-10001714"/>
    <x v="0"/>
    <x v="1"/>
    <s v="Global Leather &amp; Oak Executive Chair, Burgundy"/>
    <n v="211.24600000000001"/>
    <n v="2"/>
    <s v="0.3"/>
    <n v="-66.391599999999997"/>
    <x v="2"/>
    <s v="Mar"/>
    <x v="3"/>
  </r>
  <r>
    <n v="9793"/>
    <s v="CA-2014-127166"/>
    <x v="876"/>
    <d v="2014-05-23T00:00:00"/>
    <x v="0"/>
    <s v="KH-16360"/>
    <s v="Katherine Hughes"/>
    <x v="0"/>
    <s v="United States"/>
    <x v="6"/>
    <x v="5"/>
    <x v="3"/>
    <s v="FUR-CH-10003396"/>
    <x v="0"/>
    <x v="1"/>
    <s v="Global Deluxe Steno Chair"/>
    <n v="107.77200000000001"/>
    <n v="2"/>
    <s v="0.3"/>
    <n v="-29.252400000000002"/>
    <x v="3"/>
    <s v="May"/>
    <x v="2"/>
  </r>
  <r>
    <n v="9805"/>
    <s v="CA-2015-122973"/>
    <x v="877"/>
    <d v="2015-07-20T00:00:00"/>
    <x v="0"/>
    <s v="PJ-19015"/>
    <s v="Pauline Johnson"/>
    <x v="0"/>
    <s v="United States"/>
    <x v="13"/>
    <x v="7"/>
    <x v="2"/>
    <s v="FUR-FU-10002364"/>
    <x v="0"/>
    <x v="3"/>
    <s v="Eldon Expressions Wood Desk Accessories, Oak"/>
    <n v="7.38"/>
    <n v="1"/>
    <s v="0"/>
    <n v="2.1402000000000001"/>
    <x v="3"/>
    <s v="Jul"/>
    <x v="1"/>
  </r>
  <r>
    <n v="9806"/>
    <s v="CA-2016-136322"/>
    <x v="59"/>
    <d v="2016-10-26T00:00:00"/>
    <x v="1"/>
    <s v="AP-10720"/>
    <s v="Anne Pryor"/>
    <x v="2"/>
    <s v="United States"/>
    <x v="1"/>
    <x v="1"/>
    <x v="0"/>
    <s v="FUR-FU-10002878"/>
    <x v="0"/>
    <x v="3"/>
    <s v="Seth Thomas 14&quot; Day/Date Wall Clock"/>
    <n v="45.567999999999998"/>
    <n v="2"/>
    <s v="0.2"/>
    <n v="9.6831999999999994"/>
    <x v="2"/>
    <s v="Oct"/>
    <x v="0"/>
  </r>
  <r>
    <n v="9808"/>
    <s v="CA-2017-107209"/>
    <x v="534"/>
    <d v="2017-08-01T00:00:00"/>
    <x v="0"/>
    <s v="JW-15955"/>
    <s v="Joni Wasserman"/>
    <x v="0"/>
    <s v="United States"/>
    <x v="168"/>
    <x v="30"/>
    <x v="0"/>
    <s v="FUR-CH-10001146"/>
    <x v="0"/>
    <x v="1"/>
    <s v="Global Value Mid-Back Manager's Chair, Gray"/>
    <n v="194.84800000000001"/>
    <n v="4"/>
    <s v="0.2"/>
    <n v="12.178000000000001"/>
    <x v="2"/>
    <s v="Jul"/>
    <x v="3"/>
  </r>
  <r>
    <n v="9818"/>
    <s v="CA-2015-162201"/>
    <x v="878"/>
    <d v="2015-06-12T00:00:00"/>
    <x v="1"/>
    <s v="AG-10495"/>
    <s v="Andrew Gjertsen"/>
    <x v="1"/>
    <s v="United States"/>
    <x v="66"/>
    <x v="1"/>
    <x v="0"/>
    <s v="FUR-FU-10001185"/>
    <x v="0"/>
    <x v="3"/>
    <s v="Advantus Employee of the Month Certificate Frame, 11 x 13-1/2"/>
    <n v="173.208"/>
    <n v="7"/>
    <s v="0.2"/>
    <n v="45.467100000000002"/>
    <x v="4"/>
    <s v="Jun"/>
    <x v="1"/>
  </r>
  <r>
    <n v="9827"/>
    <s v="US-2014-164406"/>
    <x v="879"/>
    <d v="2014-08-19T00:00:00"/>
    <x v="1"/>
    <s v="BD-11605"/>
    <s v="Brian Dahlen"/>
    <x v="0"/>
    <s v="United States"/>
    <x v="28"/>
    <x v="2"/>
    <x v="1"/>
    <s v="FUR-CH-10003833"/>
    <x v="0"/>
    <x v="1"/>
    <s v="Novimex Fabric Task Chair"/>
    <n v="195.136"/>
    <n v="4"/>
    <s v="0.2"/>
    <n v="-12.196"/>
    <x v="4"/>
    <s v="Aug"/>
    <x v="2"/>
  </r>
  <r>
    <n v="9830"/>
    <s v="US-2017-152842"/>
    <x v="3"/>
    <d v="2017-07-23T00:00:00"/>
    <x v="1"/>
    <s v="NF-18385"/>
    <s v="Natalie Fritzler"/>
    <x v="0"/>
    <s v="United States"/>
    <x v="127"/>
    <x v="30"/>
    <x v="0"/>
    <s v="FUR-CH-10004218"/>
    <x v="0"/>
    <x v="1"/>
    <s v="Global Fabric Manager's Chair, Dark Gray"/>
    <n v="242.352"/>
    <n v="3"/>
    <s v="0.2"/>
    <n v="15.147"/>
    <x v="1"/>
    <s v="Jul"/>
    <x v="3"/>
  </r>
  <r>
    <n v="9832"/>
    <s v="CA-2014-113257"/>
    <x v="439"/>
    <d v="2014-12-18T00:00:00"/>
    <x v="0"/>
    <s v="SC-20305"/>
    <s v="Sean Christensen"/>
    <x v="0"/>
    <s v="United States"/>
    <x v="365"/>
    <x v="5"/>
    <x v="3"/>
    <s v="FUR-FU-10001706"/>
    <x v="0"/>
    <x v="3"/>
    <s v="Longer-Life Soft White Bulbs"/>
    <n v="8.6240000000000006"/>
    <n v="7"/>
    <s v="0.6"/>
    <n v="-2.5872000000000002"/>
    <x v="3"/>
    <s v="Dec"/>
    <x v="2"/>
  </r>
  <r>
    <n v="9835"/>
    <s v="CA-2016-126627"/>
    <x v="792"/>
    <d v="2016-10-12T00:00:00"/>
    <x v="2"/>
    <s v="WB-21850"/>
    <s v="William Brown"/>
    <x v="0"/>
    <s v="United States"/>
    <x v="101"/>
    <x v="5"/>
    <x v="3"/>
    <s v="FUR-FU-10004963"/>
    <x v="0"/>
    <x v="3"/>
    <s v="Eldon 400 Class Desk Accessories, Black Carbon"/>
    <n v="14"/>
    <n v="4"/>
    <s v="0.6"/>
    <n v="-6.3"/>
    <x v="3"/>
    <s v="Oct"/>
    <x v="0"/>
  </r>
  <r>
    <n v="9843"/>
    <s v="US-2016-125402"/>
    <x v="228"/>
    <d v="2016-10-01T00:00:00"/>
    <x v="1"/>
    <s v="DL-12865"/>
    <s v="Dan Lawera"/>
    <x v="0"/>
    <s v="United States"/>
    <x v="62"/>
    <x v="2"/>
    <x v="1"/>
    <s v="FUR-CH-10000665"/>
    <x v="0"/>
    <x v="1"/>
    <s v="Global Airflow Leather Mesh Back Chair, Black"/>
    <n v="483.13600000000002"/>
    <n v="4"/>
    <s v="0.2"/>
    <n v="60.392000000000003"/>
    <x v="6"/>
    <s v="Sep"/>
    <x v="0"/>
  </r>
  <r>
    <n v="9845"/>
    <s v="CA-2014-163867"/>
    <x v="270"/>
    <d v="2014-06-06T00:00:00"/>
    <x v="2"/>
    <s v="RE-19450"/>
    <s v="Richard Eichhorn"/>
    <x v="0"/>
    <s v="United States"/>
    <x v="42"/>
    <x v="8"/>
    <x v="3"/>
    <s v="FUR-FU-10001475"/>
    <x v="0"/>
    <x v="3"/>
    <s v="Contract Clock, 14&quot;, Brown"/>
    <n v="61.543999999999997"/>
    <n v="7"/>
    <s v="0.6"/>
    <n v="-40.003599999999999"/>
    <x v="0"/>
    <s v="Jun"/>
    <x v="2"/>
  </r>
  <r>
    <n v="9848"/>
    <s v="CA-2017-169327"/>
    <x v="113"/>
    <d v="2017-09-04T00:00:00"/>
    <x v="0"/>
    <s v="MH-17290"/>
    <s v="Marc Harrigan"/>
    <x v="2"/>
    <s v="United States"/>
    <x v="2"/>
    <x v="2"/>
    <x v="1"/>
    <s v="FUR-FU-10004188"/>
    <x v="0"/>
    <x v="3"/>
    <s v="Luxo Professional Combination Clamp-On Lamps"/>
    <n v="511.5"/>
    <n v="5"/>
    <s v="0"/>
    <n v="132.99"/>
    <x v="3"/>
    <s v="Sep"/>
    <x v="3"/>
  </r>
  <r>
    <n v="9851"/>
    <s v="CA-2016-158155"/>
    <x v="630"/>
    <d v="2016-05-06T00:00:00"/>
    <x v="1"/>
    <s v="EH-13765"/>
    <s v="Edward Hooks"/>
    <x v="1"/>
    <s v="United States"/>
    <x v="13"/>
    <x v="7"/>
    <x v="2"/>
    <s v="FUR-FU-10000732"/>
    <x v="0"/>
    <x v="3"/>
    <s v="Eldon 200 Class Desk Accessories"/>
    <n v="12.56"/>
    <n v="2"/>
    <s v="0"/>
    <n v="4.0191999999999997"/>
    <x v="4"/>
    <s v="May"/>
    <x v="0"/>
  </r>
  <r>
    <n v="9854"/>
    <s v="CA-2016-158155"/>
    <x v="630"/>
    <d v="2016-05-06T00:00:00"/>
    <x v="1"/>
    <s v="EH-13765"/>
    <s v="Edward Hooks"/>
    <x v="1"/>
    <s v="United States"/>
    <x v="13"/>
    <x v="7"/>
    <x v="2"/>
    <s v="FUR-FU-10002253"/>
    <x v="0"/>
    <x v="3"/>
    <s v="Howard Miller 13&quot; Diameter Pewter Finish Round Wall Clock"/>
    <n v="214.7"/>
    <n v="5"/>
    <s v="0"/>
    <n v="83.733000000000004"/>
    <x v="4"/>
    <s v="May"/>
    <x v="0"/>
  </r>
  <r>
    <n v="9855"/>
    <s v="CA-2017-138870"/>
    <x v="744"/>
    <d v="2017-06-23T00:00:00"/>
    <x v="1"/>
    <s v="GA-14515"/>
    <s v="George Ashbrook"/>
    <x v="0"/>
    <s v="United States"/>
    <x v="28"/>
    <x v="2"/>
    <x v="1"/>
    <s v="FUR-FU-10002396"/>
    <x v="0"/>
    <x v="3"/>
    <s v="DAX Copper Panel Document Frame, 5 x 7 Size"/>
    <n v="50.32"/>
    <n v="4"/>
    <s v="0"/>
    <n v="21.134399999999999"/>
    <x v="4"/>
    <s v="Jun"/>
    <x v="3"/>
  </r>
  <r>
    <n v="9858"/>
    <s v="CA-2015-164301"/>
    <x v="880"/>
    <d v="2015-03-30T00:00:00"/>
    <x v="1"/>
    <s v="EB-13840"/>
    <s v="Ellis Ballard"/>
    <x v="1"/>
    <s v="United States"/>
    <x v="15"/>
    <x v="13"/>
    <x v="1"/>
    <s v="FUR-TA-10001889"/>
    <x v="0"/>
    <x v="2"/>
    <s v="Bush Advantage Collection Racetrack Conference Table"/>
    <n v="3393.68"/>
    <n v="8"/>
    <s v="0"/>
    <n v="610.86239999999998"/>
    <x v="4"/>
    <s v="Mar"/>
    <x v="1"/>
  </r>
  <r>
    <n v="9866"/>
    <s v="CA-2017-113278"/>
    <x v="881"/>
    <d v="2017-01-20T00:00:00"/>
    <x v="1"/>
    <s v="HR-14770"/>
    <s v="Hallie Redmond"/>
    <x v="2"/>
    <s v="United States"/>
    <x v="52"/>
    <x v="6"/>
    <x v="3"/>
    <s v="FUR-FU-10001037"/>
    <x v="0"/>
    <x v="3"/>
    <s v="DAX Charcoal/Nickel-Tone Document Frame, 5 x 7"/>
    <n v="18.96"/>
    <n v="2"/>
    <s v="0"/>
    <n v="8.532"/>
    <x v="6"/>
    <s v="Jan"/>
    <x v="3"/>
  </r>
  <r>
    <n v="9869"/>
    <s v="CA-2014-114195"/>
    <x v="770"/>
    <d v="2014-11-03T00:00:00"/>
    <x v="2"/>
    <s v="EA-14035"/>
    <s v="Erin Ashbrook"/>
    <x v="1"/>
    <s v="United States"/>
    <x v="366"/>
    <x v="15"/>
    <x v="2"/>
    <s v="FUR-FU-10002253"/>
    <x v="0"/>
    <x v="3"/>
    <s v="Howard Miller 13&quot; Diameter Pewter Finish Round Wall Clock"/>
    <n v="68.703999999999994"/>
    <n v="2"/>
    <s v="0.2"/>
    <n v="16.3172"/>
    <x v="3"/>
    <s v="Nov"/>
    <x v="2"/>
  </r>
  <r>
    <n v="9880"/>
    <s v="CA-2016-122581"/>
    <x v="650"/>
    <d v="2016-08-25T00:00:00"/>
    <x v="1"/>
    <s v="JK-15370"/>
    <s v="Jay Kimmel"/>
    <x v="0"/>
    <s v="United States"/>
    <x v="13"/>
    <x v="7"/>
    <x v="2"/>
    <s v="FUR-CH-10002961"/>
    <x v="0"/>
    <x v="1"/>
    <s v="Leather Task Chair, Black"/>
    <n v="573.17399999999998"/>
    <n v="7"/>
    <s v="0.1"/>
    <n v="63.686"/>
    <x v="4"/>
    <s v="Aug"/>
    <x v="0"/>
  </r>
  <r>
    <n v="9894"/>
    <s v="US-2016-115441"/>
    <x v="81"/>
    <d v="2016-07-28T00:00:00"/>
    <x v="0"/>
    <s v="SH-19975"/>
    <s v="Sally Hughsby"/>
    <x v="1"/>
    <s v="United States"/>
    <x v="79"/>
    <x v="16"/>
    <x v="3"/>
    <s v="FUR-CH-10004626"/>
    <x v="0"/>
    <x v="1"/>
    <s v="Office Star Flex Back Scooter Chair with Aluminum Finish Frame"/>
    <n v="403.56"/>
    <n v="4"/>
    <s v="0"/>
    <n v="96.854399999999998"/>
    <x v="0"/>
    <s v="Jul"/>
    <x v="0"/>
  </r>
  <r>
    <n v="9895"/>
    <s v="US-2016-115441"/>
    <x v="81"/>
    <d v="2016-07-28T00:00:00"/>
    <x v="0"/>
    <s v="SH-19975"/>
    <s v="Sally Hughsby"/>
    <x v="1"/>
    <s v="United States"/>
    <x v="79"/>
    <x v="16"/>
    <x v="3"/>
    <s v="FUR-FU-10001756"/>
    <x v="0"/>
    <x v="3"/>
    <s v="Eldon Expressions Desk Accessory, Wood Photo Frame, Mahogany"/>
    <n v="95.2"/>
    <n v="5"/>
    <s v="0"/>
    <n v="27.608000000000001"/>
    <x v="0"/>
    <s v="Jul"/>
    <x v="0"/>
  </r>
  <r>
    <n v="9898"/>
    <s v="CA-2016-112830"/>
    <x v="882"/>
    <d v="2016-06-10T00:00:00"/>
    <x v="1"/>
    <s v="LP-17095"/>
    <s v="Liz Preis"/>
    <x v="0"/>
    <s v="United States"/>
    <x v="130"/>
    <x v="15"/>
    <x v="2"/>
    <s v="FUR-FU-10004306"/>
    <x v="0"/>
    <x v="3"/>
    <s v="Electrix Halogen Magnifier Lamp"/>
    <n v="466.32"/>
    <n v="3"/>
    <s v="0.2"/>
    <n v="34.973999999999997"/>
    <x v="4"/>
    <s v="Jun"/>
    <x v="0"/>
  </r>
  <r>
    <n v="9899"/>
    <s v="CA-2016-112830"/>
    <x v="882"/>
    <d v="2016-06-10T00:00:00"/>
    <x v="1"/>
    <s v="LP-17095"/>
    <s v="Liz Preis"/>
    <x v="0"/>
    <s v="United States"/>
    <x v="130"/>
    <x v="15"/>
    <x v="2"/>
    <s v="FUR-FU-10004845"/>
    <x v="0"/>
    <x v="3"/>
    <s v="Deflect-o EconoMat Nonstudded, No Bevel Mat"/>
    <n v="82.64"/>
    <n v="2"/>
    <s v="0.2"/>
    <n v="0"/>
    <x v="4"/>
    <s v="Jun"/>
    <x v="0"/>
  </r>
  <r>
    <n v="9900"/>
    <s v="US-2014-117380"/>
    <x v="786"/>
    <d v="2014-04-03T00:00:00"/>
    <x v="1"/>
    <s v="MP-18175"/>
    <s v="Mike Pelletier"/>
    <x v="2"/>
    <s v="United States"/>
    <x v="76"/>
    <x v="15"/>
    <x v="2"/>
    <s v="FUR-TA-10000198"/>
    <x v="0"/>
    <x v="2"/>
    <s v="Chromcraft Bull-Nose Wood Oval Conference Tables &amp; Bases"/>
    <n v="330.58800000000002"/>
    <n v="1"/>
    <s v="0.4"/>
    <n v="-143.25479999999999"/>
    <x v="6"/>
    <s v="Mar"/>
    <x v="2"/>
  </r>
  <r>
    <n v="9902"/>
    <s v="CA-2017-117646"/>
    <x v="67"/>
    <d v="2017-08-25T00:00:00"/>
    <x v="1"/>
    <s v="SC-20845"/>
    <s v="Sung Chung"/>
    <x v="0"/>
    <s v="United States"/>
    <x v="74"/>
    <x v="12"/>
    <x v="1"/>
    <s v="FUR-FU-10001037"/>
    <x v="0"/>
    <x v="3"/>
    <s v="DAX Charcoal/Nickel-Tone Document Frame, 5 x 7"/>
    <n v="22.751999999999999"/>
    <n v="3"/>
    <s v="0.2"/>
    <n v="7.11"/>
    <x v="4"/>
    <s v="Aug"/>
    <x v="3"/>
  </r>
  <r>
    <n v="9904"/>
    <s v="CA-2014-122609"/>
    <x v="352"/>
    <d v="2014-11-18T00:00:00"/>
    <x v="1"/>
    <s v="DP-13000"/>
    <s v="Darren Powers"/>
    <x v="0"/>
    <s v="United States"/>
    <x v="118"/>
    <x v="5"/>
    <x v="3"/>
    <s v="FUR-FU-10004587"/>
    <x v="0"/>
    <x v="3"/>
    <s v="GE General Use Halogen Bulbs, 100 Watts, 1 Bulb per Pack"/>
    <n v="25.128"/>
    <n v="3"/>
    <s v="0.6"/>
    <n v="-6.9101999999999997"/>
    <x v="6"/>
    <s v="Nov"/>
    <x v="2"/>
  </r>
  <r>
    <n v="9906"/>
    <s v="US-2015-129007"/>
    <x v="615"/>
    <d v="2015-09-15T00:00:00"/>
    <x v="2"/>
    <s v="KD-16615"/>
    <s v="Ken Dana"/>
    <x v="1"/>
    <s v="United States"/>
    <x v="261"/>
    <x v="2"/>
    <x v="1"/>
    <s v="FUR-FU-10004973"/>
    <x v="0"/>
    <x v="3"/>
    <s v="Flat Face Poster Frame"/>
    <n v="131.88"/>
    <n v="7"/>
    <s v="0"/>
    <n v="55.389600000000002"/>
    <x v="3"/>
    <s v="Sep"/>
    <x v="1"/>
  </r>
  <r>
    <n v="9908"/>
    <s v="US-2015-129007"/>
    <x v="615"/>
    <d v="2015-09-15T00:00:00"/>
    <x v="2"/>
    <s v="KD-16615"/>
    <s v="Ken Dana"/>
    <x v="1"/>
    <s v="United States"/>
    <x v="261"/>
    <x v="2"/>
    <x v="1"/>
    <s v="FUR-CH-10000155"/>
    <x v="0"/>
    <x v="1"/>
    <s v="Global Comet Stacking Armless Chair"/>
    <n v="717.72"/>
    <n v="3"/>
    <s v="0.2"/>
    <n v="71.772000000000006"/>
    <x v="3"/>
    <s v="Sep"/>
    <x v="1"/>
  </r>
  <r>
    <n v="9909"/>
    <s v="US-2015-129007"/>
    <x v="615"/>
    <d v="2015-09-15T00:00:00"/>
    <x v="2"/>
    <s v="KD-16615"/>
    <s v="Ken Dana"/>
    <x v="1"/>
    <s v="United States"/>
    <x v="261"/>
    <x v="2"/>
    <x v="1"/>
    <s v="FUR-FU-10002379"/>
    <x v="0"/>
    <x v="3"/>
    <s v="Eldon Econocleat Chair Mats for Low Pile Carpets"/>
    <n v="207.35"/>
    <n v="5"/>
    <s v="0"/>
    <n v="24.882000000000001"/>
    <x v="3"/>
    <s v="Sep"/>
    <x v="1"/>
  </r>
  <r>
    <n v="9910"/>
    <s v="US-2015-129007"/>
    <x v="615"/>
    <d v="2015-09-15T00:00:00"/>
    <x v="2"/>
    <s v="KD-16615"/>
    <s v="Ken Dana"/>
    <x v="1"/>
    <s v="United States"/>
    <x v="261"/>
    <x v="2"/>
    <x v="1"/>
    <s v="FUR-FU-10004018"/>
    <x v="0"/>
    <x v="3"/>
    <s v="Tensor Computer Mounted Lamp"/>
    <n v="44.67"/>
    <n v="3"/>
    <s v="0"/>
    <n v="12.0609"/>
    <x v="3"/>
    <s v="Sep"/>
    <x v="1"/>
  </r>
  <r>
    <n v="9913"/>
    <s v="CA-2015-132388"/>
    <x v="883"/>
    <d v="2015-10-12T00:00:00"/>
    <x v="2"/>
    <s v="KN-16390"/>
    <s v="Katherine Nockton"/>
    <x v="1"/>
    <s v="United States"/>
    <x v="367"/>
    <x v="2"/>
    <x v="1"/>
    <s v="FUR-CH-10001714"/>
    <x v="0"/>
    <x v="1"/>
    <s v="Global Leather &amp; Oak Executive Chair, Burgundy"/>
    <n v="362.13600000000002"/>
    <n v="3"/>
    <s v="0.2"/>
    <n v="-54.320399999999999"/>
    <x v="3"/>
    <s v="Oct"/>
    <x v="1"/>
  </r>
  <r>
    <n v="9918"/>
    <s v="CA-2017-160927"/>
    <x v="884"/>
    <d v="2017-01-31T00:00:00"/>
    <x v="0"/>
    <s v="TM-21010"/>
    <s v="Tamara Manning"/>
    <x v="0"/>
    <s v="United States"/>
    <x v="149"/>
    <x v="26"/>
    <x v="3"/>
    <s v="FUR-FU-10000010"/>
    <x v="0"/>
    <x v="3"/>
    <s v="DAX Value U-Channel Document Frames, Easel Back"/>
    <n v="14.91"/>
    <n v="3"/>
    <s v="0"/>
    <n v="4.6220999999999997"/>
    <x v="3"/>
    <s v="Jan"/>
    <x v="3"/>
  </r>
  <r>
    <n v="9920"/>
    <s v="CA-2016-149272"/>
    <x v="775"/>
    <d v="2016-03-19T00:00:00"/>
    <x v="1"/>
    <s v="MY-18295"/>
    <s v="Muhammed Yedwab"/>
    <x v="1"/>
    <s v="United States"/>
    <x v="368"/>
    <x v="5"/>
    <x v="3"/>
    <s v="FUR-CH-10000863"/>
    <x v="0"/>
    <x v="1"/>
    <s v="Novimex Swivel Fabric Task Chair"/>
    <n v="528.42999999999995"/>
    <n v="5"/>
    <s v="0.3"/>
    <n v="-143.43100000000001"/>
    <x v="4"/>
    <s v="Mar"/>
    <x v="0"/>
  </r>
  <r>
    <n v="9929"/>
    <s v="CA-2016-129630"/>
    <x v="631"/>
    <d v="2016-09-04T00:00:00"/>
    <x v="3"/>
    <s v="IM-15055"/>
    <s v="Ionia McGrath"/>
    <x v="0"/>
    <s v="United States"/>
    <x v="28"/>
    <x v="2"/>
    <x v="1"/>
    <s v="FUR-FU-10000260"/>
    <x v="0"/>
    <x v="3"/>
    <s v="6&quot; Cubicle Wall Clock, Black"/>
    <n v="24.27"/>
    <n v="3"/>
    <s v="0"/>
    <n v="8.7371999999999996"/>
    <x v="7"/>
    <s v="Sep"/>
    <x v="0"/>
  </r>
  <r>
    <n v="9932"/>
    <s v="CA-2015-104948"/>
    <x v="18"/>
    <d v="2015-11-17T00:00:00"/>
    <x v="1"/>
    <s v="KH-16510"/>
    <s v="Keith Herrera"/>
    <x v="0"/>
    <s v="United States"/>
    <x v="369"/>
    <x v="2"/>
    <x v="1"/>
    <s v="FUR-BO-10004357"/>
    <x v="0"/>
    <x v="0"/>
    <s v="O'Sullivan Living Dimensions 3-Shelf Bookcases"/>
    <n v="683.33199999999999"/>
    <n v="4"/>
    <s v="0.15"/>
    <n v="-40.195999999999998"/>
    <x v="4"/>
    <s v="Nov"/>
    <x v="1"/>
  </r>
  <r>
    <n v="9938"/>
    <s v="CA-2016-164889"/>
    <x v="885"/>
    <d v="2016-06-06T00:00:00"/>
    <x v="0"/>
    <s v="CP-12340"/>
    <s v="Christine Phan"/>
    <x v="1"/>
    <s v="United States"/>
    <x v="2"/>
    <x v="2"/>
    <x v="1"/>
    <s v="FUR-TA-10001676"/>
    <x v="0"/>
    <x v="2"/>
    <s v="Hon 61000 Series Interactive Training Tables"/>
    <n v="71.087999999999994"/>
    <n v="2"/>
    <s v="0.2"/>
    <n v="-1.7771999999999999"/>
    <x v="0"/>
    <s v="Jun"/>
    <x v="0"/>
  </r>
  <r>
    <n v="9939"/>
    <s v="CA-2016-169824"/>
    <x v="574"/>
    <d v="2016-12-17T00:00:00"/>
    <x v="1"/>
    <s v="NS-18640"/>
    <s v="Noel Staavos"/>
    <x v="1"/>
    <s v="United States"/>
    <x v="13"/>
    <x v="7"/>
    <x v="2"/>
    <s v="FUR-FU-10004864"/>
    <x v="0"/>
    <x v="3"/>
    <s v="Eldon 500 Class Desk Accessories"/>
    <n v="60.35"/>
    <n v="5"/>
    <s v="0"/>
    <n v="19.915500000000002"/>
    <x v="2"/>
    <s v="Dec"/>
    <x v="0"/>
  </r>
  <r>
    <n v="9948"/>
    <s v="CA-2017-121559"/>
    <x v="886"/>
    <d v="2017-06-03T00:00:00"/>
    <x v="0"/>
    <s v="HW-14935"/>
    <s v="Helen Wasserman"/>
    <x v="1"/>
    <s v="United States"/>
    <x v="370"/>
    <x v="6"/>
    <x v="3"/>
    <s v="FUR-CH-10003746"/>
    <x v="0"/>
    <x v="1"/>
    <s v="Hon 4070 Series Pagoda Round Back Stacking Chairs"/>
    <n v="1925.88"/>
    <n v="6"/>
    <s v="0"/>
    <n v="539.24639999999999"/>
    <x v="3"/>
    <s v="Jun"/>
    <x v="3"/>
  </r>
  <r>
    <n v="9956"/>
    <s v="CA-2015-141593"/>
    <x v="646"/>
    <d v="2015-12-16T00:00:00"/>
    <x v="0"/>
    <s v="DB-12970"/>
    <s v="Darren Budd"/>
    <x v="1"/>
    <s v="United States"/>
    <x v="2"/>
    <x v="2"/>
    <x v="1"/>
    <s v="FUR-TA-10002622"/>
    <x v="0"/>
    <x v="2"/>
    <s v="Bush Andora Conference Table, Maple/Graphite Gray Finish"/>
    <n v="273.56799999999998"/>
    <n v="2"/>
    <s v="0.2"/>
    <n v="10.258800000000001"/>
    <x v="3"/>
    <s v="Dec"/>
    <x v="1"/>
  </r>
  <r>
    <n v="9963"/>
    <s v="CA-2015-168088"/>
    <x v="887"/>
    <d v="2015-03-22T00:00:00"/>
    <x v="2"/>
    <s v="CM-12655"/>
    <s v="Corinna Mitchell"/>
    <x v="2"/>
    <s v="United States"/>
    <x v="6"/>
    <x v="5"/>
    <x v="3"/>
    <s v="FUR-BO-10004218"/>
    <x v="0"/>
    <x v="0"/>
    <s v="Bush Heritage Pine Collection 5-Shelf Bookcase, Albany Pine Finish, *Special Order"/>
    <n v="383.46559999999999"/>
    <n v="4"/>
    <s v="0.32"/>
    <n v="-67.670400000000001"/>
    <x v="0"/>
    <s v="Mar"/>
    <x v="1"/>
  </r>
  <r>
    <n v="9965"/>
    <s v="CA-2016-146374"/>
    <x v="28"/>
    <d v="2016-12-10T00:00:00"/>
    <x v="0"/>
    <s v="HE-14800"/>
    <s v="Harold Engle"/>
    <x v="1"/>
    <s v="United States"/>
    <x v="19"/>
    <x v="14"/>
    <x v="2"/>
    <s v="FUR-FU-10002671"/>
    <x v="0"/>
    <x v="3"/>
    <s v="Electrix 20W Halogen Replacement Bulb for Zoom-In Desk Lamp"/>
    <n v="13.4"/>
    <n v="1"/>
    <s v="0"/>
    <n v="6.4320000000000004"/>
    <x v="2"/>
    <s v="Dec"/>
    <x v="0"/>
  </r>
  <r>
    <n v="9981"/>
    <s v="US-2015-151435"/>
    <x v="329"/>
    <d v="2015-09-09T00:00:00"/>
    <x v="0"/>
    <s v="SW-20455"/>
    <s v="Shaun Weien"/>
    <x v="0"/>
    <s v="United States"/>
    <x v="120"/>
    <x v="35"/>
    <x v="0"/>
    <s v="FUR-TA-10001039"/>
    <x v="0"/>
    <x v="2"/>
    <s v="KI Adjustable-Height Table"/>
    <n v="85.98"/>
    <n v="1"/>
    <s v="0"/>
    <n v="22.354800000000001"/>
    <x v="0"/>
    <s v="Sep"/>
    <x v="1"/>
  </r>
  <r>
    <n v="9990"/>
    <s v="CA-2014-110422"/>
    <x v="888"/>
    <d v="2014-01-23T00:00:00"/>
    <x v="0"/>
    <s v="TB-21400"/>
    <s v="Tom Boeckenhauer"/>
    <x v="0"/>
    <s v="United States"/>
    <x v="89"/>
    <x v="1"/>
    <x v="0"/>
    <s v="FUR-FU-10001889"/>
    <x v="0"/>
    <x v="3"/>
    <s v="Ultra Door Pull Handle"/>
    <n v="25.248000000000001"/>
    <n v="3"/>
    <s v="0.2"/>
    <n v="4.1028000000000002"/>
    <x v="3"/>
    <s v="Jan"/>
    <x v="2"/>
  </r>
  <r>
    <n v="9991"/>
    <s v="CA-2017-121258"/>
    <x v="194"/>
    <d v="2017-03-03T00:00:00"/>
    <x v="1"/>
    <s v="DB-13060"/>
    <s v="Dave Brooks"/>
    <x v="0"/>
    <s v="United States"/>
    <x v="46"/>
    <x v="2"/>
    <x v="1"/>
    <s v="FUR-FU-10000747"/>
    <x v="0"/>
    <x v="3"/>
    <s v="Tenex B1-RE Series Chair Mats for Low Pile Carpets"/>
    <n v="91.96"/>
    <n v="2"/>
    <s v="0"/>
    <n v="15.6332"/>
    <x v="2"/>
    <s v="Feb"/>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5F355A-3C4F-4FBE-9C22-F83EA27A0600}" name="PivotTable11" cacheId="1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64:L69" firstHeaderRow="1" firstDataRow="1" firstDataCol="1"/>
  <pivotFields count="26">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axis="axisRow" showAll="0">
      <items count="5">
        <item x="0"/>
        <item x="1"/>
        <item x="3"/>
        <item x="2"/>
        <item t="default"/>
      </items>
    </pivotField>
    <pivotField showAll="0"/>
    <pivotField dataField="1"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sd="0" x="3"/>
        <item h="1" sd="0" x="4"/>
        <item h="1" sd="0" x="5"/>
        <item t="default"/>
      </items>
    </pivotField>
  </pivotFields>
  <rowFields count="1">
    <field x="14"/>
  </rowFields>
  <rowItems count="5">
    <i>
      <x/>
    </i>
    <i>
      <x v="1"/>
    </i>
    <i>
      <x v="2"/>
    </i>
    <i>
      <x v="3"/>
    </i>
    <i t="grand">
      <x/>
    </i>
  </rowItems>
  <colItems count="1">
    <i/>
  </colItems>
  <dataFields count="1">
    <dataField name="Sum of Sales" fld="16" baseField="0" baseItem="0"/>
  </dataFields>
  <formats count="1">
    <format dxfId="921">
      <pivotArea collapsedLevelsAreSubtotals="1" fieldPosition="0">
        <references count="1">
          <reference field="1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9C4C80-C023-4D64-A036-3075958A8EA1}" name="PivotTable10" cacheId="1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56:G61" firstHeaderRow="1" firstDataRow="1" firstDataCol="1"/>
  <pivotFields count="26">
    <pivotField showAll="0"/>
    <pivotField dataField="1"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sd="0" x="3"/>
        <item h="1" sd="0" x="4"/>
        <item h="1" sd="0" x="5"/>
        <item t="default"/>
      </items>
    </pivotField>
  </pivotFields>
  <rowFields count="1">
    <field x="4"/>
  </rowFields>
  <rowItems count="5">
    <i>
      <x/>
    </i>
    <i>
      <x v="1"/>
    </i>
    <i>
      <x v="2"/>
    </i>
    <i>
      <x v="3"/>
    </i>
    <i t="grand">
      <x/>
    </i>
  </rowItems>
  <colItems count="1">
    <i/>
  </colItems>
  <dataFields count="1">
    <dataField name="Count of Order ID" fld="1" subtotal="count" showDataAs="percentOfTotal" baseField="0" baseItem="0" numFmtId="10"/>
  </dataFields>
  <formats count="2">
    <format dxfId="922">
      <pivotArea grandRow="1" outline="0" collapsedLevelsAreSubtotals="1" fieldPosition="0"/>
    </format>
    <format dxfId="923">
      <pivotArea outline="0" fieldPosition="0">
        <references count="1">
          <reference field="4294967294"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3"/>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0" format="4">
      <pivotArea type="data" outline="0" fieldPosition="0">
        <references count="2">
          <reference field="4294967294" count="1" selected="0">
            <x v="0"/>
          </reference>
          <reference field="4" count="1" selected="0">
            <x v="2"/>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4" count="1" selected="0">
            <x v="0"/>
          </reference>
        </references>
      </pivotArea>
    </chartFormat>
    <chartFormat chart="2" format="12">
      <pivotArea type="data" outline="0" fieldPosition="0">
        <references count="2">
          <reference field="4294967294" count="1" selected="0">
            <x v="0"/>
          </reference>
          <reference field="4" count="1" selected="0">
            <x v="1"/>
          </reference>
        </references>
      </pivotArea>
    </chartFormat>
    <chartFormat chart="2" format="13">
      <pivotArea type="data" outline="0" fieldPosition="0">
        <references count="2">
          <reference field="4294967294" count="1" selected="0">
            <x v="0"/>
          </reference>
          <reference field="4" count="1" selected="0">
            <x v="2"/>
          </reference>
        </references>
      </pivotArea>
    </chartFormat>
    <chartFormat chart="2"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774A22-D7B3-48AE-A1E1-D9B683476AA2}" name="PivotTable9" cacheId="1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41:G50" firstHeaderRow="1" firstDataRow="1" firstDataCol="1"/>
  <pivotFields count="26">
    <pivotField showAll="0"/>
    <pivotField dataField="1"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items count="5">
        <item x="0"/>
        <item x="1"/>
        <item x="3"/>
        <item x="2"/>
        <item t="default"/>
      </items>
    </pivotField>
    <pivotField showAll="0"/>
    <pivotField showAll="0"/>
    <pivotField showAll="0"/>
    <pivotField showAll="0"/>
    <pivotField showAll="0"/>
    <pivotField axis="axisRow" showAll="0">
      <items count="9">
        <item x="7"/>
        <item x="5"/>
        <item x="3"/>
        <item x="0"/>
        <item x="4"/>
        <item x="2"/>
        <item x="6"/>
        <item x="1"/>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sd="0" x="3"/>
        <item h="1" sd="0" x="4"/>
        <item h="1" sd="0" x="5"/>
        <item t="default"/>
      </items>
    </pivotField>
  </pivotFields>
  <rowFields count="1">
    <field x="20"/>
  </rowFields>
  <rowItems count="9">
    <i>
      <x/>
    </i>
    <i>
      <x v="1"/>
    </i>
    <i>
      <x v="2"/>
    </i>
    <i>
      <x v="3"/>
    </i>
    <i>
      <x v="4"/>
    </i>
    <i>
      <x v="5"/>
    </i>
    <i>
      <x v="6"/>
    </i>
    <i>
      <x v="7"/>
    </i>
    <i t="grand">
      <x/>
    </i>
  </rowItems>
  <colItems count="1">
    <i/>
  </colItems>
  <dataFields count="1">
    <dataField name="Count of Order ID" fld="1" subtotal="count" showDataAs="percentOfTotal" baseField="0" baseItem="0" numFmtId="10"/>
  </dataFields>
  <formats count="3">
    <format dxfId="912">
      <pivotArea grandRow="1" outline="0" collapsedLevelsAreSubtotals="1" fieldPosition="0"/>
    </format>
    <format dxfId="913">
      <pivotArea outline="0" fieldPosition="0">
        <references count="1">
          <reference field="4294967294" count="1">
            <x v="0"/>
          </reference>
        </references>
      </pivotArea>
    </format>
    <format dxfId="914">
      <pivotArea collapsedLevelsAreSubtotals="1" fieldPosition="0">
        <references count="1">
          <reference field="20"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24694A-C85B-42F2-BA85-160986DAA8D7}" name="PivotTable8" cacheId="1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8:G34" firstHeaderRow="1" firstDataRow="1" firstDataCol="1"/>
  <pivotFields count="26">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axis="axisRow" showAll="0" measureFilter="1">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x="2"/>
        <item x="0"/>
        <item x="1"/>
        <item t="default"/>
      </items>
    </pivotField>
    <pivotField showAll="0"/>
    <pivotField showAll="0"/>
    <pivotField showAll="0">
      <items count="5">
        <item x="0"/>
        <item x="1"/>
        <item x="3"/>
        <item x="2"/>
        <item t="default"/>
      </items>
    </pivotField>
    <pivotField showAll="0"/>
    <pivotField dataField="1"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sd="0" x="3"/>
        <item h="1" sd="0" x="4"/>
        <item h="1" sd="0" x="5"/>
        <item t="default"/>
      </items>
    </pivotField>
  </pivotFields>
  <rowFields count="1">
    <field x="9"/>
  </rowFields>
  <rowItems count="6">
    <i>
      <x v="146"/>
    </i>
    <i>
      <x v="184"/>
    </i>
    <i>
      <x v="232"/>
    </i>
    <i>
      <x v="307"/>
    </i>
    <i>
      <x v="323"/>
    </i>
    <i t="grand">
      <x/>
    </i>
  </rowItems>
  <colItems count="1">
    <i/>
  </colItems>
  <dataFields count="1">
    <dataField name="Sum of Sales" fld="16" baseField="0" baseItem="0"/>
  </dataFields>
  <formats count="2">
    <format dxfId="915">
      <pivotArea grandRow="1" outline="0" collapsedLevelsAreSubtotals="1" fieldPosition="0"/>
    </format>
    <format dxfId="916">
      <pivotArea collapsedLevelsAreSubtotals="1" fieldPosition="0">
        <references count="1">
          <reference field="9" count="10">
            <x v="54"/>
            <x v="87"/>
            <x v="146"/>
            <x v="184"/>
            <x v="232"/>
            <x v="264"/>
            <x v="306"/>
            <x v="307"/>
            <x v="316"/>
            <x v="323"/>
          </reference>
        </references>
      </pivotArea>
    </format>
  </formats>
  <pivotTableStyleInfo name="PivotStyleLight16" showRowHeaders="1" showColHeaders="1" showRowStripes="0" showColStripes="0" showLastColumn="1"/>
  <filters count="1">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DFF26E-1ECE-44F2-A1D8-4B5C5BE1A401}" name="PivotTable7" cacheId="1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3:C83" firstHeaderRow="1" firstDataRow="1" firstDataCol="1"/>
  <pivotFields count="26">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items count="5">
        <item x="3"/>
        <item x="2"/>
        <item x="0"/>
        <item x="1"/>
        <item t="default"/>
      </items>
    </pivotField>
    <pivotField showAll="0"/>
    <pivotField showAll="0"/>
    <pivotField showAll="0">
      <items count="5">
        <item x="0"/>
        <item x="1"/>
        <item x="3"/>
        <item x="2"/>
        <item t="default"/>
      </items>
    </pivotField>
    <pivotField showAll="0"/>
    <pivotField dataField="1"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sd="0" x="3"/>
        <item h="1" sd="0" x="4"/>
        <item h="1" sd="0" x="5"/>
        <item t="default"/>
      </items>
    </pivotField>
  </pivotFields>
  <rowFields count="1">
    <field x="10"/>
  </rowFields>
  <rowItems count="40">
    <i>
      <x/>
    </i>
    <i>
      <x v="1"/>
    </i>
    <i>
      <x v="2"/>
    </i>
    <i>
      <x v="3"/>
    </i>
    <i>
      <x v="4"/>
    </i>
    <i>
      <x v="5"/>
    </i>
    <i>
      <x v="6"/>
    </i>
    <i>
      <x v="7"/>
    </i>
    <i>
      <x v="8"/>
    </i>
    <i>
      <x v="9"/>
    </i>
    <i>
      <x v="10"/>
    </i>
    <i>
      <x v="11"/>
    </i>
    <i>
      <x v="12"/>
    </i>
    <i>
      <x v="14"/>
    </i>
    <i>
      <x v="15"/>
    </i>
    <i>
      <x v="17"/>
    </i>
    <i>
      <x v="18"/>
    </i>
    <i>
      <x v="19"/>
    </i>
    <i>
      <x v="20"/>
    </i>
    <i>
      <x v="21"/>
    </i>
    <i>
      <x v="22"/>
    </i>
    <i>
      <x v="23"/>
    </i>
    <i>
      <x v="25"/>
    </i>
    <i>
      <x v="26"/>
    </i>
    <i>
      <x v="27"/>
    </i>
    <i>
      <x v="28"/>
    </i>
    <i>
      <x v="30"/>
    </i>
    <i>
      <x v="31"/>
    </i>
    <i>
      <x v="32"/>
    </i>
    <i>
      <x v="33"/>
    </i>
    <i>
      <x v="34"/>
    </i>
    <i>
      <x v="35"/>
    </i>
    <i>
      <x v="36"/>
    </i>
    <i>
      <x v="39"/>
    </i>
    <i>
      <x v="40"/>
    </i>
    <i>
      <x v="43"/>
    </i>
    <i>
      <x v="44"/>
    </i>
    <i>
      <x v="46"/>
    </i>
    <i>
      <x v="47"/>
    </i>
    <i t="grand">
      <x/>
    </i>
  </rowItems>
  <colItems count="1">
    <i/>
  </colItems>
  <dataFields count="1">
    <dataField name="Sum of Sales" fld="16" baseField="0" baseItem="0"/>
  </dataFields>
  <formats count="2">
    <format dxfId="917">
      <pivotArea grandRow="1" outline="0" collapsedLevelsAreSubtotals="1" fieldPosition="0"/>
    </format>
    <format dxfId="918">
      <pivotArea collapsedLevelsAreSubtotals="1" fieldPosition="0">
        <references count="1">
          <reference field="1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A221BF-B843-4703-9FD5-FB6F688070A5}" name="PivotTable5" cacheId="1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4:C37" firstHeaderRow="1" firstDataRow="1" firstDataCol="1"/>
  <pivotFields count="26">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items count="5">
        <item x="0"/>
        <item x="1"/>
        <item x="3"/>
        <item x="2"/>
        <item t="default"/>
      </items>
    </pivotField>
    <pivotField showAll="0"/>
    <pivotField dataField="1"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sd="0" x="3"/>
        <item h="1" sd="0" x="4"/>
        <item h="1" sd="0" x="5"/>
        <item t="default"/>
      </items>
    </pivotField>
  </pivotFields>
  <rowFields count="1">
    <field x="23"/>
  </rowFields>
  <rowItems count="13">
    <i>
      <x v="1"/>
    </i>
    <i>
      <x v="2"/>
    </i>
    <i>
      <x v="3"/>
    </i>
    <i>
      <x v="4"/>
    </i>
    <i>
      <x v="5"/>
    </i>
    <i>
      <x v="6"/>
    </i>
    <i>
      <x v="7"/>
    </i>
    <i>
      <x v="8"/>
    </i>
    <i>
      <x v="9"/>
    </i>
    <i>
      <x v="10"/>
    </i>
    <i>
      <x v="11"/>
    </i>
    <i>
      <x v="12"/>
    </i>
    <i t="grand">
      <x/>
    </i>
  </rowItems>
  <colItems count="1">
    <i/>
  </colItems>
  <dataFields count="1">
    <dataField name="Sum of Sales" fld="16" baseField="0" baseItem="0"/>
  </dataFields>
  <formats count="2">
    <format dxfId="919">
      <pivotArea grandRow="1" outline="0" collapsedLevelsAreSubtotals="1" fieldPosition="0"/>
    </format>
    <format dxfId="920">
      <pivotArea collapsedLevelsAreSubtotals="1" fieldPosition="0">
        <references count="1">
          <reference field="23" count="12">
            <x v="1"/>
            <x v="2"/>
            <x v="3"/>
            <x v="4"/>
            <x v="5"/>
            <x v="6"/>
            <x v="7"/>
            <x v="8"/>
            <x v="9"/>
            <x v="10"/>
            <x v="11"/>
            <x v="12"/>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059075-0747-495B-A2CF-6753CB437CDC}" name="PivotTable2" cacheId="1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E15" firstHeaderRow="0" firstDataRow="1" firstDataCol="1"/>
  <pivotFields count="26">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items count="2">
        <item x="0"/>
        <item t="default"/>
      </items>
    </pivotField>
    <pivotField showAll="0">
      <items count="5">
        <item x="0"/>
        <item x="1"/>
        <item x="3"/>
        <item x="2"/>
        <item t="default"/>
      </items>
    </pivotField>
    <pivotField showAll="0"/>
    <pivotField dataField="1" showAll="0"/>
    <pivotField dataField="1"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h="1" sd="0" x="0"/>
        <item h="1" sd="0" x="1"/>
        <item h="1" sd="0" x="2"/>
        <item sd="0" x="3"/>
        <item h="1" sd="0" x="4"/>
        <item h="1" sd="0" x="5"/>
        <item t="default"/>
      </items>
    </pivotField>
  </pivotFields>
  <rowFields count="1">
    <field x="25"/>
  </rowFields>
  <rowItems count="2">
    <i>
      <x v="3"/>
    </i>
    <i t="grand">
      <x/>
    </i>
  </rowItems>
  <colFields count="1">
    <field x="-2"/>
  </colFields>
  <colItems count="3">
    <i>
      <x/>
    </i>
    <i i="1">
      <x v="1"/>
    </i>
    <i i="2">
      <x v="2"/>
    </i>
  </colItems>
  <dataFields count="3">
    <dataField name="Sum of Sales" fld="16" baseField="25" baseItem="1"/>
    <dataField name="Sum of Quantity" fld="17" baseField="25" baseItem="1"/>
    <dataField name="Sum of Profit" fld="19" baseField="25" baseItem="1"/>
  </dataFields>
  <formats count="2">
    <format dxfId="924">
      <pivotArea collapsedLevelsAreSubtotals="1" fieldPosition="0">
        <references count="2">
          <reference field="4294967294" count="1" selected="0">
            <x v="0"/>
          </reference>
          <reference field="25" count="0"/>
        </references>
      </pivotArea>
    </format>
    <format dxfId="925">
      <pivotArea collapsedLevelsAreSubtotals="1" fieldPosition="0">
        <references count="2">
          <reference field="4294967294" count="1" selected="0">
            <x v="2"/>
          </reference>
          <reference field="2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F3F5C5-1BD2-4545-91E0-622532259745}" name="PivotTable1" cacheId="1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6">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items count="5">
        <item x="0"/>
        <item x="1"/>
        <item x="3"/>
        <item x="2"/>
        <item t="default"/>
      </items>
    </pivotField>
    <pivotField showAll="0"/>
    <pivotField dataField="1" showAll="0"/>
    <pivotField dataField="1"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Items count="1">
    <i/>
  </rowItems>
  <colFields count="1">
    <field x="-2"/>
  </colFields>
  <colItems count="3">
    <i>
      <x/>
    </i>
    <i i="1">
      <x v="1"/>
    </i>
    <i i="2">
      <x v="2"/>
    </i>
  </colItems>
  <dataFields count="3">
    <dataField name="Sum of Sales" fld="16" baseField="0" baseItem="0"/>
    <dataField name="Sum of Quantity" fld="17" baseField="0" baseItem="0"/>
    <dataField name="Sum of Profi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DF166BE9-BA9B-4F6C-A23B-EE19D9841607}" autoFormatId="16" applyNumberFormats="0" applyBorderFormats="0" applyFontFormats="0" applyPatternFormats="0" applyAlignmentFormats="0" applyWidthHeightFormats="0">
  <queryTableRefresh nextId="5">
    <queryTableFields count="4">
      <queryTableField id="1" name="Product ID" tableColumnId="1"/>
      <queryTableField id="2" name="Category" tableColumnId="2"/>
      <queryTableField id="3" name="Sub-Category" tableColumnId="3"/>
      <queryTableField id="4" name="Product Nam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09B81E67-E47D-4275-820C-F5C14E7DA478}" autoFormatId="16" applyNumberFormats="0" applyBorderFormats="0" applyFontFormats="0" applyPatternFormats="0" applyAlignmentFormats="0" applyWidthHeightFormats="0">
  <queryTableRefresh nextId="3">
    <queryTableFields count="2">
      <queryTableField id="1" name="Customer ID" tableColumnId="1"/>
      <queryTableField id="2" name="Customer Nam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46A9106D-627B-4F6E-94F5-10C05393AC39}" autoFormatId="16" applyNumberFormats="0" applyBorderFormats="0" applyFontFormats="0" applyPatternFormats="0" applyAlignmentFormats="0" applyWidthHeightFormats="0">
  <queryTableRefresh nextId="3">
    <queryTableFields count="2">
      <queryTableField id="1" name="Id_year" tableColumnId="1"/>
      <queryTableField id="2" name="Order Date"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C62876E6-9FC7-4BB1-81C0-153CA08EDC66}" autoFormatId="16" applyNumberFormats="0" applyBorderFormats="0" applyFontFormats="0" applyPatternFormats="0" applyAlignmentFormats="0" applyWidthHeightFormats="0">
  <queryTableRefresh nextId="24">
    <queryTableFields count="23">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Discount" tableColumnId="19"/>
      <queryTableField id="20" name="Profit" tableColumnId="20"/>
      <queryTableField id="21" name="Duration" tableColumnId="21"/>
      <queryTableField id="22" name="Month" tableColumnId="22"/>
      <queryTableField id="23" name="Year"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5C1F7CF-77DD-4EF5-8B61-0EB5A1B6F476}" sourceName="Segment">
  <pivotTables>
    <pivotTable tabId="5" name="PivotTable8"/>
    <pivotTable tabId="5" name="PivotTable1"/>
    <pivotTable tabId="5" name="PivotTable10"/>
    <pivotTable tabId="5" name="PivotTable11"/>
    <pivotTable tabId="5" name="PivotTable2"/>
    <pivotTable tabId="5" name="PivotTable5"/>
    <pivotTable tabId="5" name="PivotTable7"/>
    <pivotTable tabId="5" name="PivotTable9"/>
  </pivotTables>
  <data>
    <tabular pivotCacheId="25871780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0B746067-1A3D-4D6C-92AB-3EF44BE81932}" sourceName="Years (Order Date)">
  <pivotTables>
    <pivotTable tabId="5" name="PivotTable2"/>
    <pivotTable tabId="5" name="PivotTable1"/>
    <pivotTable tabId="5" name="PivotTable10"/>
    <pivotTable tabId="5" name="PivotTable11"/>
    <pivotTable tabId="5" name="PivotTable5"/>
    <pivotTable tabId="5" name="PivotTable7"/>
    <pivotTable tabId="5" name="PivotTable8"/>
    <pivotTable tabId="5" name="PivotTable9"/>
  </pivotTables>
  <data>
    <tabular pivotCacheId="258717807">
      <items count="6">
        <i x="1"/>
        <i x="2"/>
        <i x="3" s="1"/>
        <i x="4"/>
        <i x="0" nd="1"/>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D0EBA0EB-78FC-4403-8A16-A8FEA492FEEF}" sourceName="Sub-Category">
  <pivotTables>
    <pivotTable tabId="5" name="PivotTable2"/>
    <pivotTable tabId="5" name="PivotTable1"/>
    <pivotTable tabId="5" name="PivotTable10"/>
    <pivotTable tabId="5" name="PivotTable11"/>
    <pivotTable tabId="5" name="PivotTable5"/>
    <pivotTable tabId="5" name="PivotTable7"/>
    <pivotTable tabId="5" name="PivotTable8"/>
    <pivotTable tabId="5" name="PivotTable9"/>
  </pivotTables>
  <data>
    <tabular pivotCacheId="258717807">
      <items count="4">
        <i x="0"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184237C-2619-448E-B593-F1493699A863}" sourceName="Region">
  <pivotTables>
    <pivotTable tabId="5" name="PivotTable2"/>
    <pivotTable tabId="5" name="PivotTable1"/>
    <pivotTable tabId="5" name="PivotTable10"/>
    <pivotTable tabId="5" name="PivotTable11"/>
    <pivotTable tabId="5" name="PivotTable5"/>
    <pivotTable tabId="5" name="PivotTable7"/>
    <pivotTable tabId="5" name="PivotTable8"/>
    <pivotTable tabId="5" name="PivotTable9"/>
  </pivotTables>
  <data>
    <tabular pivotCacheId="258717807">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FF21EF88-5FDF-4752-B6DC-5B3BF4E36DAA}" cache="Slicer_Segment" caption="Segment" columnCount="3" showCaption="0" style="SlicerStyleOther1 2" rowHeight="257175"/>
  <slicer name="Years (Order Date)" xr10:uid="{9EE58F77-FFFD-4DAD-9112-CC3780D003FD}" cache="Slicer_Years__Order_Date" caption="Years (Order Date)" columnCount="4" showCaption="0" style="SlicerStyleOther1 2" rowHeight="257175"/>
  <slicer name="Sub-Category" xr10:uid="{0D04B94A-35D0-4D6D-97C1-9F19C67AED75}" cache="Slicer_Sub_Category" caption="Sub-Category" columnCount="4" showCaption="0" style="SlicerStyleOther1 2" rowHeight="257175"/>
  <slicer name="Region" xr10:uid="{E7C1DFDC-CD76-4F73-8029-166B07DCF962}" cache="Slicer_Region" caption="Region" columnCount="4" showCaption="0" style="SlicerStyleOther1 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1" xr10:uid="{F505AE3E-1BCE-45B4-94C1-FB5C9AE3B7E0}" cache="Slicer_Years__Order_Date" caption="Years (Order Date)" columnCount="4" showCaption="0" style="SlicerStyleOther1 2" rowHeight="257175"/>
  <slicer name="Region 1" xr10:uid="{FDDE8E6B-045E-4298-9D2E-77C914D291AE}" cache="Slicer_Region" caption="Region" columnCount="4" showCaption="0" style="SlicerStyleOther1 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62966B-80E3-4795-A60B-0E8DAC70D348}" name="Products" displayName="Products" ref="A1:D376" tableType="queryTable" totalsRowShown="0">
  <autoFilter ref="A1:D376" xr:uid="{6062966B-80E3-4795-A60B-0E8DAC70D348}"/>
  <tableColumns count="4">
    <tableColumn id="1" xr3:uid="{8665E613-B5B6-42AC-9FA3-A220AD5A8C97}" uniqueName="1" name="Product ID" queryTableFieldId="1" dataDxfId="951"/>
    <tableColumn id="2" xr3:uid="{923EEA2D-9A77-43C9-B61A-DCB0D86AA9AA}" uniqueName="2" name="Category" queryTableFieldId="2" dataDxfId="950"/>
    <tableColumn id="3" xr3:uid="{49C9B58E-28CF-4446-80CB-F40AFCA2142F}" uniqueName="3" name="Sub-Category" queryTableFieldId="3" dataDxfId="949"/>
    <tableColumn id="4" xr3:uid="{A5ADCE72-610B-416B-B3F9-6B92AF54A7ED}" uniqueName="4" name="Product Name" queryTableFieldId="4" dataDxfId="94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897335-9DC7-41A3-B62B-D7FE4AFE1362}" name="Customers" displayName="Customers" ref="A1:B708" tableType="queryTable" totalsRowShown="0">
  <autoFilter ref="A1:B708" xr:uid="{B8897335-9DC7-41A3-B62B-D7FE4AFE1362}"/>
  <tableColumns count="2">
    <tableColumn id="1" xr3:uid="{35C9964D-A314-408B-B2F5-9ED4FFEE3155}" uniqueName="1" name="Customer ID" queryTableFieldId="1" dataDxfId="947"/>
    <tableColumn id="2" xr3:uid="{3DD567B8-578F-415D-8064-06A811CC5ADF}" uniqueName="2" name="Customer Name" queryTableFieldId="2" dataDxfId="94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3B93B2-4848-450C-A2C4-D5EBA37BB5CB}" name="Year" displayName="Year" ref="A1:B5" tableType="queryTable" totalsRowShown="0">
  <autoFilter ref="A1:B5" xr:uid="{213B93B2-4848-450C-A2C4-D5EBA37BB5CB}"/>
  <tableColumns count="2">
    <tableColumn id="1" xr3:uid="{95EEA392-6198-42C1-B76B-F75A213EA5C8}" uniqueName="1" name="Id_year" queryTableFieldId="1"/>
    <tableColumn id="2" xr3:uid="{FEB808C0-C370-4736-AE10-B6048BD3349A}" uniqueName="2" name="Order Date"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784FAC-4478-47B4-BB01-4CEFE33DF6E7}" name="Furniture" displayName="Furniture" ref="A1:W2122" tableType="queryTable" totalsRowShown="0">
  <autoFilter ref="A1:W2122" xr:uid="{4E784FAC-4478-47B4-BB01-4CEFE33DF6E7}"/>
  <tableColumns count="23">
    <tableColumn id="1" xr3:uid="{6FCA2C00-E159-43EF-9FF8-5B52AADC5B25}" uniqueName="1" name="Row ID" queryTableFieldId="1"/>
    <tableColumn id="2" xr3:uid="{D5D8E739-81F1-40DE-AFA5-84BFFE5A2609}" uniqueName="2" name="Order ID" queryTableFieldId="2" dataDxfId="943"/>
    <tableColumn id="3" xr3:uid="{13FD7240-712C-47F8-8E30-8174787DF1D7}" uniqueName="3" name="Order Date" queryTableFieldId="3" dataDxfId="942"/>
    <tableColumn id="4" xr3:uid="{34DFA527-962C-43FF-A8C9-D1DA740D8C8B}" uniqueName="4" name="Ship Date" queryTableFieldId="4" dataDxfId="941"/>
    <tableColumn id="5" xr3:uid="{4BD24F57-3F16-4DE7-87E3-20E9AF4B826A}" uniqueName="5" name="Ship Mode" queryTableFieldId="5" dataDxfId="940"/>
    <tableColumn id="6" xr3:uid="{9A37844F-9DE6-414E-9656-6B25BD2B94EA}" uniqueName="6" name="Customer ID" queryTableFieldId="6" dataDxfId="939"/>
    <tableColumn id="7" xr3:uid="{8D960BD1-B94E-4135-A41A-B5A2FA62FB43}" uniqueName="7" name="Customer Name" queryTableFieldId="7" dataDxfId="938"/>
    <tableColumn id="8" xr3:uid="{A2DDF59E-15C3-46B1-8C2A-4EBE0AE7ECA1}" uniqueName="8" name="Segment" queryTableFieldId="8" dataDxfId="937"/>
    <tableColumn id="9" xr3:uid="{4D46782F-30B7-40CB-9CDC-E5C65330635C}" uniqueName="9" name="Country" queryTableFieldId="9" dataDxfId="936"/>
    <tableColumn id="10" xr3:uid="{49CB6C92-1890-43C4-A270-BF6BE80FCA9B}" uniqueName="10" name="City" queryTableFieldId="10" dataDxfId="935"/>
    <tableColumn id="11" xr3:uid="{6833E91A-A666-43F0-9D16-23DD26803440}" uniqueName="11" name="State" queryTableFieldId="11" dataDxfId="934"/>
    <tableColumn id="12" xr3:uid="{DB0C91AB-7F6A-40E6-8CFE-0623CF4A3A4A}" uniqueName="12" name="Region" queryTableFieldId="12" dataDxfId="933"/>
    <tableColumn id="13" xr3:uid="{A56C9677-D006-4914-A361-374862312E6A}" uniqueName="13" name="Product ID" queryTableFieldId="13" dataDxfId="932"/>
    <tableColumn id="14" xr3:uid="{FC005EF4-E7E1-46DC-848D-173195CB3792}" uniqueName="14" name="Category" queryTableFieldId="14" dataDxfId="931"/>
    <tableColumn id="15" xr3:uid="{B4BE8439-47FA-4D14-A8D2-FB10221E5F91}" uniqueName="15" name="Sub-Category" queryTableFieldId="15" dataDxfId="930"/>
    <tableColumn id="16" xr3:uid="{2B022E63-5624-48D2-953A-10BE241EB5FF}" uniqueName="16" name="Product Name" queryTableFieldId="16" dataDxfId="929"/>
    <tableColumn id="17" xr3:uid="{F7283DC2-C753-4400-A9E0-8465F25AA893}" uniqueName="17" name="Sales" queryTableFieldId="17"/>
    <tableColumn id="18" xr3:uid="{29ED6C80-894D-462D-99BF-E75C6B6F7711}" uniqueName="18" name="Quantity" queryTableFieldId="18"/>
    <tableColumn id="19" xr3:uid="{28F326CD-A823-41CA-975D-853A32B4331A}" uniqueName="19" name="Discount" queryTableFieldId="19" dataDxfId="928"/>
    <tableColumn id="20" xr3:uid="{2E8A3E71-D06C-485E-A4E0-82F6F86C12F3}" uniqueName="20" name="Profit" queryTableFieldId="20"/>
    <tableColumn id="21" xr3:uid="{34DCEBE7-CBB1-42F4-97C0-739C606DFA9A}" uniqueName="21" name="Duration" queryTableFieldId="21" dataDxfId="927"/>
    <tableColumn id="22" xr3:uid="{6E8C5BE0-4882-4823-9E13-BEEECEC4280A}" uniqueName="22" name="Month" queryTableFieldId="22" dataDxfId="926"/>
    <tableColumn id="23" xr3:uid="{CF5A32F5-0715-47AF-B7E2-AD1E34EDBDBB}" uniqueName="23" name="Year" queryTableFieldId="2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280A8-32C0-410B-99E0-E9110F37B32F}">
  <dimension ref="A1:D376"/>
  <sheetViews>
    <sheetView workbookViewId="0">
      <selection activeCell="D8" sqref="D8"/>
    </sheetView>
  </sheetViews>
  <sheetFormatPr defaultRowHeight="15" x14ac:dyDescent="0.25"/>
  <cols>
    <col min="1" max="1" width="16.5703125" bestFit="1" customWidth="1"/>
    <col min="2" max="2" width="11.42578125" bestFit="1" customWidth="1"/>
    <col min="3" max="3" width="15.7109375" bestFit="1" customWidth="1"/>
    <col min="4" max="4" width="81.140625" bestFit="1" customWidth="1"/>
  </cols>
  <sheetData>
    <row r="1" spans="1:4" x14ac:dyDescent="0.25">
      <c r="A1" t="s">
        <v>12</v>
      </c>
      <c r="B1" t="s">
        <v>13</v>
      </c>
      <c r="C1" t="s">
        <v>14</v>
      </c>
      <c r="D1" t="s">
        <v>15</v>
      </c>
    </row>
    <row r="2" spans="1:4" x14ac:dyDescent="0.25">
      <c r="A2" s="1" t="s">
        <v>31</v>
      </c>
      <c r="B2" s="1" t="s">
        <v>32</v>
      </c>
      <c r="C2" s="1" t="s">
        <v>33</v>
      </c>
      <c r="D2" s="1" t="s">
        <v>34</v>
      </c>
    </row>
    <row r="3" spans="1:4" x14ac:dyDescent="0.25">
      <c r="A3" s="1" t="s">
        <v>38</v>
      </c>
      <c r="B3" s="1" t="s">
        <v>32</v>
      </c>
      <c r="C3" s="1" t="s">
        <v>39</v>
      </c>
      <c r="D3" s="1" t="s">
        <v>40</v>
      </c>
    </row>
    <row r="4" spans="1:4" x14ac:dyDescent="0.25">
      <c r="A4" s="1" t="s">
        <v>47</v>
      </c>
      <c r="B4" s="1" t="s">
        <v>32</v>
      </c>
      <c r="C4" s="1" t="s">
        <v>48</v>
      </c>
      <c r="D4" s="1" t="s">
        <v>49</v>
      </c>
    </row>
    <row r="5" spans="1:4" x14ac:dyDescent="0.25">
      <c r="A5" s="1" t="s">
        <v>59</v>
      </c>
      <c r="B5" s="1" t="s">
        <v>32</v>
      </c>
      <c r="C5" s="1" t="s">
        <v>60</v>
      </c>
      <c r="D5" s="1" t="s">
        <v>61</v>
      </c>
    </row>
    <row r="6" spans="1:4" x14ac:dyDescent="0.25">
      <c r="A6" s="1" t="s">
        <v>64</v>
      </c>
      <c r="B6" s="1" t="s">
        <v>32</v>
      </c>
      <c r="C6" s="1" t="s">
        <v>48</v>
      </c>
      <c r="D6" s="1" t="s">
        <v>65</v>
      </c>
    </row>
    <row r="7" spans="1:4" x14ac:dyDescent="0.25">
      <c r="A7" s="1" t="s">
        <v>73</v>
      </c>
      <c r="B7" s="1" t="s">
        <v>32</v>
      </c>
      <c r="C7" s="1" t="s">
        <v>39</v>
      </c>
      <c r="D7" s="1" t="s">
        <v>74</v>
      </c>
    </row>
    <row r="8" spans="1:4" x14ac:dyDescent="0.25">
      <c r="A8" s="1" t="s">
        <v>87</v>
      </c>
      <c r="B8" s="1" t="s">
        <v>32</v>
      </c>
      <c r="C8" s="1" t="s">
        <v>33</v>
      </c>
      <c r="D8" s="1" t="s">
        <v>88</v>
      </c>
    </row>
    <row r="9" spans="1:4" x14ac:dyDescent="0.25">
      <c r="A9" s="1" t="s">
        <v>91</v>
      </c>
      <c r="B9" s="1" t="s">
        <v>32</v>
      </c>
      <c r="C9" s="1" t="s">
        <v>60</v>
      </c>
      <c r="D9" s="1" t="s">
        <v>92</v>
      </c>
    </row>
    <row r="10" spans="1:4" x14ac:dyDescent="0.25">
      <c r="A10" s="1" t="s">
        <v>101</v>
      </c>
      <c r="B10" s="1" t="s">
        <v>32</v>
      </c>
      <c r="C10" s="1" t="s">
        <v>60</v>
      </c>
      <c r="D10" s="1" t="s">
        <v>102</v>
      </c>
    </row>
    <row r="11" spans="1:4" x14ac:dyDescent="0.25">
      <c r="A11" s="1" t="s">
        <v>110</v>
      </c>
      <c r="B11" s="1" t="s">
        <v>32</v>
      </c>
      <c r="C11" s="1" t="s">
        <v>33</v>
      </c>
      <c r="D11" s="1" t="s">
        <v>111</v>
      </c>
    </row>
    <row r="12" spans="1:4" x14ac:dyDescent="0.25">
      <c r="A12" s="1" t="s">
        <v>113</v>
      </c>
      <c r="B12" s="1" t="s">
        <v>32</v>
      </c>
      <c r="C12" s="1" t="s">
        <v>39</v>
      </c>
      <c r="D12" s="1" t="s">
        <v>114</v>
      </c>
    </row>
    <row r="13" spans="1:4" x14ac:dyDescent="0.25">
      <c r="A13" s="1" t="s">
        <v>120</v>
      </c>
      <c r="B13" s="1" t="s">
        <v>32</v>
      </c>
      <c r="C13" s="1" t="s">
        <v>60</v>
      </c>
      <c r="D13" s="1" t="s">
        <v>121</v>
      </c>
    </row>
    <row r="14" spans="1:4" x14ac:dyDescent="0.25">
      <c r="A14" s="1" t="s">
        <v>123</v>
      </c>
      <c r="B14" s="1" t="s">
        <v>32</v>
      </c>
      <c r="C14" s="1" t="s">
        <v>39</v>
      </c>
      <c r="D14" s="1" t="s">
        <v>124</v>
      </c>
    </row>
    <row r="15" spans="1:4" x14ac:dyDescent="0.25">
      <c r="A15" s="1" t="s">
        <v>130</v>
      </c>
      <c r="B15" s="1" t="s">
        <v>32</v>
      </c>
      <c r="C15" s="1" t="s">
        <v>39</v>
      </c>
      <c r="D15" s="1" t="s">
        <v>131</v>
      </c>
    </row>
    <row r="16" spans="1:4" x14ac:dyDescent="0.25">
      <c r="A16" s="1" t="s">
        <v>137</v>
      </c>
      <c r="B16" s="1" t="s">
        <v>32</v>
      </c>
      <c r="C16" s="1" t="s">
        <v>60</v>
      </c>
      <c r="D16" s="1" t="s">
        <v>138</v>
      </c>
    </row>
    <row r="17" spans="1:4" x14ac:dyDescent="0.25">
      <c r="A17" s="1" t="s">
        <v>145</v>
      </c>
      <c r="B17" s="1" t="s">
        <v>32</v>
      </c>
      <c r="C17" s="1" t="s">
        <v>39</v>
      </c>
      <c r="D17" s="1" t="s">
        <v>146</v>
      </c>
    </row>
    <row r="18" spans="1:4" x14ac:dyDescent="0.25">
      <c r="A18" s="1" t="s">
        <v>152</v>
      </c>
      <c r="B18" s="1" t="s">
        <v>32</v>
      </c>
      <c r="C18" s="1" t="s">
        <v>39</v>
      </c>
      <c r="D18" s="1" t="s">
        <v>153</v>
      </c>
    </row>
    <row r="19" spans="1:4" x14ac:dyDescent="0.25">
      <c r="A19" s="1" t="s">
        <v>154</v>
      </c>
      <c r="B19" s="1" t="s">
        <v>32</v>
      </c>
      <c r="C19" s="1" t="s">
        <v>60</v>
      </c>
      <c r="D19" s="1" t="s">
        <v>155</v>
      </c>
    </row>
    <row r="20" spans="1:4" x14ac:dyDescent="0.25">
      <c r="A20" s="1" t="s">
        <v>159</v>
      </c>
      <c r="B20" s="1" t="s">
        <v>32</v>
      </c>
      <c r="C20" s="1" t="s">
        <v>60</v>
      </c>
      <c r="D20" s="1" t="s">
        <v>160</v>
      </c>
    </row>
    <row r="21" spans="1:4" x14ac:dyDescent="0.25">
      <c r="A21" s="1" t="s">
        <v>162</v>
      </c>
      <c r="B21" s="1" t="s">
        <v>32</v>
      </c>
      <c r="C21" s="1" t="s">
        <v>60</v>
      </c>
      <c r="D21" s="1" t="s">
        <v>163</v>
      </c>
    </row>
    <row r="22" spans="1:4" x14ac:dyDescent="0.25">
      <c r="A22" s="1" t="s">
        <v>169</v>
      </c>
      <c r="B22" s="1" t="s">
        <v>32</v>
      </c>
      <c r="C22" s="1" t="s">
        <v>39</v>
      </c>
      <c r="D22" s="1" t="s">
        <v>170</v>
      </c>
    </row>
    <row r="23" spans="1:4" x14ac:dyDescent="0.25">
      <c r="A23" s="1" t="s">
        <v>177</v>
      </c>
      <c r="B23" s="1" t="s">
        <v>32</v>
      </c>
      <c r="C23" s="1" t="s">
        <v>60</v>
      </c>
      <c r="D23" s="1" t="s">
        <v>178</v>
      </c>
    </row>
    <row r="24" spans="1:4" x14ac:dyDescent="0.25">
      <c r="A24" s="1" t="s">
        <v>184</v>
      </c>
      <c r="B24" s="1" t="s">
        <v>32</v>
      </c>
      <c r="C24" s="1" t="s">
        <v>60</v>
      </c>
      <c r="D24" s="1" t="s">
        <v>185</v>
      </c>
    </row>
    <row r="25" spans="1:4" x14ac:dyDescent="0.25">
      <c r="A25" s="1" t="s">
        <v>191</v>
      </c>
      <c r="B25" s="1" t="s">
        <v>32</v>
      </c>
      <c r="C25" s="1" t="s">
        <v>60</v>
      </c>
      <c r="D25" s="1" t="s">
        <v>192</v>
      </c>
    </row>
    <row r="26" spans="1:4" x14ac:dyDescent="0.25">
      <c r="A26" s="1" t="s">
        <v>196</v>
      </c>
      <c r="B26" s="1" t="s">
        <v>32</v>
      </c>
      <c r="C26" s="1" t="s">
        <v>60</v>
      </c>
      <c r="D26" s="1" t="s">
        <v>197</v>
      </c>
    </row>
    <row r="27" spans="1:4" x14ac:dyDescent="0.25">
      <c r="A27" s="1" t="s">
        <v>203</v>
      </c>
      <c r="B27" s="1" t="s">
        <v>32</v>
      </c>
      <c r="C27" s="1" t="s">
        <v>48</v>
      </c>
      <c r="D27" s="1" t="s">
        <v>204</v>
      </c>
    </row>
    <row r="28" spans="1:4" x14ac:dyDescent="0.25">
      <c r="A28" s="1" t="s">
        <v>211</v>
      </c>
      <c r="B28" s="1" t="s">
        <v>32</v>
      </c>
      <c r="C28" s="1" t="s">
        <v>60</v>
      </c>
      <c r="D28" s="1" t="s">
        <v>212</v>
      </c>
    </row>
    <row r="29" spans="1:4" x14ac:dyDescent="0.25">
      <c r="A29" s="1" t="s">
        <v>216</v>
      </c>
      <c r="B29" s="1" t="s">
        <v>32</v>
      </c>
      <c r="C29" s="1" t="s">
        <v>39</v>
      </c>
      <c r="D29" s="1" t="s">
        <v>217</v>
      </c>
    </row>
    <row r="30" spans="1:4" x14ac:dyDescent="0.25">
      <c r="A30" s="1" t="s">
        <v>222</v>
      </c>
      <c r="B30" s="1" t="s">
        <v>32</v>
      </c>
      <c r="C30" s="1" t="s">
        <v>48</v>
      </c>
      <c r="D30" s="1" t="s">
        <v>223</v>
      </c>
    </row>
    <row r="31" spans="1:4" x14ac:dyDescent="0.25">
      <c r="A31" s="1" t="s">
        <v>228</v>
      </c>
      <c r="B31" s="1" t="s">
        <v>32</v>
      </c>
      <c r="C31" s="1" t="s">
        <v>60</v>
      </c>
      <c r="D31" s="1" t="s">
        <v>229</v>
      </c>
    </row>
    <row r="32" spans="1:4" x14ac:dyDescent="0.25">
      <c r="A32" s="1" t="s">
        <v>242</v>
      </c>
      <c r="B32" s="1" t="s">
        <v>32</v>
      </c>
      <c r="C32" s="1" t="s">
        <v>60</v>
      </c>
      <c r="D32" s="1" t="s">
        <v>243</v>
      </c>
    </row>
    <row r="33" spans="1:4" x14ac:dyDescent="0.25">
      <c r="A33" s="1" t="s">
        <v>256</v>
      </c>
      <c r="B33" s="1" t="s">
        <v>32</v>
      </c>
      <c r="C33" s="1" t="s">
        <v>39</v>
      </c>
      <c r="D33" s="1" t="s">
        <v>257</v>
      </c>
    </row>
    <row r="34" spans="1:4" x14ac:dyDescent="0.25">
      <c r="A34" s="1" t="s">
        <v>261</v>
      </c>
      <c r="B34" s="1" t="s">
        <v>32</v>
      </c>
      <c r="C34" s="1" t="s">
        <v>39</v>
      </c>
      <c r="D34" s="1" t="s">
        <v>262</v>
      </c>
    </row>
    <row r="35" spans="1:4" x14ac:dyDescent="0.25">
      <c r="A35" s="1" t="s">
        <v>265</v>
      </c>
      <c r="B35" s="1" t="s">
        <v>32</v>
      </c>
      <c r="C35" s="1" t="s">
        <v>39</v>
      </c>
      <c r="D35" s="1" t="s">
        <v>266</v>
      </c>
    </row>
    <row r="36" spans="1:4" x14ac:dyDescent="0.25">
      <c r="A36" s="1" t="s">
        <v>270</v>
      </c>
      <c r="B36" s="1" t="s">
        <v>32</v>
      </c>
      <c r="C36" s="1" t="s">
        <v>33</v>
      </c>
      <c r="D36" s="1" t="s">
        <v>271</v>
      </c>
    </row>
    <row r="37" spans="1:4" x14ac:dyDescent="0.25">
      <c r="A37" s="1" t="s">
        <v>276</v>
      </c>
      <c r="B37" s="1" t="s">
        <v>32</v>
      </c>
      <c r="C37" s="1" t="s">
        <v>48</v>
      </c>
      <c r="D37" s="1" t="s">
        <v>277</v>
      </c>
    </row>
    <row r="38" spans="1:4" x14ac:dyDescent="0.25">
      <c r="A38" s="1" t="s">
        <v>281</v>
      </c>
      <c r="B38" s="1" t="s">
        <v>32</v>
      </c>
      <c r="C38" s="1" t="s">
        <v>60</v>
      </c>
      <c r="D38" s="1" t="s">
        <v>282</v>
      </c>
    </row>
    <row r="39" spans="1:4" x14ac:dyDescent="0.25">
      <c r="A39" s="1" t="s">
        <v>287</v>
      </c>
      <c r="B39" s="1" t="s">
        <v>32</v>
      </c>
      <c r="C39" s="1" t="s">
        <v>33</v>
      </c>
      <c r="D39" s="1" t="s">
        <v>288</v>
      </c>
    </row>
    <row r="40" spans="1:4" x14ac:dyDescent="0.25">
      <c r="A40" s="1" t="s">
        <v>293</v>
      </c>
      <c r="B40" s="1" t="s">
        <v>32</v>
      </c>
      <c r="C40" s="1" t="s">
        <v>60</v>
      </c>
      <c r="D40" s="1" t="s">
        <v>294</v>
      </c>
    </row>
    <row r="41" spans="1:4" x14ac:dyDescent="0.25">
      <c r="A41" s="1" t="s">
        <v>300</v>
      </c>
      <c r="B41" s="1" t="s">
        <v>32</v>
      </c>
      <c r="C41" s="1" t="s">
        <v>48</v>
      </c>
      <c r="D41" s="1" t="s">
        <v>301</v>
      </c>
    </row>
    <row r="42" spans="1:4" x14ac:dyDescent="0.25">
      <c r="A42" s="1" t="s">
        <v>305</v>
      </c>
      <c r="B42" s="1" t="s">
        <v>32</v>
      </c>
      <c r="C42" s="1" t="s">
        <v>39</v>
      </c>
      <c r="D42" s="1" t="s">
        <v>306</v>
      </c>
    </row>
    <row r="43" spans="1:4" x14ac:dyDescent="0.25">
      <c r="A43" s="1" t="s">
        <v>308</v>
      </c>
      <c r="B43" s="1" t="s">
        <v>32</v>
      </c>
      <c r="C43" s="1" t="s">
        <v>39</v>
      </c>
      <c r="D43" s="1" t="s">
        <v>309</v>
      </c>
    </row>
    <row r="44" spans="1:4" x14ac:dyDescent="0.25">
      <c r="A44" s="1" t="s">
        <v>314</v>
      </c>
      <c r="B44" s="1" t="s">
        <v>32</v>
      </c>
      <c r="C44" s="1" t="s">
        <v>48</v>
      </c>
      <c r="D44" s="1" t="s">
        <v>315</v>
      </c>
    </row>
    <row r="45" spans="1:4" x14ac:dyDescent="0.25">
      <c r="A45" s="1" t="s">
        <v>316</v>
      </c>
      <c r="B45" s="1" t="s">
        <v>32</v>
      </c>
      <c r="C45" s="1" t="s">
        <v>48</v>
      </c>
      <c r="D45" s="1" t="s">
        <v>317</v>
      </c>
    </row>
    <row r="46" spans="1:4" x14ac:dyDescent="0.25">
      <c r="A46" s="1" t="s">
        <v>318</v>
      </c>
      <c r="B46" s="1" t="s">
        <v>32</v>
      </c>
      <c r="C46" s="1" t="s">
        <v>60</v>
      </c>
      <c r="D46" s="1" t="s">
        <v>319</v>
      </c>
    </row>
    <row r="47" spans="1:4" x14ac:dyDescent="0.25">
      <c r="A47" s="1" t="s">
        <v>323</v>
      </c>
      <c r="B47" s="1" t="s">
        <v>32</v>
      </c>
      <c r="C47" s="1" t="s">
        <v>60</v>
      </c>
      <c r="D47" s="1" t="s">
        <v>324</v>
      </c>
    </row>
    <row r="48" spans="1:4" x14ac:dyDescent="0.25">
      <c r="A48" s="1" t="s">
        <v>325</v>
      </c>
      <c r="B48" s="1" t="s">
        <v>32</v>
      </c>
      <c r="C48" s="1" t="s">
        <v>60</v>
      </c>
      <c r="D48" s="1" t="s">
        <v>326</v>
      </c>
    </row>
    <row r="49" spans="1:4" x14ac:dyDescent="0.25">
      <c r="A49" s="1" t="s">
        <v>327</v>
      </c>
      <c r="B49" s="1" t="s">
        <v>32</v>
      </c>
      <c r="C49" s="1" t="s">
        <v>48</v>
      </c>
      <c r="D49" s="1" t="s">
        <v>328</v>
      </c>
    </row>
    <row r="50" spans="1:4" x14ac:dyDescent="0.25">
      <c r="A50" s="1" t="s">
        <v>329</v>
      </c>
      <c r="B50" s="1" t="s">
        <v>32</v>
      </c>
      <c r="C50" s="1" t="s">
        <v>60</v>
      </c>
      <c r="D50" s="1" t="s">
        <v>330</v>
      </c>
    </row>
    <row r="51" spans="1:4" x14ac:dyDescent="0.25">
      <c r="A51" s="1" t="s">
        <v>339</v>
      </c>
      <c r="B51" s="1" t="s">
        <v>32</v>
      </c>
      <c r="C51" s="1" t="s">
        <v>39</v>
      </c>
      <c r="D51" s="1" t="s">
        <v>340</v>
      </c>
    </row>
    <row r="52" spans="1:4" x14ac:dyDescent="0.25">
      <c r="A52" s="1" t="s">
        <v>347</v>
      </c>
      <c r="B52" s="1" t="s">
        <v>32</v>
      </c>
      <c r="C52" s="1" t="s">
        <v>60</v>
      </c>
      <c r="D52" s="1" t="s">
        <v>348</v>
      </c>
    </row>
    <row r="53" spans="1:4" x14ac:dyDescent="0.25">
      <c r="A53" s="1" t="s">
        <v>352</v>
      </c>
      <c r="B53" s="1" t="s">
        <v>32</v>
      </c>
      <c r="C53" s="1" t="s">
        <v>48</v>
      </c>
      <c r="D53" s="1" t="s">
        <v>353</v>
      </c>
    </row>
    <row r="54" spans="1:4" x14ac:dyDescent="0.25">
      <c r="A54" s="1" t="s">
        <v>358</v>
      </c>
      <c r="B54" s="1" t="s">
        <v>32</v>
      </c>
      <c r="C54" s="1" t="s">
        <v>33</v>
      </c>
      <c r="D54" s="1" t="s">
        <v>359</v>
      </c>
    </row>
    <row r="55" spans="1:4" x14ac:dyDescent="0.25">
      <c r="A55" s="1" t="s">
        <v>364</v>
      </c>
      <c r="B55" s="1" t="s">
        <v>32</v>
      </c>
      <c r="C55" s="1" t="s">
        <v>60</v>
      </c>
      <c r="D55" s="1" t="s">
        <v>365</v>
      </c>
    </row>
    <row r="56" spans="1:4" x14ac:dyDescent="0.25">
      <c r="A56" s="1" t="s">
        <v>366</v>
      </c>
      <c r="B56" s="1" t="s">
        <v>32</v>
      </c>
      <c r="C56" s="1" t="s">
        <v>39</v>
      </c>
      <c r="D56" s="1" t="s">
        <v>367</v>
      </c>
    </row>
    <row r="57" spans="1:4" x14ac:dyDescent="0.25">
      <c r="A57" s="1" t="s">
        <v>368</v>
      </c>
      <c r="B57" s="1" t="s">
        <v>32</v>
      </c>
      <c r="C57" s="1" t="s">
        <v>60</v>
      </c>
      <c r="D57" s="1" t="s">
        <v>369</v>
      </c>
    </row>
    <row r="58" spans="1:4" x14ac:dyDescent="0.25">
      <c r="A58" s="1" t="s">
        <v>373</v>
      </c>
      <c r="B58" s="1" t="s">
        <v>32</v>
      </c>
      <c r="C58" s="1" t="s">
        <v>60</v>
      </c>
      <c r="D58" s="1" t="s">
        <v>374</v>
      </c>
    </row>
    <row r="59" spans="1:4" x14ac:dyDescent="0.25">
      <c r="A59" s="1" t="s">
        <v>378</v>
      </c>
      <c r="B59" s="1" t="s">
        <v>32</v>
      </c>
      <c r="C59" s="1" t="s">
        <v>48</v>
      </c>
      <c r="D59" s="1" t="s">
        <v>379</v>
      </c>
    </row>
    <row r="60" spans="1:4" x14ac:dyDescent="0.25">
      <c r="A60" s="1" t="s">
        <v>383</v>
      </c>
      <c r="B60" s="1" t="s">
        <v>32</v>
      </c>
      <c r="C60" s="1" t="s">
        <v>60</v>
      </c>
      <c r="D60" s="1" t="s">
        <v>384</v>
      </c>
    </row>
    <row r="61" spans="1:4" x14ac:dyDescent="0.25">
      <c r="A61" s="1" t="s">
        <v>389</v>
      </c>
      <c r="B61" s="1" t="s">
        <v>32</v>
      </c>
      <c r="C61" s="1" t="s">
        <v>60</v>
      </c>
      <c r="D61" s="1" t="s">
        <v>390</v>
      </c>
    </row>
    <row r="62" spans="1:4" x14ac:dyDescent="0.25">
      <c r="A62" s="1" t="s">
        <v>391</v>
      </c>
      <c r="B62" s="1" t="s">
        <v>32</v>
      </c>
      <c r="C62" s="1" t="s">
        <v>39</v>
      </c>
      <c r="D62" s="1" t="s">
        <v>392</v>
      </c>
    </row>
    <row r="63" spans="1:4" x14ac:dyDescent="0.25">
      <c r="A63" s="1" t="s">
        <v>393</v>
      </c>
      <c r="B63" s="1" t="s">
        <v>32</v>
      </c>
      <c r="C63" s="1" t="s">
        <v>60</v>
      </c>
      <c r="D63" s="1" t="s">
        <v>394</v>
      </c>
    </row>
    <row r="64" spans="1:4" x14ac:dyDescent="0.25">
      <c r="A64" s="1" t="s">
        <v>399</v>
      </c>
      <c r="B64" s="1" t="s">
        <v>32</v>
      </c>
      <c r="C64" s="1" t="s">
        <v>60</v>
      </c>
      <c r="D64" s="1" t="s">
        <v>400</v>
      </c>
    </row>
    <row r="65" spans="1:4" x14ac:dyDescent="0.25">
      <c r="A65" s="1" t="s">
        <v>404</v>
      </c>
      <c r="B65" s="1" t="s">
        <v>32</v>
      </c>
      <c r="C65" s="1" t="s">
        <v>39</v>
      </c>
      <c r="D65" s="1" t="s">
        <v>405</v>
      </c>
    </row>
    <row r="66" spans="1:4" x14ac:dyDescent="0.25">
      <c r="A66" s="1" t="s">
        <v>410</v>
      </c>
      <c r="B66" s="1" t="s">
        <v>32</v>
      </c>
      <c r="C66" s="1" t="s">
        <v>60</v>
      </c>
      <c r="D66" s="1" t="s">
        <v>411</v>
      </c>
    </row>
    <row r="67" spans="1:4" x14ac:dyDescent="0.25">
      <c r="A67" s="1" t="s">
        <v>415</v>
      </c>
      <c r="B67" s="1" t="s">
        <v>32</v>
      </c>
      <c r="C67" s="1" t="s">
        <v>39</v>
      </c>
      <c r="D67" s="1" t="s">
        <v>416</v>
      </c>
    </row>
    <row r="68" spans="1:4" x14ac:dyDescent="0.25">
      <c r="A68" s="1" t="s">
        <v>420</v>
      </c>
      <c r="B68" s="1" t="s">
        <v>32</v>
      </c>
      <c r="C68" s="1" t="s">
        <v>48</v>
      </c>
      <c r="D68" s="1" t="s">
        <v>421</v>
      </c>
    </row>
    <row r="69" spans="1:4" x14ac:dyDescent="0.25">
      <c r="A69" s="1" t="s">
        <v>425</v>
      </c>
      <c r="B69" s="1" t="s">
        <v>32</v>
      </c>
      <c r="C69" s="1" t="s">
        <v>33</v>
      </c>
      <c r="D69" s="1" t="s">
        <v>426</v>
      </c>
    </row>
    <row r="70" spans="1:4" x14ac:dyDescent="0.25">
      <c r="A70" s="1" t="s">
        <v>430</v>
      </c>
      <c r="B70" s="1" t="s">
        <v>32</v>
      </c>
      <c r="C70" s="1" t="s">
        <v>39</v>
      </c>
      <c r="D70" s="1" t="s">
        <v>431</v>
      </c>
    </row>
    <row r="71" spans="1:4" x14ac:dyDescent="0.25">
      <c r="A71" s="1" t="s">
        <v>432</v>
      </c>
      <c r="B71" s="1" t="s">
        <v>32</v>
      </c>
      <c r="C71" s="1" t="s">
        <v>60</v>
      </c>
      <c r="D71" s="1" t="s">
        <v>433</v>
      </c>
    </row>
    <row r="72" spans="1:4" x14ac:dyDescent="0.25">
      <c r="A72" s="1" t="s">
        <v>445</v>
      </c>
      <c r="B72" s="1" t="s">
        <v>32</v>
      </c>
      <c r="C72" s="1" t="s">
        <v>48</v>
      </c>
      <c r="D72" s="1" t="s">
        <v>446</v>
      </c>
    </row>
    <row r="73" spans="1:4" x14ac:dyDescent="0.25">
      <c r="A73" s="1" t="s">
        <v>451</v>
      </c>
      <c r="B73" s="1" t="s">
        <v>32</v>
      </c>
      <c r="C73" s="1" t="s">
        <v>48</v>
      </c>
      <c r="D73" s="1" t="s">
        <v>452</v>
      </c>
    </row>
    <row r="74" spans="1:4" x14ac:dyDescent="0.25">
      <c r="A74" s="1" t="s">
        <v>456</v>
      </c>
      <c r="B74" s="1" t="s">
        <v>32</v>
      </c>
      <c r="C74" s="1" t="s">
        <v>60</v>
      </c>
      <c r="D74" s="1" t="s">
        <v>457</v>
      </c>
    </row>
    <row r="75" spans="1:4" x14ac:dyDescent="0.25">
      <c r="A75" s="1" t="s">
        <v>464</v>
      </c>
      <c r="B75" s="1" t="s">
        <v>32</v>
      </c>
      <c r="C75" s="1" t="s">
        <v>48</v>
      </c>
      <c r="D75" s="1" t="s">
        <v>465</v>
      </c>
    </row>
    <row r="76" spans="1:4" x14ac:dyDescent="0.25">
      <c r="A76" s="1" t="s">
        <v>466</v>
      </c>
      <c r="B76" s="1" t="s">
        <v>32</v>
      </c>
      <c r="C76" s="1" t="s">
        <v>33</v>
      </c>
      <c r="D76" s="1" t="s">
        <v>467</v>
      </c>
    </row>
    <row r="77" spans="1:4" x14ac:dyDescent="0.25">
      <c r="A77" s="1" t="s">
        <v>469</v>
      </c>
      <c r="B77" s="1" t="s">
        <v>32</v>
      </c>
      <c r="C77" s="1" t="s">
        <v>39</v>
      </c>
      <c r="D77" s="1" t="s">
        <v>470</v>
      </c>
    </row>
    <row r="78" spans="1:4" x14ac:dyDescent="0.25">
      <c r="A78" s="1" t="s">
        <v>477</v>
      </c>
      <c r="B78" s="1" t="s">
        <v>32</v>
      </c>
      <c r="C78" s="1" t="s">
        <v>39</v>
      </c>
      <c r="D78" s="1" t="s">
        <v>478</v>
      </c>
    </row>
    <row r="79" spans="1:4" x14ac:dyDescent="0.25">
      <c r="A79" s="1" t="s">
        <v>483</v>
      </c>
      <c r="B79" s="1" t="s">
        <v>32</v>
      </c>
      <c r="C79" s="1" t="s">
        <v>60</v>
      </c>
      <c r="D79" s="1" t="s">
        <v>484</v>
      </c>
    </row>
    <row r="80" spans="1:4" x14ac:dyDescent="0.25">
      <c r="A80" s="1" t="s">
        <v>490</v>
      </c>
      <c r="B80" s="1" t="s">
        <v>32</v>
      </c>
      <c r="C80" s="1" t="s">
        <v>39</v>
      </c>
      <c r="D80" s="1" t="s">
        <v>491</v>
      </c>
    </row>
    <row r="81" spans="1:4" x14ac:dyDescent="0.25">
      <c r="A81" s="1" t="s">
        <v>496</v>
      </c>
      <c r="B81" s="1" t="s">
        <v>32</v>
      </c>
      <c r="C81" s="1" t="s">
        <v>60</v>
      </c>
      <c r="D81" s="1" t="s">
        <v>497</v>
      </c>
    </row>
    <row r="82" spans="1:4" x14ac:dyDescent="0.25">
      <c r="A82" s="1" t="s">
        <v>499</v>
      </c>
      <c r="B82" s="1" t="s">
        <v>32</v>
      </c>
      <c r="C82" s="1" t="s">
        <v>39</v>
      </c>
      <c r="D82" s="1" t="s">
        <v>500</v>
      </c>
    </row>
    <row r="83" spans="1:4" x14ac:dyDescent="0.25">
      <c r="A83" s="1" t="s">
        <v>504</v>
      </c>
      <c r="B83" s="1" t="s">
        <v>32</v>
      </c>
      <c r="C83" s="1" t="s">
        <v>60</v>
      </c>
      <c r="D83" s="1" t="s">
        <v>505</v>
      </c>
    </row>
    <row r="84" spans="1:4" x14ac:dyDescent="0.25">
      <c r="A84" s="1" t="s">
        <v>506</v>
      </c>
      <c r="B84" s="1" t="s">
        <v>32</v>
      </c>
      <c r="C84" s="1" t="s">
        <v>39</v>
      </c>
      <c r="D84" s="1" t="s">
        <v>507</v>
      </c>
    </row>
    <row r="85" spans="1:4" x14ac:dyDescent="0.25">
      <c r="A85" s="1" t="s">
        <v>511</v>
      </c>
      <c r="B85" s="1" t="s">
        <v>32</v>
      </c>
      <c r="C85" s="1" t="s">
        <v>60</v>
      </c>
      <c r="D85" s="1" t="s">
        <v>512</v>
      </c>
    </row>
    <row r="86" spans="1:4" x14ac:dyDescent="0.25">
      <c r="A86" s="1" t="s">
        <v>522</v>
      </c>
      <c r="B86" s="1" t="s">
        <v>32</v>
      </c>
      <c r="C86" s="1" t="s">
        <v>39</v>
      </c>
      <c r="D86" s="1" t="s">
        <v>523</v>
      </c>
    </row>
    <row r="87" spans="1:4" x14ac:dyDescent="0.25">
      <c r="A87" s="1" t="s">
        <v>526</v>
      </c>
      <c r="B87" s="1" t="s">
        <v>32</v>
      </c>
      <c r="C87" s="1" t="s">
        <v>39</v>
      </c>
      <c r="D87" s="1" t="s">
        <v>527</v>
      </c>
    </row>
    <row r="88" spans="1:4" x14ac:dyDescent="0.25">
      <c r="A88" s="1" t="s">
        <v>533</v>
      </c>
      <c r="B88" s="1" t="s">
        <v>32</v>
      </c>
      <c r="C88" s="1" t="s">
        <v>48</v>
      </c>
      <c r="D88" s="1" t="s">
        <v>534</v>
      </c>
    </row>
    <row r="89" spans="1:4" x14ac:dyDescent="0.25">
      <c r="A89" s="1" t="s">
        <v>541</v>
      </c>
      <c r="B89" s="1" t="s">
        <v>32</v>
      </c>
      <c r="C89" s="1" t="s">
        <v>33</v>
      </c>
      <c r="D89" s="1" t="s">
        <v>542</v>
      </c>
    </row>
    <row r="90" spans="1:4" x14ac:dyDescent="0.25">
      <c r="A90" s="1" t="s">
        <v>546</v>
      </c>
      <c r="B90" s="1" t="s">
        <v>32</v>
      </c>
      <c r="C90" s="1" t="s">
        <v>33</v>
      </c>
      <c r="D90" s="1" t="s">
        <v>547</v>
      </c>
    </row>
    <row r="91" spans="1:4" x14ac:dyDescent="0.25">
      <c r="A91" s="1" t="s">
        <v>554</v>
      </c>
      <c r="B91" s="1" t="s">
        <v>32</v>
      </c>
      <c r="C91" s="1" t="s">
        <v>33</v>
      </c>
      <c r="D91" s="1" t="s">
        <v>555</v>
      </c>
    </row>
    <row r="92" spans="1:4" x14ac:dyDescent="0.25">
      <c r="A92" s="1" t="s">
        <v>559</v>
      </c>
      <c r="B92" s="1" t="s">
        <v>32</v>
      </c>
      <c r="C92" s="1" t="s">
        <v>48</v>
      </c>
      <c r="D92" s="1" t="s">
        <v>560</v>
      </c>
    </row>
    <row r="93" spans="1:4" x14ac:dyDescent="0.25">
      <c r="A93" s="1" t="s">
        <v>563</v>
      </c>
      <c r="B93" s="1" t="s">
        <v>32</v>
      </c>
      <c r="C93" s="1" t="s">
        <v>60</v>
      </c>
      <c r="D93" s="1" t="s">
        <v>564</v>
      </c>
    </row>
    <row r="94" spans="1:4" x14ac:dyDescent="0.25">
      <c r="A94" s="1" t="s">
        <v>565</v>
      </c>
      <c r="B94" s="1" t="s">
        <v>32</v>
      </c>
      <c r="C94" s="1" t="s">
        <v>60</v>
      </c>
      <c r="D94" s="1" t="s">
        <v>566</v>
      </c>
    </row>
    <row r="95" spans="1:4" x14ac:dyDescent="0.25">
      <c r="A95" s="1" t="s">
        <v>571</v>
      </c>
      <c r="B95" s="1" t="s">
        <v>32</v>
      </c>
      <c r="C95" s="1" t="s">
        <v>39</v>
      </c>
      <c r="D95" s="1" t="s">
        <v>572</v>
      </c>
    </row>
    <row r="96" spans="1:4" x14ac:dyDescent="0.25">
      <c r="A96" s="1" t="s">
        <v>578</v>
      </c>
      <c r="B96" s="1" t="s">
        <v>32</v>
      </c>
      <c r="C96" s="1" t="s">
        <v>60</v>
      </c>
      <c r="D96" s="1" t="s">
        <v>579</v>
      </c>
    </row>
    <row r="97" spans="1:4" x14ac:dyDescent="0.25">
      <c r="A97" s="1" t="s">
        <v>587</v>
      </c>
      <c r="B97" s="1" t="s">
        <v>32</v>
      </c>
      <c r="C97" s="1" t="s">
        <v>39</v>
      </c>
      <c r="D97" s="1" t="s">
        <v>588</v>
      </c>
    </row>
    <row r="98" spans="1:4" x14ac:dyDescent="0.25">
      <c r="A98" s="1" t="s">
        <v>592</v>
      </c>
      <c r="B98" s="1" t="s">
        <v>32</v>
      </c>
      <c r="C98" s="1" t="s">
        <v>39</v>
      </c>
      <c r="D98" s="1" t="s">
        <v>593</v>
      </c>
    </row>
    <row r="99" spans="1:4" x14ac:dyDescent="0.25">
      <c r="A99" s="1" t="s">
        <v>597</v>
      </c>
      <c r="B99" s="1" t="s">
        <v>32</v>
      </c>
      <c r="C99" s="1" t="s">
        <v>60</v>
      </c>
      <c r="D99" s="1" t="s">
        <v>598</v>
      </c>
    </row>
    <row r="100" spans="1:4" x14ac:dyDescent="0.25">
      <c r="A100" s="1" t="s">
        <v>602</v>
      </c>
      <c r="B100" s="1" t="s">
        <v>32</v>
      </c>
      <c r="C100" s="1" t="s">
        <v>39</v>
      </c>
      <c r="D100" s="1" t="s">
        <v>603</v>
      </c>
    </row>
    <row r="101" spans="1:4" x14ac:dyDescent="0.25">
      <c r="A101" s="1" t="s">
        <v>608</v>
      </c>
      <c r="B101" s="1" t="s">
        <v>32</v>
      </c>
      <c r="C101" s="1" t="s">
        <v>60</v>
      </c>
      <c r="D101" s="1" t="s">
        <v>609</v>
      </c>
    </row>
    <row r="102" spans="1:4" x14ac:dyDescent="0.25">
      <c r="A102" s="1" t="s">
        <v>613</v>
      </c>
      <c r="B102" s="1" t="s">
        <v>32</v>
      </c>
      <c r="C102" s="1" t="s">
        <v>39</v>
      </c>
      <c r="D102" s="1" t="s">
        <v>614</v>
      </c>
    </row>
    <row r="103" spans="1:4" x14ac:dyDescent="0.25">
      <c r="A103" s="1" t="s">
        <v>619</v>
      </c>
      <c r="B103" s="1" t="s">
        <v>32</v>
      </c>
      <c r="C103" s="1" t="s">
        <v>60</v>
      </c>
      <c r="D103" s="1" t="s">
        <v>620</v>
      </c>
    </row>
    <row r="104" spans="1:4" x14ac:dyDescent="0.25">
      <c r="A104" s="1" t="s">
        <v>624</v>
      </c>
      <c r="B104" s="1" t="s">
        <v>32</v>
      </c>
      <c r="C104" s="1" t="s">
        <v>48</v>
      </c>
      <c r="D104" s="1" t="s">
        <v>625</v>
      </c>
    </row>
    <row r="105" spans="1:4" x14ac:dyDescent="0.25">
      <c r="A105" s="1" t="s">
        <v>632</v>
      </c>
      <c r="B105" s="1" t="s">
        <v>32</v>
      </c>
      <c r="C105" s="1" t="s">
        <v>60</v>
      </c>
      <c r="D105" s="1" t="s">
        <v>633</v>
      </c>
    </row>
    <row r="106" spans="1:4" x14ac:dyDescent="0.25">
      <c r="A106" s="1" t="s">
        <v>637</v>
      </c>
      <c r="B106" s="1" t="s">
        <v>32</v>
      </c>
      <c r="C106" s="1" t="s">
        <v>39</v>
      </c>
      <c r="D106" s="1" t="s">
        <v>638</v>
      </c>
    </row>
    <row r="107" spans="1:4" x14ac:dyDescent="0.25">
      <c r="A107" s="1" t="s">
        <v>642</v>
      </c>
      <c r="B107" s="1" t="s">
        <v>32</v>
      </c>
      <c r="C107" s="1" t="s">
        <v>60</v>
      </c>
      <c r="D107" s="1" t="s">
        <v>643</v>
      </c>
    </row>
    <row r="108" spans="1:4" x14ac:dyDescent="0.25">
      <c r="A108" s="1" t="s">
        <v>652</v>
      </c>
      <c r="B108" s="1" t="s">
        <v>32</v>
      </c>
      <c r="C108" s="1" t="s">
        <v>60</v>
      </c>
      <c r="D108" s="1" t="s">
        <v>653</v>
      </c>
    </row>
    <row r="109" spans="1:4" x14ac:dyDescent="0.25">
      <c r="A109" s="1" t="s">
        <v>660</v>
      </c>
      <c r="B109" s="1" t="s">
        <v>32</v>
      </c>
      <c r="C109" s="1" t="s">
        <v>60</v>
      </c>
      <c r="D109" s="1" t="s">
        <v>661</v>
      </c>
    </row>
    <row r="110" spans="1:4" x14ac:dyDescent="0.25">
      <c r="A110" s="1" t="s">
        <v>662</v>
      </c>
      <c r="B110" s="1" t="s">
        <v>32</v>
      </c>
      <c r="C110" s="1" t="s">
        <v>60</v>
      </c>
      <c r="D110" s="1" t="s">
        <v>663</v>
      </c>
    </row>
    <row r="111" spans="1:4" x14ac:dyDescent="0.25">
      <c r="A111" s="1" t="s">
        <v>668</v>
      </c>
      <c r="B111" s="1" t="s">
        <v>32</v>
      </c>
      <c r="C111" s="1" t="s">
        <v>39</v>
      </c>
      <c r="D111" s="1" t="s">
        <v>669</v>
      </c>
    </row>
    <row r="112" spans="1:4" x14ac:dyDescent="0.25">
      <c r="A112" s="1" t="s">
        <v>673</v>
      </c>
      <c r="B112" s="1" t="s">
        <v>32</v>
      </c>
      <c r="C112" s="1" t="s">
        <v>60</v>
      </c>
      <c r="D112" s="1" t="s">
        <v>674</v>
      </c>
    </row>
    <row r="113" spans="1:4" x14ac:dyDescent="0.25">
      <c r="A113" s="1" t="s">
        <v>680</v>
      </c>
      <c r="B113" s="1" t="s">
        <v>32</v>
      </c>
      <c r="C113" s="1" t="s">
        <v>39</v>
      </c>
      <c r="D113" s="1" t="s">
        <v>681</v>
      </c>
    </row>
    <row r="114" spans="1:4" x14ac:dyDescent="0.25">
      <c r="A114" s="1" t="s">
        <v>689</v>
      </c>
      <c r="B114" s="1" t="s">
        <v>32</v>
      </c>
      <c r="C114" s="1" t="s">
        <v>60</v>
      </c>
      <c r="D114" s="1" t="s">
        <v>690</v>
      </c>
    </row>
    <row r="115" spans="1:4" x14ac:dyDescent="0.25">
      <c r="A115" s="1" t="s">
        <v>706</v>
      </c>
      <c r="B115" s="1" t="s">
        <v>32</v>
      </c>
      <c r="C115" s="1" t="s">
        <v>60</v>
      </c>
      <c r="D115" s="1" t="s">
        <v>707</v>
      </c>
    </row>
    <row r="116" spans="1:4" x14ac:dyDescent="0.25">
      <c r="A116" s="1" t="s">
        <v>709</v>
      </c>
      <c r="B116" s="1" t="s">
        <v>32</v>
      </c>
      <c r="C116" s="1" t="s">
        <v>60</v>
      </c>
      <c r="D116" s="1" t="s">
        <v>710</v>
      </c>
    </row>
    <row r="117" spans="1:4" x14ac:dyDescent="0.25">
      <c r="A117" s="1" t="s">
        <v>711</v>
      </c>
      <c r="B117" s="1" t="s">
        <v>32</v>
      </c>
      <c r="C117" s="1" t="s">
        <v>48</v>
      </c>
      <c r="D117" s="1" t="s">
        <v>712</v>
      </c>
    </row>
    <row r="118" spans="1:4" x14ac:dyDescent="0.25">
      <c r="A118" s="1" t="s">
        <v>717</v>
      </c>
      <c r="B118" s="1" t="s">
        <v>32</v>
      </c>
      <c r="C118" s="1" t="s">
        <v>60</v>
      </c>
      <c r="D118" s="1" t="s">
        <v>718</v>
      </c>
    </row>
    <row r="119" spans="1:4" x14ac:dyDescent="0.25">
      <c r="A119" s="1" t="s">
        <v>722</v>
      </c>
      <c r="B119" s="1" t="s">
        <v>32</v>
      </c>
      <c r="C119" s="1" t="s">
        <v>33</v>
      </c>
      <c r="D119" s="1" t="s">
        <v>723</v>
      </c>
    </row>
    <row r="120" spans="1:4" x14ac:dyDescent="0.25">
      <c r="A120" s="1" t="s">
        <v>729</v>
      </c>
      <c r="B120" s="1" t="s">
        <v>32</v>
      </c>
      <c r="C120" s="1" t="s">
        <v>60</v>
      </c>
      <c r="D120" s="1" t="s">
        <v>730</v>
      </c>
    </row>
    <row r="121" spans="1:4" x14ac:dyDescent="0.25">
      <c r="A121" s="1" t="s">
        <v>737</v>
      </c>
      <c r="B121" s="1" t="s">
        <v>32</v>
      </c>
      <c r="C121" s="1" t="s">
        <v>60</v>
      </c>
      <c r="D121" s="1" t="s">
        <v>738</v>
      </c>
    </row>
    <row r="122" spans="1:4" x14ac:dyDescent="0.25">
      <c r="A122" s="1" t="s">
        <v>743</v>
      </c>
      <c r="B122" s="1" t="s">
        <v>32</v>
      </c>
      <c r="C122" s="1" t="s">
        <v>48</v>
      </c>
      <c r="D122" s="1" t="s">
        <v>744</v>
      </c>
    </row>
    <row r="123" spans="1:4" x14ac:dyDescent="0.25">
      <c r="A123" s="1" t="s">
        <v>748</v>
      </c>
      <c r="B123" s="1" t="s">
        <v>32</v>
      </c>
      <c r="C123" s="1" t="s">
        <v>33</v>
      </c>
      <c r="D123" s="1" t="s">
        <v>749</v>
      </c>
    </row>
    <row r="124" spans="1:4" x14ac:dyDescent="0.25">
      <c r="A124" s="1" t="s">
        <v>757</v>
      </c>
      <c r="B124" s="1" t="s">
        <v>32</v>
      </c>
      <c r="C124" s="1" t="s">
        <v>60</v>
      </c>
      <c r="D124" s="1" t="s">
        <v>758</v>
      </c>
    </row>
    <row r="125" spans="1:4" x14ac:dyDescent="0.25">
      <c r="A125" s="1" t="s">
        <v>763</v>
      </c>
      <c r="B125" s="1" t="s">
        <v>32</v>
      </c>
      <c r="C125" s="1" t="s">
        <v>48</v>
      </c>
      <c r="D125" s="1" t="s">
        <v>764</v>
      </c>
    </row>
    <row r="126" spans="1:4" x14ac:dyDescent="0.25">
      <c r="A126" s="1" t="s">
        <v>768</v>
      </c>
      <c r="B126" s="1" t="s">
        <v>32</v>
      </c>
      <c r="C126" s="1" t="s">
        <v>60</v>
      </c>
      <c r="D126" s="1" t="s">
        <v>769</v>
      </c>
    </row>
    <row r="127" spans="1:4" x14ac:dyDescent="0.25">
      <c r="A127" s="1" t="s">
        <v>774</v>
      </c>
      <c r="B127" s="1" t="s">
        <v>32</v>
      </c>
      <c r="C127" s="1" t="s">
        <v>48</v>
      </c>
      <c r="D127" s="1" t="s">
        <v>775</v>
      </c>
    </row>
    <row r="128" spans="1:4" x14ac:dyDescent="0.25">
      <c r="A128" s="1" t="s">
        <v>779</v>
      </c>
      <c r="B128" s="1" t="s">
        <v>32</v>
      </c>
      <c r="C128" s="1" t="s">
        <v>33</v>
      </c>
      <c r="D128" s="1" t="s">
        <v>780</v>
      </c>
    </row>
    <row r="129" spans="1:4" x14ac:dyDescent="0.25">
      <c r="A129" s="1" t="s">
        <v>788</v>
      </c>
      <c r="B129" s="1" t="s">
        <v>32</v>
      </c>
      <c r="C129" s="1" t="s">
        <v>60</v>
      </c>
      <c r="D129" s="1" t="s">
        <v>789</v>
      </c>
    </row>
    <row r="130" spans="1:4" x14ac:dyDescent="0.25">
      <c r="A130" s="1" t="s">
        <v>796</v>
      </c>
      <c r="B130" s="1" t="s">
        <v>32</v>
      </c>
      <c r="C130" s="1" t="s">
        <v>48</v>
      </c>
      <c r="D130" s="1" t="s">
        <v>797</v>
      </c>
    </row>
    <row r="131" spans="1:4" x14ac:dyDescent="0.25">
      <c r="A131" s="1" t="s">
        <v>802</v>
      </c>
      <c r="B131" s="1" t="s">
        <v>32</v>
      </c>
      <c r="C131" s="1" t="s">
        <v>60</v>
      </c>
      <c r="D131" s="1" t="s">
        <v>803</v>
      </c>
    </row>
    <row r="132" spans="1:4" x14ac:dyDescent="0.25">
      <c r="A132" s="1" t="s">
        <v>807</v>
      </c>
      <c r="B132" s="1" t="s">
        <v>32</v>
      </c>
      <c r="C132" s="1" t="s">
        <v>39</v>
      </c>
      <c r="D132" s="1" t="s">
        <v>808</v>
      </c>
    </row>
    <row r="133" spans="1:4" x14ac:dyDescent="0.25">
      <c r="A133" s="1" t="s">
        <v>814</v>
      </c>
      <c r="B133" s="1" t="s">
        <v>32</v>
      </c>
      <c r="C133" s="1" t="s">
        <v>60</v>
      </c>
      <c r="D133" s="1" t="s">
        <v>815</v>
      </c>
    </row>
    <row r="134" spans="1:4" x14ac:dyDescent="0.25">
      <c r="A134" s="1" t="s">
        <v>817</v>
      </c>
      <c r="B134" s="1" t="s">
        <v>32</v>
      </c>
      <c r="C134" s="1" t="s">
        <v>39</v>
      </c>
      <c r="D134" s="1" t="s">
        <v>818</v>
      </c>
    </row>
    <row r="135" spans="1:4" x14ac:dyDescent="0.25">
      <c r="A135" s="1" t="s">
        <v>822</v>
      </c>
      <c r="B135" s="1" t="s">
        <v>32</v>
      </c>
      <c r="C135" s="1" t="s">
        <v>33</v>
      </c>
      <c r="D135" s="1" t="s">
        <v>823</v>
      </c>
    </row>
    <row r="136" spans="1:4" x14ac:dyDescent="0.25">
      <c r="A136" s="1" t="s">
        <v>828</v>
      </c>
      <c r="B136" s="1" t="s">
        <v>32</v>
      </c>
      <c r="C136" s="1" t="s">
        <v>39</v>
      </c>
      <c r="D136" s="1" t="s">
        <v>829</v>
      </c>
    </row>
    <row r="137" spans="1:4" x14ac:dyDescent="0.25">
      <c r="A137" s="1" t="s">
        <v>833</v>
      </c>
      <c r="B137" s="1" t="s">
        <v>32</v>
      </c>
      <c r="C137" s="1" t="s">
        <v>39</v>
      </c>
      <c r="D137" s="1" t="s">
        <v>834</v>
      </c>
    </row>
    <row r="138" spans="1:4" x14ac:dyDescent="0.25">
      <c r="A138" s="1" t="s">
        <v>842</v>
      </c>
      <c r="B138" s="1" t="s">
        <v>32</v>
      </c>
      <c r="C138" s="1" t="s">
        <v>60</v>
      </c>
      <c r="D138" s="1" t="s">
        <v>843</v>
      </c>
    </row>
    <row r="139" spans="1:4" x14ac:dyDescent="0.25">
      <c r="A139" s="1" t="s">
        <v>847</v>
      </c>
      <c r="B139" s="1" t="s">
        <v>32</v>
      </c>
      <c r="C139" s="1" t="s">
        <v>60</v>
      </c>
      <c r="D139" s="1" t="s">
        <v>848</v>
      </c>
    </row>
    <row r="140" spans="1:4" x14ac:dyDescent="0.25">
      <c r="A140" s="1" t="s">
        <v>863</v>
      </c>
      <c r="B140" s="1" t="s">
        <v>32</v>
      </c>
      <c r="C140" s="1" t="s">
        <v>39</v>
      </c>
      <c r="D140" s="1" t="s">
        <v>864</v>
      </c>
    </row>
    <row r="141" spans="1:4" x14ac:dyDescent="0.25">
      <c r="A141" s="1" t="s">
        <v>867</v>
      </c>
      <c r="B141" s="1" t="s">
        <v>32</v>
      </c>
      <c r="C141" s="1" t="s">
        <v>39</v>
      </c>
      <c r="D141" s="1" t="s">
        <v>868</v>
      </c>
    </row>
    <row r="142" spans="1:4" x14ac:dyDescent="0.25">
      <c r="A142" s="1" t="s">
        <v>872</v>
      </c>
      <c r="B142" s="1" t="s">
        <v>32</v>
      </c>
      <c r="C142" s="1" t="s">
        <v>33</v>
      </c>
      <c r="D142" s="1" t="s">
        <v>873</v>
      </c>
    </row>
    <row r="143" spans="1:4" x14ac:dyDescent="0.25">
      <c r="A143" s="1" t="s">
        <v>882</v>
      </c>
      <c r="B143" s="1" t="s">
        <v>32</v>
      </c>
      <c r="C143" s="1" t="s">
        <v>60</v>
      </c>
      <c r="D143" s="1" t="s">
        <v>883</v>
      </c>
    </row>
    <row r="144" spans="1:4" x14ac:dyDescent="0.25">
      <c r="A144" s="1" t="s">
        <v>891</v>
      </c>
      <c r="B144" s="1" t="s">
        <v>32</v>
      </c>
      <c r="C144" s="1" t="s">
        <v>60</v>
      </c>
      <c r="D144" s="1" t="s">
        <v>892</v>
      </c>
    </row>
    <row r="145" spans="1:4" x14ac:dyDescent="0.25">
      <c r="A145" s="1" t="s">
        <v>907</v>
      </c>
      <c r="B145" s="1" t="s">
        <v>32</v>
      </c>
      <c r="C145" s="1" t="s">
        <v>60</v>
      </c>
      <c r="D145" s="1" t="s">
        <v>908</v>
      </c>
    </row>
    <row r="146" spans="1:4" x14ac:dyDescent="0.25">
      <c r="A146" s="1" t="s">
        <v>910</v>
      </c>
      <c r="B146" s="1" t="s">
        <v>32</v>
      </c>
      <c r="C146" s="1" t="s">
        <v>33</v>
      </c>
      <c r="D146" s="1" t="s">
        <v>911</v>
      </c>
    </row>
    <row r="147" spans="1:4" x14ac:dyDescent="0.25">
      <c r="A147" s="1" t="s">
        <v>919</v>
      </c>
      <c r="B147" s="1" t="s">
        <v>32</v>
      </c>
      <c r="C147" s="1" t="s">
        <v>48</v>
      </c>
      <c r="D147" s="1" t="s">
        <v>920</v>
      </c>
    </row>
    <row r="148" spans="1:4" x14ac:dyDescent="0.25">
      <c r="A148" s="1" t="s">
        <v>927</v>
      </c>
      <c r="B148" s="1" t="s">
        <v>32</v>
      </c>
      <c r="C148" s="1" t="s">
        <v>48</v>
      </c>
      <c r="D148" s="1" t="s">
        <v>928</v>
      </c>
    </row>
    <row r="149" spans="1:4" x14ac:dyDescent="0.25">
      <c r="A149" s="1" t="s">
        <v>932</v>
      </c>
      <c r="B149" s="1" t="s">
        <v>32</v>
      </c>
      <c r="C149" s="1" t="s">
        <v>60</v>
      </c>
      <c r="D149" s="1" t="s">
        <v>933</v>
      </c>
    </row>
    <row r="150" spans="1:4" x14ac:dyDescent="0.25">
      <c r="A150" s="1" t="s">
        <v>934</v>
      </c>
      <c r="B150" s="1" t="s">
        <v>32</v>
      </c>
      <c r="C150" s="1" t="s">
        <v>48</v>
      </c>
      <c r="D150" s="1" t="s">
        <v>935</v>
      </c>
    </row>
    <row r="151" spans="1:4" x14ac:dyDescent="0.25">
      <c r="A151" s="1" t="s">
        <v>939</v>
      </c>
      <c r="B151" s="1" t="s">
        <v>32</v>
      </c>
      <c r="C151" s="1" t="s">
        <v>60</v>
      </c>
      <c r="D151" s="1" t="s">
        <v>326</v>
      </c>
    </row>
    <row r="152" spans="1:4" x14ac:dyDescent="0.25">
      <c r="A152" s="1" t="s">
        <v>947</v>
      </c>
      <c r="B152" s="1" t="s">
        <v>32</v>
      </c>
      <c r="C152" s="1" t="s">
        <v>60</v>
      </c>
      <c r="D152" s="1" t="s">
        <v>948</v>
      </c>
    </row>
    <row r="153" spans="1:4" x14ac:dyDescent="0.25">
      <c r="A153" s="1" t="s">
        <v>955</v>
      </c>
      <c r="B153" s="1" t="s">
        <v>32</v>
      </c>
      <c r="C153" s="1" t="s">
        <v>60</v>
      </c>
      <c r="D153" s="1" t="s">
        <v>956</v>
      </c>
    </row>
    <row r="154" spans="1:4" x14ac:dyDescent="0.25">
      <c r="A154" s="1" t="s">
        <v>971</v>
      </c>
      <c r="B154" s="1" t="s">
        <v>32</v>
      </c>
      <c r="C154" s="1" t="s">
        <v>60</v>
      </c>
      <c r="D154" s="1" t="s">
        <v>972</v>
      </c>
    </row>
    <row r="155" spans="1:4" x14ac:dyDescent="0.25">
      <c r="A155" s="1" t="s">
        <v>979</v>
      </c>
      <c r="B155" s="1" t="s">
        <v>32</v>
      </c>
      <c r="C155" s="1" t="s">
        <v>60</v>
      </c>
      <c r="D155" s="1" t="s">
        <v>980</v>
      </c>
    </row>
    <row r="156" spans="1:4" x14ac:dyDescent="0.25">
      <c r="A156" s="1" t="s">
        <v>989</v>
      </c>
      <c r="B156" s="1" t="s">
        <v>32</v>
      </c>
      <c r="C156" s="1" t="s">
        <v>60</v>
      </c>
      <c r="D156" s="1" t="s">
        <v>990</v>
      </c>
    </row>
    <row r="157" spans="1:4" x14ac:dyDescent="0.25">
      <c r="A157" s="1" t="s">
        <v>993</v>
      </c>
      <c r="B157" s="1" t="s">
        <v>32</v>
      </c>
      <c r="C157" s="1" t="s">
        <v>39</v>
      </c>
      <c r="D157" s="1" t="s">
        <v>994</v>
      </c>
    </row>
    <row r="158" spans="1:4" x14ac:dyDescent="0.25">
      <c r="A158" s="1" t="s">
        <v>1002</v>
      </c>
      <c r="B158" s="1" t="s">
        <v>32</v>
      </c>
      <c r="C158" s="1" t="s">
        <v>60</v>
      </c>
      <c r="D158" s="1" t="s">
        <v>1003</v>
      </c>
    </row>
    <row r="159" spans="1:4" x14ac:dyDescent="0.25">
      <c r="A159" s="1" t="s">
        <v>1011</v>
      </c>
      <c r="B159" s="1" t="s">
        <v>32</v>
      </c>
      <c r="C159" s="1" t="s">
        <v>33</v>
      </c>
      <c r="D159" s="1" t="s">
        <v>1012</v>
      </c>
    </row>
    <row r="160" spans="1:4" x14ac:dyDescent="0.25">
      <c r="A160" s="1" t="s">
        <v>1015</v>
      </c>
      <c r="B160" s="1" t="s">
        <v>32</v>
      </c>
      <c r="C160" s="1" t="s">
        <v>39</v>
      </c>
      <c r="D160" s="1" t="s">
        <v>1016</v>
      </c>
    </row>
    <row r="161" spans="1:4" x14ac:dyDescent="0.25">
      <c r="A161" s="1" t="s">
        <v>1022</v>
      </c>
      <c r="B161" s="1" t="s">
        <v>32</v>
      </c>
      <c r="C161" s="1" t="s">
        <v>60</v>
      </c>
      <c r="D161" s="1" t="s">
        <v>1023</v>
      </c>
    </row>
    <row r="162" spans="1:4" x14ac:dyDescent="0.25">
      <c r="A162" s="1" t="s">
        <v>1024</v>
      </c>
      <c r="B162" s="1" t="s">
        <v>32</v>
      </c>
      <c r="C162" s="1" t="s">
        <v>60</v>
      </c>
      <c r="D162" s="1" t="s">
        <v>1025</v>
      </c>
    </row>
    <row r="163" spans="1:4" x14ac:dyDescent="0.25">
      <c r="A163" s="1" t="s">
        <v>1029</v>
      </c>
      <c r="B163" s="1" t="s">
        <v>32</v>
      </c>
      <c r="C163" s="1" t="s">
        <v>60</v>
      </c>
      <c r="D163" s="1" t="s">
        <v>1030</v>
      </c>
    </row>
    <row r="164" spans="1:4" x14ac:dyDescent="0.25">
      <c r="A164" s="1" t="s">
        <v>1040</v>
      </c>
      <c r="B164" s="1" t="s">
        <v>32</v>
      </c>
      <c r="C164" s="1" t="s">
        <v>39</v>
      </c>
      <c r="D164" s="1" t="s">
        <v>1041</v>
      </c>
    </row>
    <row r="165" spans="1:4" x14ac:dyDescent="0.25">
      <c r="A165" s="1" t="s">
        <v>1052</v>
      </c>
      <c r="B165" s="1" t="s">
        <v>32</v>
      </c>
      <c r="C165" s="1" t="s">
        <v>48</v>
      </c>
      <c r="D165" s="1" t="s">
        <v>1053</v>
      </c>
    </row>
    <row r="166" spans="1:4" x14ac:dyDescent="0.25">
      <c r="A166" s="1" t="s">
        <v>1064</v>
      </c>
      <c r="B166" s="1" t="s">
        <v>32</v>
      </c>
      <c r="C166" s="1" t="s">
        <v>33</v>
      </c>
      <c r="D166" s="1" t="s">
        <v>1065</v>
      </c>
    </row>
    <row r="167" spans="1:4" x14ac:dyDescent="0.25">
      <c r="A167" s="1" t="s">
        <v>1074</v>
      </c>
      <c r="B167" s="1" t="s">
        <v>32</v>
      </c>
      <c r="C167" s="1" t="s">
        <v>48</v>
      </c>
      <c r="D167" s="1" t="s">
        <v>1075</v>
      </c>
    </row>
    <row r="168" spans="1:4" x14ac:dyDescent="0.25">
      <c r="A168" s="1" t="s">
        <v>1083</v>
      </c>
      <c r="B168" s="1" t="s">
        <v>32</v>
      </c>
      <c r="C168" s="1" t="s">
        <v>60</v>
      </c>
      <c r="D168" s="1" t="s">
        <v>1084</v>
      </c>
    </row>
    <row r="169" spans="1:4" x14ac:dyDescent="0.25">
      <c r="A169" s="1" t="s">
        <v>1089</v>
      </c>
      <c r="B169" s="1" t="s">
        <v>32</v>
      </c>
      <c r="C169" s="1" t="s">
        <v>48</v>
      </c>
      <c r="D169" s="1" t="s">
        <v>1090</v>
      </c>
    </row>
    <row r="170" spans="1:4" x14ac:dyDescent="0.25">
      <c r="A170" s="1" t="s">
        <v>1094</v>
      </c>
      <c r="B170" s="1" t="s">
        <v>32</v>
      </c>
      <c r="C170" s="1" t="s">
        <v>39</v>
      </c>
      <c r="D170" s="1" t="s">
        <v>1095</v>
      </c>
    </row>
    <row r="171" spans="1:4" x14ac:dyDescent="0.25">
      <c r="A171" s="1" t="s">
        <v>1097</v>
      </c>
      <c r="B171" s="1" t="s">
        <v>32</v>
      </c>
      <c r="C171" s="1" t="s">
        <v>60</v>
      </c>
      <c r="D171" s="1" t="s">
        <v>1098</v>
      </c>
    </row>
    <row r="172" spans="1:4" x14ac:dyDescent="0.25">
      <c r="A172" s="1" t="s">
        <v>1102</v>
      </c>
      <c r="B172" s="1" t="s">
        <v>32</v>
      </c>
      <c r="C172" s="1" t="s">
        <v>39</v>
      </c>
      <c r="D172" s="1" t="s">
        <v>1103</v>
      </c>
    </row>
    <row r="173" spans="1:4" x14ac:dyDescent="0.25">
      <c r="A173" s="1" t="s">
        <v>1107</v>
      </c>
      <c r="B173" s="1" t="s">
        <v>32</v>
      </c>
      <c r="C173" s="1" t="s">
        <v>39</v>
      </c>
      <c r="D173" s="1" t="s">
        <v>1108</v>
      </c>
    </row>
    <row r="174" spans="1:4" x14ac:dyDescent="0.25">
      <c r="A174" s="1" t="s">
        <v>1111</v>
      </c>
      <c r="B174" s="1" t="s">
        <v>32</v>
      </c>
      <c r="C174" s="1" t="s">
        <v>60</v>
      </c>
      <c r="D174" s="1" t="s">
        <v>1112</v>
      </c>
    </row>
    <row r="175" spans="1:4" x14ac:dyDescent="0.25">
      <c r="A175" s="1" t="s">
        <v>1114</v>
      </c>
      <c r="B175" s="1" t="s">
        <v>32</v>
      </c>
      <c r="C175" s="1" t="s">
        <v>39</v>
      </c>
      <c r="D175" s="1" t="s">
        <v>1115</v>
      </c>
    </row>
    <row r="176" spans="1:4" x14ac:dyDescent="0.25">
      <c r="A176" s="1" t="s">
        <v>1125</v>
      </c>
      <c r="B176" s="1" t="s">
        <v>32</v>
      </c>
      <c r="C176" s="1" t="s">
        <v>60</v>
      </c>
      <c r="D176" s="1" t="s">
        <v>1126</v>
      </c>
    </row>
    <row r="177" spans="1:4" x14ac:dyDescent="0.25">
      <c r="A177" s="1" t="s">
        <v>1133</v>
      </c>
      <c r="B177" s="1" t="s">
        <v>32</v>
      </c>
      <c r="C177" s="1" t="s">
        <v>60</v>
      </c>
      <c r="D177" s="1" t="s">
        <v>1134</v>
      </c>
    </row>
    <row r="178" spans="1:4" x14ac:dyDescent="0.25">
      <c r="A178" s="1" t="s">
        <v>1135</v>
      </c>
      <c r="B178" s="1" t="s">
        <v>32</v>
      </c>
      <c r="C178" s="1" t="s">
        <v>60</v>
      </c>
      <c r="D178" s="1" t="s">
        <v>1136</v>
      </c>
    </row>
    <row r="179" spans="1:4" x14ac:dyDescent="0.25">
      <c r="A179" s="1" t="s">
        <v>1140</v>
      </c>
      <c r="B179" s="1" t="s">
        <v>32</v>
      </c>
      <c r="C179" s="1" t="s">
        <v>60</v>
      </c>
      <c r="D179" s="1" t="s">
        <v>1141</v>
      </c>
    </row>
    <row r="180" spans="1:4" x14ac:dyDescent="0.25">
      <c r="A180" s="1" t="s">
        <v>1146</v>
      </c>
      <c r="B180" s="1" t="s">
        <v>32</v>
      </c>
      <c r="C180" s="1" t="s">
        <v>48</v>
      </c>
      <c r="D180" s="1" t="s">
        <v>1147</v>
      </c>
    </row>
    <row r="181" spans="1:4" x14ac:dyDescent="0.25">
      <c r="A181" s="1" t="s">
        <v>1148</v>
      </c>
      <c r="B181" s="1" t="s">
        <v>32</v>
      </c>
      <c r="C181" s="1" t="s">
        <v>33</v>
      </c>
      <c r="D181" s="1" t="s">
        <v>1149</v>
      </c>
    </row>
    <row r="182" spans="1:4" x14ac:dyDescent="0.25">
      <c r="A182" s="1" t="s">
        <v>1153</v>
      </c>
      <c r="B182" s="1" t="s">
        <v>32</v>
      </c>
      <c r="C182" s="1" t="s">
        <v>39</v>
      </c>
      <c r="D182" s="1" t="s">
        <v>1154</v>
      </c>
    </row>
    <row r="183" spans="1:4" x14ac:dyDescent="0.25">
      <c r="A183" s="1" t="s">
        <v>1159</v>
      </c>
      <c r="B183" s="1" t="s">
        <v>32</v>
      </c>
      <c r="C183" s="1" t="s">
        <v>60</v>
      </c>
      <c r="D183" s="1" t="s">
        <v>1160</v>
      </c>
    </row>
    <row r="184" spans="1:4" x14ac:dyDescent="0.25">
      <c r="A184" s="1" t="s">
        <v>1161</v>
      </c>
      <c r="B184" s="1" t="s">
        <v>32</v>
      </c>
      <c r="C184" s="1" t="s">
        <v>60</v>
      </c>
      <c r="D184" s="1" t="s">
        <v>1162</v>
      </c>
    </row>
    <row r="185" spans="1:4" x14ac:dyDescent="0.25">
      <c r="A185" s="1" t="s">
        <v>1176</v>
      </c>
      <c r="B185" s="1" t="s">
        <v>32</v>
      </c>
      <c r="C185" s="1" t="s">
        <v>39</v>
      </c>
      <c r="D185" s="1" t="s">
        <v>1177</v>
      </c>
    </row>
    <row r="186" spans="1:4" x14ac:dyDescent="0.25">
      <c r="A186" s="1" t="s">
        <v>1187</v>
      </c>
      <c r="B186" s="1" t="s">
        <v>32</v>
      </c>
      <c r="C186" s="1" t="s">
        <v>33</v>
      </c>
      <c r="D186" s="1" t="s">
        <v>1188</v>
      </c>
    </row>
    <row r="187" spans="1:4" x14ac:dyDescent="0.25">
      <c r="A187" s="1" t="s">
        <v>1192</v>
      </c>
      <c r="B187" s="1" t="s">
        <v>32</v>
      </c>
      <c r="C187" s="1" t="s">
        <v>60</v>
      </c>
      <c r="D187" s="1" t="s">
        <v>1193</v>
      </c>
    </row>
    <row r="188" spans="1:4" x14ac:dyDescent="0.25">
      <c r="A188" s="1" t="s">
        <v>1198</v>
      </c>
      <c r="B188" s="1" t="s">
        <v>32</v>
      </c>
      <c r="C188" s="1" t="s">
        <v>39</v>
      </c>
      <c r="D188" s="1" t="s">
        <v>1199</v>
      </c>
    </row>
    <row r="189" spans="1:4" x14ac:dyDescent="0.25">
      <c r="A189" s="1" t="s">
        <v>1204</v>
      </c>
      <c r="B189" s="1" t="s">
        <v>32</v>
      </c>
      <c r="C189" s="1" t="s">
        <v>60</v>
      </c>
      <c r="D189" s="1" t="s">
        <v>1205</v>
      </c>
    </row>
    <row r="190" spans="1:4" x14ac:dyDescent="0.25">
      <c r="A190" s="1" t="s">
        <v>1216</v>
      </c>
      <c r="B190" s="1" t="s">
        <v>32</v>
      </c>
      <c r="C190" s="1" t="s">
        <v>60</v>
      </c>
      <c r="D190" s="1" t="s">
        <v>1217</v>
      </c>
    </row>
    <row r="191" spans="1:4" x14ac:dyDescent="0.25">
      <c r="A191" s="1" t="s">
        <v>1229</v>
      </c>
      <c r="B191" s="1" t="s">
        <v>32</v>
      </c>
      <c r="C191" s="1" t="s">
        <v>39</v>
      </c>
      <c r="D191" s="1" t="s">
        <v>1230</v>
      </c>
    </row>
    <row r="192" spans="1:4" x14ac:dyDescent="0.25">
      <c r="A192" s="1" t="s">
        <v>1247</v>
      </c>
      <c r="B192" s="1" t="s">
        <v>32</v>
      </c>
      <c r="C192" s="1" t="s">
        <v>48</v>
      </c>
      <c r="D192" s="1" t="s">
        <v>1248</v>
      </c>
    </row>
    <row r="193" spans="1:4" x14ac:dyDescent="0.25">
      <c r="A193" s="1" t="s">
        <v>1260</v>
      </c>
      <c r="B193" s="1" t="s">
        <v>32</v>
      </c>
      <c r="C193" s="1" t="s">
        <v>48</v>
      </c>
      <c r="D193" s="1" t="s">
        <v>1261</v>
      </c>
    </row>
    <row r="194" spans="1:4" x14ac:dyDescent="0.25">
      <c r="A194" s="1" t="s">
        <v>1262</v>
      </c>
      <c r="B194" s="1" t="s">
        <v>32</v>
      </c>
      <c r="C194" s="1" t="s">
        <v>48</v>
      </c>
      <c r="D194" s="1" t="s">
        <v>1263</v>
      </c>
    </row>
    <row r="195" spans="1:4" x14ac:dyDescent="0.25">
      <c r="A195" s="1" t="s">
        <v>1267</v>
      </c>
      <c r="B195" s="1" t="s">
        <v>32</v>
      </c>
      <c r="C195" s="1" t="s">
        <v>48</v>
      </c>
      <c r="D195" s="1" t="s">
        <v>1268</v>
      </c>
    </row>
    <row r="196" spans="1:4" x14ac:dyDescent="0.25">
      <c r="A196" s="1" t="s">
        <v>1272</v>
      </c>
      <c r="B196" s="1" t="s">
        <v>32</v>
      </c>
      <c r="C196" s="1" t="s">
        <v>48</v>
      </c>
      <c r="D196" s="1" t="s">
        <v>1075</v>
      </c>
    </row>
    <row r="197" spans="1:4" x14ac:dyDescent="0.25">
      <c r="A197" s="1" t="s">
        <v>1281</v>
      </c>
      <c r="B197" s="1" t="s">
        <v>32</v>
      </c>
      <c r="C197" s="1" t="s">
        <v>60</v>
      </c>
      <c r="D197" s="1" t="s">
        <v>1282</v>
      </c>
    </row>
    <row r="198" spans="1:4" x14ac:dyDescent="0.25">
      <c r="A198" s="1" t="s">
        <v>1292</v>
      </c>
      <c r="B198" s="1" t="s">
        <v>32</v>
      </c>
      <c r="C198" s="1" t="s">
        <v>39</v>
      </c>
      <c r="D198" s="1" t="s">
        <v>1293</v>
      </c>
    </row>
    <row r="199" spans="1:4" x14ac:dyDescent="0.25">
      <c r="A199" s="1" t="s">
        <v>1297</v>
      </c>
      <c r="B199" s="1" t="s">
        <v>32</v>
      </c>
      <c r="C199" s="1" t="s">
        <v>48</v>
      </c>
      <c r="D199" s="1" t="s">
        <v>1298</v>
      </c>
    </row>
    <row r="200" spans="1:4" x14ac:dyDescent="0.25">
      <c r="A200" s="1" t="s">
        <v>1303</v>
      </c>
      <c r="B200" s="1" t="s">
        <v>32</v>
      </c>
      <c r="C200" s="1" t="s">
        <v>60</v>
      </c>
      <c r="D200" s="1" t="s">
        <v>1304</v>
      </c>
    </row>
    <row r="201" spans="1:4" x14ac:dyDescent="0.25">
      <c r="A201" s="1" t="s">
        <v>1319</v>
      </c>
      <c r="B201" s="1" t="s">
        <v>32</v>
      </c>
      <c r="C201" s="1" t="s">
        <v>39</v>
      </c>
      <c r="D201" s="1" t="s">
        <v>1320</v>
      </c>
    </row>
    <row r="202" spans="1:4" x14ac:dyDescent="0.25">
      <c r="A202" s="1" t="s">
        <v>1324</v>
      </c>
      <c r="B202" s="1" t="s">
        <v>32</v>
      </c>
      <c r="C202" s="1" t="s">
        <v>60</v>
      </c>
      <c r="D202" s="1" t="s">
        <v>1325</v>
      </c>
    </row>
    <row r="203" spans="1:4" x14ac:dyDescent="0.25">
      <c r="A203" s="1" t="s">
        <v>1341</v>
      </c>
      <c r="B203" s="1" t="s">
        <v>32</v>
      </c>
      <c r="C203" s="1" t="s">
        <v>48</v>
      </c>
      <c r="D203" s="1" t="s">
        <v>1342</v>
      </c>
    </row>
    <row r="204" spans="1:4" x14ac:dyDescent="0.25">
      <c r="A204" s="1" t="s">
        <v>1361</v>
      </c>
      <c r="B204" s="1" t="s">
        <v>32</v>
      </c>
      <c r="C204" s="1" t="s">
        <v>60</v>
      </c>
      <c r="D204" s="1" t="s">
        <v>1362</v>
      </c>
    </row>
    <row r="205" spans="1:4" x14ac:dyDescent="0.25">
      <c r="A205" s="1" t="s">
        <v>1374</v>
      </c>
      <c r="B205" s="1" t="s">
        <v>32</v>
      </c>
      <c r="C205" s="1" t="s">
        <v>60</v>
      </c>
      <c r="D205" s="1" t="s">
        <v>433</v>
      </c>
    </row>
    <row r="206" spans="1:4" x14ac:dyDescent="0.25">
      <c r="A206" s="1" t="s">
        <v>1393</v>
      </c>
      <c r="B206" s="1" t="s">
        <v>32</v>
      </c>
      <c r="C206" s="1" t="s">
        <v>33</v>
      </c>
      <c r="D206" s="1" t="s">
        <v>1394</v>
      </c>
    </row>
    <row r="207" spans="1:4" x14ac:dyDescent="0.25">
      <c r="A207" s="1" t="s">
        <v>1404</v>
      </c>
      <c r="B207" s="1" t="s">
        <v>32</v>
      </c>
      <c r="C207" s="1" t="s">
        <v>60</v>
      </c>
      <c r="D207" s="1" t="s">
        <v>1405</v>
      </c>
    </row>
    <row r="208" spans="1:4" x14ac:dyDescent="0.25">
      <c r="A208" s="1" t="s">
        <v>1413</v>
      </c>
      <c r="B208" s="1" t="s">
        <v>32</v>
      </c>
      <c r="C208" s="1" t="s">
        <v>60</v>
      </c>
      <c r="D208" s="1" t="s">
        <v>1414</v>
      </c>
    </row>
    <row r="209" spans="1:4" x14ac:dyDescent="0.25">
      <c r="A209" s="1" t="s">
        <v>1421</v>
      </c>
      <c r="B209" s="1" t="s">
        <v>32</v>
      </c>
      <c r="C209" s="1" t="s">
        <v>60</v>
      </c>
      <c r="D209" s="1" t="s">
        <v>1422</v>
      </c>
    </row>
    <row r="210" spans="1:4" x14ac:dyDescent="0.25">
      <c r="A210" s="1" t="s">
        <v>1434</v>
      </c>
      <c r="B210" s="1" t="s">
        <v>32</v>
      </c>
      <c r="C210" s="1" t="s">
        <v>60</v>
      </c>
      <c r="D210" s="1" t="s">
        <v>1435</v>
      </c>
    </row>
    <row r="211" spans="1:4" x14ac:dyDescent="0.25">
      <c r="A211" s="1" t="s">
        <v>1459</v>
      </c>
      <c r="B211" s="1" t="s">
        <v>32</v>
      </c>
      <c r="C211" s="1" t="s">
        <v>33</v>
      </c>
      <c r="D211" s="1" t="s">
        <v>1460</v>
      </c>
    </row>
    <row r="212" spans="1:4" x14ac:dyDescent="0.25">
      <c r="A212" s="1" t="s">
        <v>1464</v>
      </c>
      <c r="B212" s="1" t="s">
        <v>32</v>
      </c>
      <c r="C212" s="1" t="s">
        <v>60</v>
      </c>
      <c r="D212" s="1" t="s">
        <v>1465</v>
      </c>
    </row>
    <row r="213" spans="1:4" x14ac:dyDescent="0.25">
      <c r="A213" s="1" t="s">
        <v>1469</v>
      </c>
      <c r="B213" s="1" t="s">
        <v>32</v>
      </c>
      <c r="C213" s="1" t="s">
        <v>33</v>
      </c>
      <c r="D213" s="1" t="s">
        <v>1470</v>
      </c>
    </row>
    <row r="214" spans="1:4" x14ac:dyDescent="0.25">
      <c r="A214" s="1" t="s">
        <v>1474</v>
      </c>
      <c r="B214" s="1" t="s">
        <v>32</v>
      </c>
      <c r="C214" s="1" t="s">
        <v>48</v>
      </c>
      <c r="D214" s="1" t="s">
        <v>1475</v>
      </c>
    </row>
    <row r="215" spans="1:4" x14ac:dyDescent="0.25">
      <c r="A215" s="1" t="s">
        <v>1478</v>
      </c>
      <c r="B215" s="1" t="s">
        <v>32</v>
      </c>
      <c r="C215" s="1" t="s">
        <v>48</v>
      </c>
      <c r="D215" s="1" t="s">
        <v>1479</v>
      </c>
    </row>
    <row r="216" spans="1:4" x14ac:dyDescent="0.25">
      <c r="A216" s="1" t="s">
        <v>1487</v>
      </c>
      <c r="B216" s="1" t="s">
        <v>32</v>
      </c>
      <c r="C216" s="1" t="s">
        <v>33</v>
      </c>
      <c r="D216" s="1" t="s">
        <v>1488</v>
      </c>
    </row>
    <row r="217" spans="1:4" x14ac:dyDescent="0.25">
      <c r="A217" s="1" t="s">
        <v>1489</v>
      </c>
      <c r="B217" s="1" t="s">
        <v>32</v>
      </c>
      <c r="C217" s="1" t="s">
        <v>33</v>
      </c>
      <c r="D217" s="1" t="s">
        <v>1490</v>
      </c>
    </row>
    <row r="218" spans="1:4" x14ac:dyDescent="0.25">
      <c r="A218" s="1" t="s">
        <v>1495</v>
      </c>
      <c r="B218" s="1" t="s">
        <v>32</v>
      </c>
      <c r="C218" s="1" t="s">
        <v>60</v>
      </c>
      <c r="D218" s="1" t="s">
        <v>1496</v>
      </c>
    </row>
    <row r="219" spans="1:4" x14ac:dyDescent="0.25">
      <c r="A219" s="1" t="s">
        <v>1499</v>
      </c>
      <c r="B219" s="1" t="s">
        <v>32</v>
      </c>
      <c r="C219" s="1" t="s">
        <v>39</v>
      </c>
      <c r="D219" s="1" t="s">
        <v>1500</v>
      </c>
    </row>
    <row r="220" spans="1:4" x14ac:dyDescent="0.25">
      <c r="A220" s="1" t="s">
        <v>1509</v>
      </c>
      <c r="B220" s="1" t="s">
        <v>32</v>
      </c>
      <c r="C220" s="1" t="s">
        <v>60</v>
      </c>
      <c r="D220" s="1" t="s">
        <v>1510</v>
      </c>
    </row>
    <row r="221" spans="1:4" x14ac:dyDescent="0.25">
      <c r="A221" s="1" t="s">
        <v>1521</v>
      </c>
      <c r="B221" s="1" t="s">
        <v>32</v>
      </c>
      <c r="C221" s="1" t="s">
        <v>60</v>
      </c>
      <c r="D221" s="1" t="s">
        <v>1522</v>
      </c>
    </row>
    <row r="222" spans="1:4" x14ac:dyDescent="0.25">
      <c r="A222" s="1" t="s">
        <v>1526</v>
      </c>
      <c r="B222" s="1" t="s">
        <v>32</v>
      </c>
      <c r="C222" s="1" t="s">
        <v>39</v>
      </c>
      <c r="D222" s="1" t="s">
        <v>1527</v>
      </c>
    </row>
    <row r="223" spans="1:4" x14ac:dyDescent="0.25">
      <c r="A223" s="1" t="s">
        <v>1531</v>
      </c>
      <c r="B223" s="1" t="s">
        <v>32</v>
      </c>
      <c r="C223" s="1" t="s">
        <v>60</v>
      </c>
      <c r="D223" s="1" t="s">
        <v>1532</v>
      </c>
    </row>
    <row r="224" spans="1:4" x14ac:dyDescent="0.25">
      <c r="A224" s="1" t="s">
        <v>1545</v>
      </c>
      <c r="B224" s="1" t="s">
        <v>32</v>
      </c>
      <c r="C224" s="1" t="s">
        <v>39</v>
      </c>
      <c r="D224" s="1" t="s">
        <v>1546</v>
      </c>
    </row>
    <row r="225" spans="1:4" x14ac:dyDescent="0.25">
      <c r="A225" s="1" t="s">
        <v>1550</v>
      </c>
      <c r="B225" s="1" t="s">
        <v>32</v>
      </c>
      <c r="C225" s="1" t="s">
        <v>60</v>
      </c>
      <c r="D225" s="1" t="s">
        <v>1551</v>
      </c>
    </row>
    <row r="226" spans="1:4" x14ac:dyDescent="0.25">
      <c r="A226" s="1" t="s">
        <v>1555</v>
      </c>
      <c r="B226" s="1" t="s">
        <v>32</v>
      </c>
      <c r="C226" s="1" t="s">
        <v>60</v>
      </c>
      <c r="D226" s="1" t="s">
        <v>1556</v>
      </c>
    </row>
    <row r="227" spans="1:4" x14ac:dyDescent="0.25">
      <c r="A227" s="1" t="s">
        <v>1561</v>
      </c>
      <c r="B227" s="1" t="s">
        <v>32</v>
      </c>
      <c r="C227" s="1" t="s">
        <v>33</v>
      </c>
      <c r="D227" s="1" t="s">
        <v>1562</v>
      </c>
    </row>
    <row r="228" spans="1:4" x14ac:dyDescent="0.25">
      <c r="A228" s="1" t="s">
        <v>1566</v>
      </c>
      <c r="B228" s="1" t="s">
        <v>32</v>
      </c>
      <c r="C228" s="1" t="s">
        <v>60</v>
      </c>
      <c r="D228" s="1" t="s">
        <v>1567</v>
      </c>
    </row>
    <row r="229" spans="1:4" x14ac:dyDescent="0.25">
      <c r="A229" s="1" t="s">
        <v>1574</v>
      </c>
      <c r="B229" s="1" t="s">
        <v>32</v>
      </c>
      <c r="C229" s="1" t="s">
        <v>48</v>
      </c>
      <c r="D229" s="1" t="s">
        <v>1575</v>
      </c>
    </row>
    <row r="230" spans="1:4" x14ac:dyDescent="0.25">
      <c r="A230" s="1" t="s">
        <v>1580</v>
      </c>
      <c r="B230" s="1" t="s">
        <v>32</v>
      </c>
      <c r="C230" s="1" t="s">
        <v>48</v>
      </c>
      <c r="D230" s="1" t="s">
        <v>1581</v>
      </c>
    </row>
    <row r="231" spans="1:4" x14ac:dyDescent="0.25">
      <c r="A231" s="1" t="s">
        <v>1590</v>
      </c>
      <c r="B231" s="1" t="s">
        <v>32</v>
      </c>
      <c r="C231" s="1" t="s">
        <v>60</v>
      </c>
      <c r="D231" s="1" t="s">
        <v>1591</v>
      </c>
    </row>
    <row r="232" spans="1:4" x14ac:dyDescent="0.25">
      <c r="A232" s="1" t="s">
        <v>1598</v>
      </c>
      <c r="B232" s="1" t="s">
        <v>32</v>
      </c>
      <c r="C232" s="1" t="s">
        <v>39</v>
      </c>
      <c r="D232" s="1" t="s">
        <v>1599</v>
      </c>
    </row>
    <row r="233" spans="1:4" x14ac:dyDescent="0.25">
      <c r="A233" s="1" t="s">
        <v>1603</v>
      </c>
      <c r="B233" s="1" t="s">
        <v>32</v>
      </c>
      <c r="C233" s="1" t="s">
        <v>60</v>
      </c>
      <c r="D233" s="1" t="s">
        <v>1604</v>
      </c>
    </row>
    <row r="234" spans="1:4" x14ac:dyDescent="0.25">
      <c r="A234" s="1" t="s">
        <v>1608</v>
      </c>
      <c r="B234" s="1" t="s">
        <v>32</v>
      </c>
      <c r="C234" s="1" t="s">
        <v>60</v>
      </c>
      <c r="D234" s="1" t="s">
        <v>1609</v>
      </c>
    </row>
    <row r="235" spans="1:4" x14ac:dyDescent="0.25">
      <c r="A235" s="1" t="s">
        <v>1613</v>
      </c>
      <c r="B235" s="1" t="s">
        <v>32</v>
      </c>
      <c r="C235" s="1" t="s">
        <v>39</v>
      </c>
      <c r="D235" s="1" t="s">
        <v>1614</v>
      </c>
    </row>
    <row r="236" spans="1:4" x14ac:dyDescent="0.25">
      <c r="A236" s="1" t="s">
        <v>1616</v>
      </c>
      <c r="B236" s="1" t="s">
        <v>32</v>
      </c>
      <c r="C236" s="1" t="s">
        <v>33</v>
      </c>
      <c r="D236" s="1" t="s">
        <v>1617</v>
      </c>
    </row>
    <row r="237" spans="1:4" x14ac:dyDescent="0.25">
      <c r="A237" s="1" t="s">
        <v>1630</v>
      </c>
      <c r="B237" s="1" t="s">
        <v>32</v>
      </c>
      <c r="C237" s="1" t="s">
        <v>39</v>
      </c>
      <c r="D237" s="1" t="s">
        <v>1631</v>
      </c>
    </row>
    <row r="238" spans="1:4" x14ac:dyDescent="0.25">
      <c r="A238" s="1" t="s">
        <v>1640</v>
      </c>
      <c r="B238" s="1" t="s">
        <v>32</v>
      </c>
      <c r="C238" s="1" t="s">
        <v>48</v>
      </c>
      <c r="D238" s="1" t="s">
        <v>1641</v>
      </c>
    </row>
    <row r="239" spans="1:4" x14ac:dyDescent="0.25">
      <c r="A239" s="1" t="s">
        <v>1649</v>
      </c>
      <c r="B239" s="1" t="s">
        <v>32</v>
      </c>
      <c r="C239" s="1" t="s">
        <v>33</v>
      </c>
      <c r="D239" s="1" t="s">
        <v>1650</v>
      </c>
    </row>
    <row r="240" spans="1:4" x14ac:dyDescent="0.25">
      <c r="A240" s="1" t="s">
        <v>1669</v>
      </c>
      <c r="B240" s="1" t="s">
        <v>32</v>
      </c>
      <c r="C240" s="1" t="s">
        <v>39</v>
      </c>
      <c r="D240" s="1" t="s">
        <v>1670</v>
      </c>
    </row>
    <row r="241" spans="1:4" x14ac:dyDescent="0.25">
      <c r="A241" s="1" t="s">
        <v>1671</v>
      </c>
      <c r="B241" s="1" t="s">
        <v>32</v>
      </c>
      <c r="C241" s="1" t="s">
        <v>60</v>
      </c>
      <c r="D241" s="1" t="s">
        <v>1672</v>
      </c>
    </row>
    <row r="242" spans="1:4" x14ac:dyDescent="0.25">
      <c r="A242" s="1" t="s">
        <v>1684</v>
      </c>
      <c r="B242" s="1" t="s">
        <v>32</v>
      </c>
      <c r="C242" s="1" t="s">
        <v>48</v>
      </c>
      <c r="D242" s="1" t="s">
        <v>1685</v>
      </c>
    </row>
    <row r="243" spans="1:4" x14ac:dyDescent="0.25">
      <c r="A243" s="1" t="s">
        <v>1708</v>
      </c>
      <c r="B243" s="1" t="s">
        <v>32</v>
      </c>
      <c r="C243" s="1" t="s">
        <v>33</v>
      </c>
      <c r="D243" s="1" t="s">
        <v>1709</v>
      </c>
    </row>
    <row r="244" spans="1:4" x14ac:dyDescent="0.25">
      <c r="A244" s="1" t="s">
        <v>1722</v>
      </c>
      <c r="B244" s="1" t="s">
        <v>32</v>
      </c>
      <c r="C244" s="1" t="s">
        <v>60</v>
      </c>
      <c r="D244" s="1" t="s">
        <v>1723</v>
      </c>
    </row>
    <row r="245" spans="1:4" x14ac:dyDescent="0.25">
      <c r="A245" s="1" t="s">
        <v>1731</v>
      </c>
      <c r="B245" s="1" t="s">
        <v>32</v>
      </c>
      <c r="C245" s="1" t="s">
        <v>60</v>
      </c>
      <c r="D245" s="1" t="s">
        <v>1732</v>
      </c>
    </row>
    <row r="246" spans="1:4" x14ac:dyDescent="0.25">
      <c r="A246" s="1" t="s">
        <v>1736</v>
      </c>
      <c r="B246" s="1" t="s">
        <v>32</v>
      </c>
      <c r="C246" s="1" t="s">
        <v>48</v>
      </c>
      <c r="D246" s="1" t="s">
        <v>1737</v>
      </c>
    </row>
    <row r="247" spans="1:4" x14ac:dyDescent="0.25">
      <c r="A247" s="1" t="s">
        <v>1760</v>
      </c>
      <c r="B247" s="1" t="s">
        <v>32</v>
      </c>
      <c r="C247" s="1" t="s">
        <v>39</v>
      </c>
      <c r="D247" s="1" t="s">
        <v>1761</v>
      </c>
    </row>
    <row r="248" spans="1:4" x14ac:dyDescent="0.25">
      <c r="A248" s="1" t="s">
        <v>1768</v>
      </c>
      <c r="B248" s="1" t="s">
        <v>32</v>
      </c>
      <c r="C248" s="1" t="s">
        <v>60</v>
      </c>
      <c r="D248" s="1" t="s">
        <v>1769</v>
      </c>
    </row>
    <row r="249" spans="1:4" x14ac:dyDescent="0.25">
      <c r="A249" s="1" t="s">
        <v>1778</v>
      </c>
      <c r="B249" s="1" t="s">
        <v>32</v>
      </c>
      <c r="C249" s="1" t="s">
        <v>39</v>
      </c>
      <c r="D249" s="1" t="s">
        <v>1779</v>
      </c>
    </row>
    <row r="250" spans="1:4" x14ac:dyDescent="0.25">
      <c r="A250" s="1" t="s">
        <v>1788</v>
      </c>
      <c r="B250" s="1" t="s">
        <v>32</v>
      </c>
      <c r="C250" s="1" t="s">
        <v>33</v>
      </c>
      <c r="D250" s="1" t="s">
        <v>1789</v>
      </c>
    </row>
    <row r="251" spans="1:4" x14ac:dyDescent="0.25">
      <c r="A251" s="1" t="s">
        <v>1797</v>
      </c>
      <c r="B251" s="1" t="s">
        <v>32</v>
      </c>
      <c r="C251" s="1" t="s">
        <v>60</v>
      </c>
      <c r="D251" s="1" t="s">
        <v>1798</v>
      </c>
    </row>
    <row r="252" spans="1:4" x14ac:dyDescent="0.25">
      <c r="A252" s="1" t="s">
        <v>1809</v>
      </c>
      <c r="B252" s="1" t="s">
        <v>32</v>
      </c>
      <c r="C252" s="1" t="s">
        <v>60</v>
      </c>
      <c r="D252" s="1" t="s">
        <v>1810</v>
      </c>
    </row>
    <row r="253" spans="1:4" x14ac:dyDescent="0.25">
      <c r="A253" s="1" t="s">
        <v>1812</v>
      </c>
      <c r="B253" s="1" t="s">
        <v>32</v>
      </c>
      <c r="C253" s="1" t="s">
        <v>48</v>
      </c>
      <c r="D253" s="1" t="s">
        <v>1813</v>
      </c>
    </row>
    <row r="254" spans="1:4" x14ac:dyDescent="0.25">
      <c r="A254" s="1" t="s">
        <v>1824</v>
      </c>
      <c r="B254" s="1" t="s">
        <v>32</v>
      </c>
      <c r="C254" s="1" t="s">
        <v>48</v>
      </c>
      <c r="D254" s="1" t="s">
        <v>1825</v>
      </c>
    </row>
    <row r="255" spans="1:4" x14ac:dyDescent="0.25">
      <c r="A255" s="1" t="s">
        <v>1844</v>
      </c>
      <c r="B255" s="1" t="s">
        <v>32</v>
      </c>
      <c r="C255" s="1" t="s">
        <v>60</v>
      </c>
      <c r="D255" s="1" t="s">
        <v>1845</v>
      </c>
    </row>
    <row r="256" spans="1:4" x14ac:dyDescent="0.25">
      <c r="A256" s="1" t="s">
        <v>1847</v>
      </c>
      <c r="B256" s="1" t="s">
        <v>32</v>
      </c>
      <c r="C256" s="1" t="s">
        <v>60</v>
      </c>
      <c r="D256" s="1" t="s">
        <v>1848</v>
      </c>
    </row>
    <row r="257" spans="1:4" x14ac:dyDescent="0.25">
      <c r="A257" s="1" t="s">
        <v>1863</v>
      </c>
      <c r="B257" s="1" t="s">
        <v>32</v>
      </c>
      <c r="C257" s="1" t="s">
        <v>39</v>
      </c>
      <c r="D257" s="1" t="s">
        <v>1864</v>
      </c>
    </row>
    <row r="258" spans="1:4" x14ac:dyDescent="0.25">
      <c r="A258" s="1" t="s">
        <v>1866</v>
      </c>
      <c r="B258" s="1" t="s">
        <v>32</v>
      </c>
      <c r="C258" s="1" t="s">
        <v>60</v>
      </c>
      <c r="D258" s="1" t="s">
        <v>1867</v>
      </c>
    </row>
    <row r="259" spans="1:4" x14ac:dyDescent="0.25">
      <c r="A259" s="1" t="s">
        <v>1882</v>
      </c>
      <c r="B259" s="1" t="s">
        <v>32</v>
      </c>
      <c r="C259" s="1" t="s">
        <v>33</v>
      </c>
      <c r="D259" s="1" t="s">
        <v>1883</v>
      </c>
    </row>
    <row r="260" spans="1:4" x14ac:dyDescent="0.25">
      <c r="A260" s="1" t="s">
        <v>1896</v>
      </c>
      <c r="B260" s="1" t="s">
        <v>32</v>
      </c>
      <c r="C260" s="1" t="s">
        <v>48</v>
      </c>
      <c r="D260" s="1" t="s">
        <v>1897</v>
      </c>
    </row>
    <row r="261" spans="1:4" x14ac:dyDescent="0.25">
      <c r="A261" s="1" t="s">
        <v>1905</v>
      </c>
      <c r="B261" s="1" t="s">
        <v>32</v>
      </c>
      <c r="C261" s="1" t="s">
        <v>39</v>
      </c>
      <c r="D261" s="1" t="s">
        <v>1906</v>
      </c>
    </row>
    <row r="262" spans="1:4" x14ac:dyDescent="0.25">
      <c r="A262" s="1" t="s">
        <v>1913</v>
      </c>
      <c r="B262" s="1" t="s">
        <v>32</v>
      </c>
      <c r="C262" s="1" t="s">
        <v>48</v>
      </c>
      <c r="D262" s="1" t="s">
        <v>1914</v>
      </c>
    </row>
    <row r="263" spans="1:4" x14ac:dyDescent="0.25">
      <c r="A263" s="1" t="s">
        <v>1925</v>
      </c>
      <c r="B263" s="1" t="s">
        <v>32</v>
      </c>
      <c r="C263" s="1" t="s">
        <v>60</v>
      </c>
      <c r="D263" s="1" t="s">
        <v>1926</v>
      </c>
    </row>
    <row r="264" spans="1:4" x14ac:dyDescent="0.25">
      <c r="A264" s="1" t="s">
        <v>1931</v>
      </c>
      <c r="B264" s="1" t="s">
        <v>32</v>
      </c>
      <c r="C264" s="1" t="s">
        <v>39</v>
      </c>
      <c r="D264" s="1" t="s">
        <v>1932</v>
      </c>
    </row>
    <row r="265" spans="1:4" x14ac:dyDescent="0.25">
      <c r="A265" s="1" t="s">
        <v>1966</v>
      </c>
      <c r="B265" s="1" t="s">
        <v>32</v>
      </c>
      <c r="C265" s="1" t="s">
        <v>33</v>
      </c>
      <c r="D265" s="1" t="s">
        <v>1967</v>
      </c>
    </row>
    <row r="266" spans="1:4" x14ac:dyDescent="0.25">
      <c r="A266" s="1" t="s">
        <v>1970</v>
      </c>
      <c r="B266" s="1" t="s">
        <v>32</v>
      </c>
      <c r="C266" s="1" t="s">
        <v>60</v>
      </c>
      <c r="D266" s="1" t="s">
        <v>1971</v>
      </c>
    </row>
    <row r="267" spans="1:4" x14ac:dyDescent="0.25">
      <c r="A267" s="1" t="s">
        <v>1975</v>
      </c>
      <c r="B267" s="1" t="s">
        <v>32</v>
      </c>
      <c r="C267" s="1" t="s">
        <v>60</v>
      </c>
      <c r="D267" s="1" t="s">
        <v>1976</v>
      </c>
    </row>
    <row r="268" spans="1:4" x14ac:dyDescent="0.25">
      <c r="A268" s="1" t="s">
        <v>1980</v>
      </c>
      <c r="B268" s="1" t="s">
        <v>32</v>
      </c>
      <c r="C268" s="1" t="s">
        <v>33</v>
      </c>
      <c r="D268" s="1" t="s">
        <v>1981</v>
      </c>
    </row>
    <row r="269" spans="1:4" x14ac:dyDescent="0.25">
      <c r="A269" s="1" t="s">
        <v>1991</v>
      </c>
      <c r="B269" s="1" t="s">
        <v>32</v>
      </c>
      <c r="C269" s="1" t="s">
        <v>60</v>
      </c>
      <c r="D269" s="1" t="s">
        <v>1992</v>
      </c>
    </row>
    <row r="270" spans="1:4" x14ac:dyDescent="0.25">
      <c r="A270" s="1" t="s">
        <v>1993</v>
      </c>
      <c r="B270" s="1" t="s">
        <v>32</v>
      </c>
      <c r="C270" s="1" t="s">
        <v>60</v>
      </c>
      <c r="D270" s="1" t="s">
        <v>1994</v>
      </c>
    </row>
    <row r="271" spans="1:4" x14ac:dyDescent="0.25">
      <c r="A271" s="1" t="s">
        <v>1996</v>
      </c>
      <c r="B271" s="1" t="s">
        <v>32</v>
      </c>
      <c r="C271" s="1" t="s">
        <v>60</v>
      </c>
      <c r="D271" s="1" t="s">
        <v>1997</v>
      </c>
    </row>
    <row r="272" spans="1:4" x14ac:dyDescent="0.25">
      <c r="A272" s="1" t="s">
        <v>2002</v>
      </c>
      <c r="B272" s="1" t="s">
        <v>32</v>
      </c>
      <c r="C272" s="1" t="s">
        <v>60</v>
      </c>
      <c r="D272" s="1" t="s">
        <v>2003</v>
      </c>
    </row>
    <row r="273" spans="1:4" x14ac:dyDescent="0.25">
      <c r="A273" s="1" t="s">
        <v>2004</v>
      </c>
      <c r="B273" s="1" t="s">
        <v>32</v>
      </c>
      <c r="C273" s="1" t="s">
        <v>48</v>
      </c>
      <c r="D273" s="1" t="s">
        <v>2005</v>
      </c>
    </row>
    <row r="274" spans="1:4" x14ac:dyDescent="0.25">
      <c r="A274" s="1" t="s">
        <v>2021</v>
      </c>
      <c r="B274" s="1" t="s">
        <v>32</v>
      </c>
      <c r="C274" s="1" t="s">
        <v>39</v>
      </c>
      <c r="D274" s="1" t="s">
        <v>2022</v>
      </c>
    </row>
    <row r="275" spans="1:4" x14ac:dyDescent="0.25">
      <c r="A275" s="1" t="s">
        <v>2024</v>
      </c>
      <c r="B275" s="1" t="s">
        <v>32</v>
      </c>
      <c r="C275" s="1" t="s">
        <v>60</v>
      </c>
      <c r="D275" s="1" t="s">
        <v>2025</v>
      </c>
    </row>
    <row r="276" spans="1:4" x14ac:dyDescent="0.25">
      <c r="A276" s="1" t="s">
        <v>2041</v>
      </c>
      <c r="B276" s="1" t="s">
        <v>32</v>
      </c>
      <c r="C276" s="1" t="s">
        <v>33</v>
      </c>
      <c r="D276" s="1" t="s">
        <v>2042</v>
      </c>
    </row>
    <row r="277" spans="1:4" x14ac:dyDescent="0.25">
      <c r="A277" s="1" t="s">
        <v>2057</v>
      </c>
      <c r="B277" s="1" t="s">
        <v>32</v>
      </c>
      <c r="C277" s="1" t="s">
        <v>39</v>
      </c>
      <c r="D277" s="1" t="s">
        <v>2058</v>
      </c>
    </row>
    <row r="278" spans="1:4" x14ac:dyDescent="0.25">
      <c r="A278" s="1" t="s">
        <v>2068</v>
      </c>
      <c r="B278" s="1" t="s">
        <v>32</v>
      </c>
      <c r="C278" s="1" t="s">
        <v>60</v>
      </c>
      <c r="D278" s="1" t="s">
        <v>2069</v>
      </c>
    </row>
    <row r="279" spans="1:4" x14ac:dyDescent="0.25">
      <c r="A279" s="1" t="s">
        <v>2090</v>
      </c>
      <c r="B279" s="1" t="s">
        <v>32</v>
      </c>
      <c r="C279" s="1" t="s">
        <v>39</v>
      </c>
      <c r="D279" s="1" t="s">
        <v>2091</v>
      </c>
    </row>
    <row r="280" spans="1:4" x14ac:dyDescent="0.25">
      <c r="A280" s="1" t="s">
        <v>2123</v>
      </c>
      <c r="B280" s="1" t="s">
        <v>32</v>
      </c>
      <c r="C280" s="1" t="s">
        <v>60</v>
      </c>
      <c r="D280" s="1" t="s">
        <v>2124</v>
      </c>
    </row>
    <row r="281" spans="1:4" x14ac:dyDescent="0.25">
      <c r="A281" s="1" t="s">
        <v>2139</v>
      </c>
      <c r="B281" s="1" t="s">
        <v>32</v>
      </c>
      <c r="C281" s="1" t="s">
        <v>60</v>
      </c>
      <c r="D281" s="1" t="s">
        <v>2140</v>
      </c>
    </row>
    <row r="282" spans="1:4" x14ac:dyDescent="0.25">
      <c r="A282" s="1" t="s">
        <v>2142</v>
      </c>
      <c r="B282" s="1" t="s">
        <v>32</v>
      </c>
      <c r="C282" s="1" t="s">
        <v>60</v>
      </c>
      <c r="D282" s="1" t="s">
        <v>2143</v>
      </c>
    </row>
    <row r="283" spans="1:4" x14ac:dyDescent="0.25">
      <c r="A283" s="1" t="s">
        <v>2153</v>
      </c>
      <c r="B283" s="1" t="s">
        <v>32</v>
      </c>
      <c r="C283" s="1" t="s">
        <v>60</v>
      </c>
      <c r="D283" s="1" t="s">
        <v>2154</v>
      </c>
    </row>
    <row r="284" spans="1:4" x14ac:dyDescent="0.25">
      <c r="A284" s="1" t="s">
        <v>2171</v>
      </c>
      <c r="B284" s="1" t="s">
        <v>32</v>
      </c>
      <c r="C284" s="1" t="s">
        <v>60</v>
      </c>
      <c r="D284" s="1" t="s">
        <v>2172</v>
      </c>
    </row>
    <row r="285" spans="1:4" x14ac:dyDescent="0.25">
      <c r="A285" s="1" t="s">
        <v>2182</v>
      </c>
      <c r="B285" s="1" t="s">
        <v>32</v>
      </c>
      <c r="C285" s="1" t="s">
        <v>60</v>
      </c>
      <c r="D285" s="1" t="s">
        <v>2183</v>
      </c>
    </row>
    <row r="286" spans="1:4" x14ac:dyDescent="0.25">
      <c r="A286" s="1" t="s">
        <v>2193</v>
      </c>
      <c r="B286" s="1" t="s">
        <v>32</v>
      </c>
      <c r="C286" s="1" t="s">
        <v>39</v>
      </c>
      <c r="D286" s="1" t="s">
        <v>2194</v>
      </c>
    </row>
    <row r="287" spans="1:4" x14ac:dyDescent="0.25">
      <c r="A287" s="1" t="s">
        <v>2196</v>
      </c>
      <c r="B287" s="1" t="s">
        <v>32</v>
      </c>
      <c r="C287" s="1" t="s">
        <v>60</v>
      </c>
      <c r="D287" s="1" t="s">
        <v>2197</v>
      </c>
    </row>
    <row r="288" spans="1:4" x14ac:dyDescent="0.25">
      <c r="A288" s="1" t="s">
        <v>2202</v>
      </c>
      <c r="B288" s="1" t="s">
        <v>32</v>
      </c>
      <c r="C288" s="1" t="s">
        <v>60</v>
      </c>
      <c r="D288" s="1" t="s">
        <v>2203</v>
      </c>
    </row>
    <row r="289" spans="1:4" x14ac:dyDescent="0.25">
      <c r="A289" s="1" t="s">
        <v>2207</v>
      </c>
      <c r="B289" s="1" t="s">
        <v>32</v>
      </c>
      <c r="C289" s="1" t="s">
        <v>39</v>
      </c>
      <c r="D289" s="1" t="s">
        <v>2208</v>
      </c>
    </row>
    <row r="290" spans="1:4" x14ac:dyDescent="0.25">
      <c r="A290" s="1" t="s">
        <v>2209</v>
      </c>
      <c r="B290" s="1" t="s">
        <v>32</v>
      </c>
      <c r="C290" s="1" t="s">
        <v>60</v>
      </c>
      <c r="D290" s="1" t="s">
        <v>2210</v>
      </c>
    </row>
    <row r="291" spans="1:4" x14ac:dyDescent="0.25">
      <c r="A291" s="1" t="s">
        <v>2217</v>
      </c>
      <c r="B291" s="1" t="s">
        <v>32</v>
      </c>
      <c r="C291" s="1" t="s">
        <v>60</v>
      </c>
      <c r="D291" s="1" t="s">
        <v>2218</v>
      </c>
    </row>
    <row r="292" spans="1:4" x14ac:dyDescent="0.25">
      <c r="A292" s="1" t="s">
        <v>2231</v>
      </c>
      <c r="B292" s="1" t="s">
        <v>32</v>
      </c>
      <c r="C292" s="1" t="s">
        <v>39</v>
      </c>
      <c r="D292" s="1" t="s">
        <v>2232</v>
      </c>
    </row>
    <row r="293" spans="1:4" x14ac:dyDescent="0.25">
      <c r="A293" s="1" t="s">
        <v>2245</v>
      </c>
      <c r="B293" s="1" t="s">
        <v>32</v>
      </c>
      <c r="C293" s="1" t="s">
        <v>60</v>
      </c>
      <c r="D293" s="1" t="s">
        <v>2246</v>
      </c>
    </row>
    <row r="294" spans="1:4" x14ac:dyDescent="0.25">
      <c r="A294" s="1" t="s">
        <v>2250</v>
      </c>
      <c r="B294" s="1" t="s">
        <v>32</v>
      </c>
      <c r="C294" s="1" t="s">
        <v>60</v>
      </c>
      <c r="D294" s="1" t="s">
        <v>2251</v>
      </c>
    </row>
    <row r="295" spans="1:4" x14ac:dyDescent="0.25">
      <c r="A295" s="1" t="s">
        <v>2274</v>
      </c>
      <c r="B295" s="1" t="s">
        <v>32</v>
      </c>
      <c r="C295" s="1" t="s">
        <v>60</v>
      </c>
      <c r="D295" s="1" t="s">
        <v>2275</v>
      </c>
    </row>
    <row r="296" spans="1:4" x14ac:dyDescent="0.25">
      <c r="A296" s="1" t="s">
        <v>2286</v>
      </c>
      <c r="B296" s="1" t="s">
        <v>32</v>
      </c>
      <c r="C296" s="1" t="s">
        <v>39</v>
      </c>
      <c r="D296" s="1" t="s">
        <v>2287</v>
      </c>
    </row>
    <row r="297" spans="1:4" x14ac:dyDescent="0.25">
      <c r="A297" s="1" t="s">
        <v>2294</v>
      </c>
      <c r="B297" s="1" t="s">
        <v>32</v>
      </c>
      <c r="C297" s="1" t="s">
        <v>60</v>
      </c>
      <c r="D297" s="1" t="s">
        <v>2295</v>
      </c>
    </row>
    <row r="298" spans="1:4" x14ac:dyDescent="0.25">
      <c r="A298" s="1" t="s">
        <v>2299</v>
      </c>
      <c r="B298" s="1" t="s">
        <v>32</v>
      </c>
      <c r="C298" s="1" t="s">
        <v>48</v>
      </c>
      <c r="D298" s="1" t="s">
        <v>2300</v>
      </c>
    </row>
    <row r="299" spans="1:4" x14ac:dyDescent="0.25">
      <c r="A299" s="1" t="s">
        <v>2304</v>
      </c>
      <c r="B299" s="1" t="s">
        <v>32</v>
      </c>
      <c r="C299" s="1" t="s">
        <v>60</v>
      </c>
      <c r="D299" s="1" t="s">
        <v>2305</v>
      </c>
    </row>
    <row r="300" spans="1:4" x14ac:dyDescent="0.25">
      <c r="A300" s="1" t="s">
        <v>2323</v>
      </c>
      <c r="B300" s="1" t="s">
        <v>32</v>
      </c>
      <c r="C300" s="1" t="s">
        <v>33</v>
      </c>
      <c r="D300" s="1" t="s">
        <v>2324</v>
      </c>
    </row>
    <row r="301" spans="1:4" x14ac:dyDescent="0.25">
      <c r="A301" s="1" t="s">
        <v>2331</v>
      </c>
      <c r="B301" s="1" t="s">
        <v>32</v>
      </c>
      <c r="C301" s="1" t="s">
        <v>60</v>
      </c>
      <c r="D301" s="1" t="s">
        <v>2332</v>
      </c>
    </row>
    <row r="302" spans="1:4" x14ac:dyDescent="0.25">
      <c r="A302" s="1" t="s">
        <v>2339</v>
      </c>
      <c r="B302" s="1" t="s">
        <v>32</v>
      </c>
      <c r="C302" s="1" t="s">
        <v>60</v>
      </c>
      <c r="D302" s="1" t="s">
        <v>2340</v>
      </c>
    </row>
    <row r="303" spans="1:4" x14ac:dyDescent="0.25">
      <c r="A303" s="1" t="s">
        <v>2347</v>
      </c>
      <c r="B303" s="1" t="s">
        <v>32</v>
      </c>
      <c r="C303" s="1" t="s">
        <v>39</v>
      </c>
      <c r="D303" s="1" t="s">
        <v>2348</v>
      </c>
    </row>
    <row r="304" spans="1:4" x14ac:dyDescent="0.25">
      <c r="A304" s="1" t="s">
        <v>2403</v>
      </c>
      <c r="B304" s="1" t="s">
        <v>32</v>
      </c>
      <c r="C304" s="1" t="s">
        <v>60</v>
      </c>
      <c r="D304" s="1" t="s">
        <v>2404</v>
      </c>
    </row>
    <row r="305" spans="1:4" x14ac:dyDescent="0.25">
      <c r="A305" s="1" t="s">
        <v>2408</v>
      </c>
      <c r="B305" s="1" t="s">
        <v>32</v>
      </c>
      <c r="C305" s="1" t="s">
        <v>60</v>
      </c>
      <c r="D305" s="1" t="s">
        <v>2409</v>
      </c>
    </row>
    <row r="306" spans="1:4" x14ac:dyDescent="0.25">
      <c r="A306" s="1" t="s">
        <v>2413</v>
      </c>
      <c r="B306" s="1" t="s">
        <v>32</v>
      </c>
      <c r="C306" s="1" t="s">
        <v>33</v>
      </c>
      <c r="D306" s="1" t="s">
        <v>2414</v>
      </c>
    </row>
    <row r="307" spans="1:4" x14ac:dyDescent="0.25">
      <c r="A307" s="1" t="s">
        <v>2419</v>
      </c>
      <c r="B307" s="1" t="s">
        <v>32</v>
      </c>
      <c r="C307" s="1" t="s">
        <v>48</v>
      </c>
      <c r="D307" s="1" t="s">
        <v>2420</v>
      </c>
    </row>
    <row r="308" spans="1:4" x14ac:dyDescent="0.25">
      <c r="A308" s="1" t="s">
        <v>2422</v>
      </c>
      <c r="B308" s="1" t="s">
        <v>32</v>
      </c>
      <c r="C308" s="1" t="s">
        <v>60</v>
      </c>
      <c r="D308" s="1" t="s">
        <v>2423</v>
      </c>
    </row>
    <row r="309" spans="1:4" x14ac:dyDescent="0.25">
      <c r="A309" s="1" t="s">
        <v>2433</v>
      </c>
      <c r="B309" s="1" t="s">
        <v>32</v>
      </c>
      <c r="C309" s="1" t="s">
        <v>33</v>
      </c>
      <c r="D309" s="1" t="s">
        <v>2434</v>
      </c>
    </row>
    <row r="310" spans="1:4" x14ac:dyDescent="0.25">
      <c r="A310" s="1" t="s">
        <v>2438</v>
      </c>
      <c r="B310" s="1" t="s">
        <v>32</v>
      </c>
      <c r="C310" s="1" t="s">
        <v>60</v>
      </c>
      <c r="D310" s="1" t="s">
        <v>2439</v>
      </c>
    </row>
    <row r="311" spans="1:4" x14ac:dyDescent="0.25">
      <c r="A311" s="1" t="s">
        <v>2441</v>
      </c>
      <c r="B311" s="1" t="s">
        <v>32</v>
      </c>
      <c r="C311" s="1" t="s">
        <v>39</v>
      </c>
      <c r="D311" s="1" t="s">
        <v>2442</v>
      </c>
    </row>
    <row r="312" spans="1:4" x14ac:dyDescent="0.25">
      <c r="A312" s="1" t="s">
        <v>2449</v>
      </c>
      <c r="B312" s="1" t="s">
        <v>32</v>
      </c>
      <c r="C312" s="1" t="s">
        <v>60</v>
      </c>
      <c r="D312" s="1" t="s">
        <v>2450</v>
      </c>
    </row>
    <row r="313" spans="1:4" x14ac:dyDescent="0.25">
      <c r="A313" s="1" t="s">
        <v>2462</v>
      </c>
      <c r="B313" s="1" t="s">
        <v>32</v>
      </c>
      <c r="C313" s="1" t="s">
        <v>60</v>
      </c>
      <c r="D313" s="1" t="s">
        <v>2463</v>
      </c>
    </row>
    <row r="314" spans="1:4" x14ac:dyDescent="0.25">
      <c r="A314" s="1" t="s">
        <v>2492</v>
      </c>
      <c r="B314" s="1" t="s">
        <v>32</v>
      </c>
      <c r="C314" s="1" t="s">
        <v>33</v>
      </c>
      <c r="D314" s="1" t="s">
        <v>2493</v>
      </c>
    </row>
    <row r="315" spans="1:4" x14ac:dyDescent="0.25">
      <c r="A315" s="1" t="s">
        <v>2495</v>
      </c>
      <c r="B315" s="1" t="s">
        <v>32</v>
      </c>
      <c r="C315" s="1" t="s">
        <v>33</v>
      </c>
      <c r="D315" s="1" t="s">
        <v>2496</v>
      </c>
    </row>
    <row r="316" spans="1:4" x14ac:dyDescent="0.25">
      <c r="A316" s="1" t="s">
        <v>2526</v>
      </c>
      <c r="B316" s="1" t="s">
        <v>32</v>
      </c>
      <c r="C316" s="1" t="s">
        <v>60</v>
      </c>
      <c r="D316" s="1" t="s">
        <v>2527</v>
      </c>
    </row>
    <row r="317" spans="1:4" x14ac:dyDescent="0.25">
      <c r="A317" s="1" t="s">
        <v>2537</v>
      </c>
      <c r="B317" s="1" t="s">
        <v>32</v>
      </c>
      <c r="C317" s="1" t="s">
        <v>60</v>
      </c>
      <c r="D317" s="1" t="s">
        <v>2538</v>
      </c>
    </row>
    <row r="318" spans="1:4" x14ac:dyDescent="0.25">
      <c r="A318" s="1" t="s">
        <v>2562</v>
      </c>
      <c r="B318" s="1" t="s">
        <v>32</v>
      </c>
      <c r="C318" s="1" t="s">
        <v>39</v>
      </c>
      <c r="D318" s="1" t="s">
        <v>2563</v>
      </c>
    </row>
    <row r="319" spans="1:4" x14ac:dyDescent="0.25">
      <c r="A319" s="1" t="s">
        <v>2579</v>
      </c>
      <c r="B319" s="1" t="s">
        <v>32</v>
      </c>
      <c r="C319" s="1" t="s">
        <v>48</v>
      </c>
      <c r="D319" s="1" t="s">
        <v>2580</v>
      </c>
    </row>
    <row r="320" spans="1:4" x14ac:dyDescent="0.25">
      <c r="A320" s="1" t="s">
        <v>2586</v>
      </c>
      <c r="B320" s="1" t="s">
        <v>32</v>
      </c>
      <c r="C320" s="1" t="s">
        <v>39</v>
      </c>
      <c r="D320" s="1" t="s">
        <v>2587</v>
      </c>
    </row>
    <row r="321" spans="1:4" x14ac:dyDescent="0.25">
      <c r="A321" s="1" t="s">
        <v>2591</v>
      </c>
      <c r="B321" s="1" t="s">
        <v>32</v>
      </c>
      <c r="C321" s="1" t="s">
        <v>39</v>
      </c>
      <c r="D321" s="1" t="s">
        <v>2592</v>
      </c>
    </row>
    <row r="322" spans="1:4" x14ac:dyDescent="0.25">
      <c r="A322" s="1" t="s">
        <v>2614</v>
      </c>
      <c r="B322" s="1" t="s">
        <v>32</v>
      </c>
      <c r="C322" s="1" t="s">
        <v>60</v>
      </c>
      <c r="D322" s="1" t="s">
        <v>2615</v>
      </c>
    </row>
    <row r="323" spans="1:4" x14ac:dyDescent="0.25">
      <c r="A323" s="1" t="s">
        <v>2619</v>
      </c>
      <c r="B323" s="1" t="s">
        <v>32</v>
      </c>
      <c r="C323" s="1" t="s">
        <v>60</v>
      </c>
      <c r="D323" s="1" t="s">
        <v>2620</v>
      </c>
    </row>
    <row r="324" spans="1:4" x14ac:dyDescent="0.25">
      <c r="A324" s="1" t="s">
        <v>2627</v>
      </c>
      <c r="B324" s="1" t="s">
        <v>32</v>
      </c>
      <c r="C324" s="1" t="s">
        <v>60</v>
      </c>
      <c r="D324" s="1" t="s">
        <v>2628</v>
      </c>
    </row>
    <row r="325" spans="1:4" x14ac:dyDescent="0.25">
      <c r="A325" s="1" t="s">
        <v>2635</v>
      </c>
      <c r="B325" s="1" t="s">
        <v>32</v>
      </c>
      <c r="C325" s="1" t="s">
        <v>33</v>
      </c>
      <c r="D325" s="1" t="s">
        <v>2636</v>
      </c>
    </row>
    <row r="326" spans="1:4" x14ac:dyDescent="0.25">
      <c r="A326" s="1" t="s">
        <v>2661</v>
      </c>
      <c r="B326" s="1" t="s">
        <v>32</v>
      </c>
      <c r="C326" s="1" t="s">
        <v>60</v>
      </c>
      <c r="D326" s="1" t="s">
        <v>2662</v>
      </c>
    </row>
    <row r="327" spans="1:4" x14ac:dyDescent="0.25">
      <c r="A327" s="1" t="s">
        <v>2672</v>
      </c>
      <c r="B327" s="1" t="s">
        <v>32</v>
      </c>
      <c r="C327" s="1" t="s">
        <v>60</v>
      </c>
      <c r="D327" s="1" t="s">
        <v>2673</v>
      </c>
    </row>
    <row r="328" spans="1:4" x14ac:dyDescent="0.25">
      <c r="A328" s="1" t="s">
        <v>2685</v>
      </c>
      <c r="B328" s="1" t="s">
        <v>32</v>
      </c>
      <c r="C328" s="1" t="s">
        <v>60</v>
      </c>
      <c r="D328" s="1" t="s">
        <v>2686</v>
      </c>
    </row>
    <row r="329" spans="1:4" x14ac:dyDescent="0.25">
      <c r="A329" s="1" t="s">
        <v>2703</v>
      </c>
      <c r="B329" s="1" t="s">
        <v>32</v>
      </c>
      <c r="C329" s="1" t="s">
        <v>60</v>
      </c>
      <c r="D329" s="1" t="s">
        <v>2704</v>
      </c>
    </row>
    <row r="330" spans="1:4" x14ac:dyDescent="0.25">
      <c r="A330" s="1" t="s">
        <v>2725</v>
      </c>
      <c r="B330" s="1" t="s">
        <v>32</v>
      </c>
      <c r="C330" s="1" t="s">
        <v>33</v>
      </c>
      <c r="D330" s="1" t="s">
        <v>2726</v>
      </c>
    </row>
    <row r="331" spans="1:4" x14ac:dyDescent="0.25">
      <c r="A331" s="1" t="s">
        <v>2733</v>
      </c>
      <c r="B331" s="1" t="s">
        <v>32</v>
      </c>
      <c r="C331" s="1" t="s">
        <v>33</v>
      </c>
      <c r="D331" s="1" t="s">
        <v>2734</v>
      </c>
    </row>
    <row r="332" spans="1:4" x14ac:dyDescent="0.25">
      <c r="A332" s="1" t="s">
        <v>2743</v>
      </c>
      <c r="B332" s="1" t="s">
        <v>32</v>
      </c>
      <c r="C332" s="1" t="s">
        <v>39</v>
      </c>
      <c r="D332" s="1" t="s">
        <v>2744</v>
      </c>
    </row>
    <row r="333" spans="1:4" x14ac:dyDescent="0.25">
      <c r="A333" s="1" t="s">
        <v>2746</v>
      </c>
      <c r="B333" s="1" t="s">
        <v>32</v>
      </c>
      <c r="C333" s="1" t="s">
        <v>33</v>
      </c>
      <c r="D333" s="1" t="s">
        <v>2747</v>
      </c>
    </row>
    <row r="334" spans="1:4" x14ac:dyDescent="0.25">
      <c r="A334" s="1" t="s">
        <v>2756</v>
      </c>
      <c r="B334" s="1" t="s">
        <v>32</v>
      </c>
      <c r="C334" s="1" t="s">
        <v>33</v>
      </c>
      <c r="D334" s="1" t="s">
        <v>2757</v>
      </c>
    </row>
    <row r="335" spans="1:4" x14ac:dyDescent="0.25">
      <c r="A335" s="1" t="s">
        <v>2760</v>
      </c>
      <c r="B335" s="1" t="s">
        <v>32</v>
      </c>
      <c r="C335" s="1" t="s">
        <v>60</v>
      </c>
      <c r="D335" s="1" t="s">
        <v>2761</v>
      </c>
    </row>
    <row r="336" spans="1:4" x14ac:dyDescent="0.25">
      <c r="A336" s="1" t="s">
        <v>2800</v>
      </c>
      <c r="B336" s="1" t="s">
        <v>32</v>
      </c>
      <c r="C336" s="1" t="s">
        <v>60</v>
      </c>
      <c r="D336" s="1" t="s">
        <v>2801</v>
      </c>
    </row>
    <row r="337" spans="1:4" x14ac:dyDescent="0.25">
      <c r="A337" s="1" t="s">
        <v>2808</v>
      </c>
      <c r="B337" s="1" t="s">
        <v>32</v>
      </c>
      <c r="C337" s="1" t="s">
        <v>60</v>
      </c>
      <c r="D337" s="1" t="s">
        <v>2809</v>
      </c>
    </row>
    <row r="338" spans="1:4" x14ac:dyDescent="0.25">
      <c r="A338" s="1" t="s">
        <v>2817</v>
      </c>
      <c r="B338" s="1" t="s">
        <v>32</v>
      </c>
      <c r="C338" s="1" t="s">
        <v>33</v>
      </c>
      <c r="D338" s="1" t="s">
        <v>2818</v>
      </c>
    </row>
    <row r="339" spans="1:4" x14ac:dyDescent="0.25">
      <c r="A339" s="1" t="s">
        <v>2828</v>
      </c>
      <c r="B339" s="1" t="s">
        <v>32</v>
      </c>
      <c r="C339" s="1" t="s">
        <v>33</v>
      </c>
      <c r="D339" s="1" t="s">
        <v>2829</v>
      </c>
    </row>
    <row r="340" spans="1:4" x14ac:dyDescent="0.25">
      <c r="A340" s="1" t="s">
        <v>2832</v>
      </c>
      <c r="B340" s="1" t="s">
        <v>32</v>
      </c>
      <c r="C340" s="1" t="s">
        <v>48</v>
      </c>
      <c r="D340" s="1" t="s">
        <v>2833</v>
      </c>
    </row>
    <row r="341" spans="1:4" x14ac:dyDescent="0.25">
      <c r="A341" s="1" t="s">
        <v>2844</v>
      </c>
      <c r="B341" s="1" t="s">
        <v>32</v>
      </c>
      <c r="C341" s="1" t="s">
        <v>48</v>
      </c>
      <c r="D341" s="1" t="s">
        <v>2845</v>
      </c>
    </row>
    <row r="342" spans="1:4" x14ac:dyDescent="0.25">
      <c r="A342" s="1" t="s">
        <v>2890</v>
      </c>
      <c r="B342" s="1" t="s">
        <v>32</v>
      </c>
      <c r="C342" s="1" t="s">
        <v>60</v>
      </c>
      <c r="D342" s="1" t="s">
        <v>2891</v>
      </c>
    </row>
    <row r="343" spans="1:4" x14ac:dyDescent="0.25">
      <c r="A343" s="1" t="s">
        <v>2898</v>
      </c>
      <c r="B343" s="1" t="s">
        <v>32</v>
      </c>
      <c r="C343" s="1" t="s">
        <v>60</v>
      </c>
      <c r="D343" s="1" t="s">
        <v>2899</v>
      </c>
    </row>
    <row r="344" spans="1:4" x14ac:dyDescent="0.25">
      <c r="A344" s="1" t="s">
        <v>2902</v>
      </c>
      <c r="B344" s="1" t="s">
        <v>32</v>
      </c>
      <c r="C344" s="1" t="s">
        <v>60</v>
      </c>
      <c r="D344" s="1" t="s">
        <v>2903</v>
      </c>
    </row>
    <row r="345" spans="1:4" x14ac:dyDescent="0.25">
      <c r="A345" s="1" t="s">
        <v>2914</v>
      </c>
      <c r="B345" s="1" t="s">
        <v>32</v>
      </c>
      <c r="C345" s="1" t="s">
        <v>60</v>
      </c>
      <c r="D345" s="1" t="s">
        <v>2915</v>
      </c>
    </row>
    <row r="346" spans="1:4" x14ac:dyDescent="0.25">
      <c r="A346" s="1" t="s">
        <v>2918</v>
      </c>
      <c r="B346" s="1" t="s">
        <v>32</v>
      </c>
      <c r="C346" s="1" t="s">
        <v>33</v>
      </c>
      <c r="D346" s="1" t="s">
        <v>2919</v>
      </c>
    </row>
    <row r="347" spans="1:4" x14ac:dyDescent="0.25">
      <c r="A347" s="1" t="s">
        <v>2923</v>
      </c>
      <c r="B347" s="1" t="s">
        <v>32</v>
      </c>
      <c r="C347" s="1" t="s">
        <v>39</v>
      </c>
      <c r="D347" s="1" t="s">
        <v>2924</v>
      </c>
    </row>
    <row r="348" spans="1:4" x14ac:dyDescent="0.25">
      <c r="A348" s="1" t="s">
        <v>2978</v>
      </c>
      <c r="B348" s="1" t="s">
        <v>32</v>
      </c>
      <c r="C348" s="1" t="s">
        <v>60</v>
      </c>
      <c r="D348" s="1" t="s">
        <v>2979</v>
      </c>
    </row>
    <row r="349" spans="1:4" x14ac:dyDescent="0.25">
      <c r="A349" s="1" t="s">
        <v>2986</v>
      </c>
      <c r="B349" s="1" t="s">
        <v>32</v>
      </c>
      <c r="C349" s="1" t="s">
        <v>60</v>
      </c>
      <c r="D349" s="1" t="s">
        <v>2987</v>
      </c>
    </row>
    <row r="350" spans="1:4" x14ac:dyDescent="0.25">
      <c r="A350" s="1" t="s">
        <v>3001</v>
      </c>
      <c r="B350" s="1" t="s">
        <v>32</v>
      </c>
      <c r="C350" s="1" t="s">
        <v>39</v>
      </c>
      <c r="D350" s="1" t="s">
        <v>3002</v>
      </c>
    </row>
    <row r="351" spans="1:4" x14ac:dyDescent="0.25">
      <c r="A351" s="1" t="s">
        <v>3030</v>
      </c>
      <c r="B351" s="1" t="s">
        <v>32</v>
      </c>
      <c r="C351" s="1" t="s">
        <v>39</v>
      </c>
      <c r="D351" s="1" t="s">
        <v>3031</v>
      </c>
    </row>
    <row r="352" spans="1:4" x14ac:dyDescent="0.25">
      <c r="A352" s="1" t="s">
        <v>3056</v>
      </c>
      <c r="B352" s="1" t="s">
        <v>32</v>
      </c>
      <c r="C352" s="1" t="s">
        <v>60</v>
      </c>
      <c r="D352" s="1" t="s">
        <v>3057</v>
      </c>
    </row>
    <row r="353" spans="1:4" x14ac:dyDescent="0.25">
      <c r="A353" s="1" t="s">
        <v>3109</v>
      </c>
      <c r="B353" s="1" t="s">
        <v>32</v>
      </c>
      <c r="C353" s="1" t="s">
        <v>48</v>
      </c>
      <c r="D353" s="1" t="s">
        <v>3110</v>
      </c>
    </row>
    <row r="354" spans="1:4" x14ac:dyDescent="0.25">
      <c r="A354" s="1" t="s">
        <v>3170</v>
      </c>
      <c r="B354" s="1" t="s">
        <v>32</v>
      </c>
      <c r="C354" s="1" t="s">
        <v>60</v>
      </c>
      <c r="D354" s="1" t="s">
        <v>3171</v>
      </c>
    </row>
    <row r="355" spans="1:4" x14ac:dyDescent="0.25">
      <c r="A355" s="1" t="s">
        <v>3178</v>
      </c>
      <c r="B355" s="1" t="s">
        <v>32</v>
      </c>
      <c r="C355" s="1" t="s">
        <v>48</v>
      </c>
      <c r="D355" s="1" t="s">
        <v>3179</v>
      </c>
    </row>
    <row r="356" spans="1:4" x14ac:dyDescent="0.25">
      <c r="A356" s="1" t="s">
        <v>3188</v>
      </c>
      <c r="B356" s="1" t="s">
        <v>32</v>
      </c>
      <c r="C356" s="1" t="s">
        <v>39</v>
      </c>
      <c r="D356" s="1" t="s">
        <v>3189</v>
      </c>
    </row>
    <row r="357" spans="1:4" x14ac:dyDescent="0.25">
      <c r="A357" s="1" t="s">
        <v>3202</v>
      </c>
      <c r="B357" s="1" t="s">
        <v>32</v>
      </c>
      <c r="C357" s="1" t="s">
        <v>48</v>
      </c>
      <c r="D357" s="1" t="s">
        <v>3203</v>
      </c>
    </row>
    <row r="358" spans="1:4" x14ac:dyDescent="0.25">
      <c r="A358" s="1" t="s">
        <v>3229</v>
      </c>
      <c r="B358" s="1" t="s">
        <v>32</v>
      </c>
      <c r="C358" s="1" t="s">
        <v>39</v>
      </c>
      <c r="D358" s="1" t="s">
        <v>3230</v>
      </c>
    </row>
    <row r="359" spans="1:4" x14ac:dyDescent="0.25">
      <c r="A359" s="1" t="s">
        <v>3236</v>
      </c>
      <c r="B359" s="1" t="s">
        <v>32</v>
      </c>
      <c r="C359" s="1" t="s">
        <v>60</v>
      </c>
      <c r="D359" s="1" t="s">
        <v>3237</v>
      </c>
    </row>
    <row r="360" spans="1:4" x14ac:dyDescent="0.25">
      <c r="A360" s="1" t="s">
        <v>3301</v>
      </c>
      <c r="B360" s="1" t="s">
        <v>32</v>
      </c>
      <c r="C360" s="1" t="s">
        <v>60</v>
      </c>
      <c r="D360" s="1" t="s">
        <v>3302</v>
      </c>
    </row>
    <row r="361" spans="1:4" x14ac:dyDescent="0.25">
      <c r="A361" s="1" t="s">
        <v>3438</v>
      </c>
      <c r="B361" s="1" t="s">
        <v>32</v>
      </c>
      <c r="C361" s="1" t="s">
        <v>60</v>
      </c>
      <c r="D361" s="1" t="s">
        <v>3439</v>
      </c>
    </row>
    <row r="362" spans="1:4" x14ac:dyDescent="0.25">
      <c r="A362" s="1" t="s">
        <v>3451</v>
      </c>
      <c r="B362" s="1" t="s">
        <v>32</v>
      </c>
      <c r="C362" s="1" t="s">
        <v>60</v>
      </c>
      <c r="D362" s="1" t="s">
        <v>3452</v>
      </c>
    </row>
    <row r="363" spans="1:4" x14ac:dyDescent="0.25">
      <c r="A363" s="1" t="s">
        <v>3527</v>
      </c>
      <c r="B363" s="1" t="s">
        <v>32</v>
      </c>
      <c r="C363" s="1" t="s">
        <v>60</v>
      </c>
      <c r="D363" s="1" t="s">
        <v>3528</v>
      </c>
    </row>
    <row r="364" spans="1:4" x14ac:dyDescent="0.25">
      <c r="A364" s="1" t="s">
        <v>3558</v>
      </c>
      <c r="B364" s="1" t="s">
        <v>32</v>
      </c>
      <c r="C364" s="1" t="s">
        <v>60</v>
      </c>
      <c r="D364" s="1" t="s">
        <v>3559</v>
      </c>
    </row>
    <row r="365" spans="1:4" x14ac:dyDescent="0.25">
      <c r="A365" s="1" t="s">
        <v>3588</v>
      </c>
      <c r="B365" s="1" t="s">
        <v>32</v>
      </c>
      <c r="C365" s="1" t="s">
        <v>60</v>
      </c>
      <c r="D365" s="1" t="s">
        <v>3589</v>
      </c>
    </row>
    <row r="366" spans="1:4" x14ac:dyDescent="0.25">
      <c r="A366" s="1" t="s">
        <v>3595</v>
      </c>
      <c r="B366" s="1" t="s">
        <v>32</v>
      </c>
      <c r="C366" s="1" t="s">
        <v>60</v>
      </c>
      <c r="D366" s="1" t="s">
        <v>3596</v>
      </c>
    </row>
    <row r="367" spans="1:4" x14ac:dyDescent="0.25">
      <c r="A367" s="1" t="s">
        <v>3604</v>
      </c>
      <c r="B367" s="1" t="s">
        <v>32</v>
      </c>
      <c r="C367" s="1" t="s">
        <v>39</v>
      </c>
      <c r="D367" s="1" t="s">
        <v>3605</v>
      </c>
    </row>
    <row r="368" spans="1:4" x14ac:dyDescent="0.25">
      <c r="A368" s="1" t="s">
        <v>3630</v>
      </c>
      <c r="B368" s="1" t="s">
        <v>32</v>
      </c>
      <c r="C368" s="1" t="s">
        <v>60</v>
      </c>
      <c r="D368" s="1" t="s">
        <v>3631</v>
      </c>
    </row>
    <row r="369" spans="1:4" x14ac:dyDescent="0.25">
      <c r="A369" s="1" t="s">
        <v>3689</v>
      </c>
      <c r="B369" s="1" t="s">
        <v>32</v>
      </c>
      <c r="C369" s="1" t="s">
        <v>60</v>
      </c>
      <c r="D369" s="1" t="s">
        <v>3690</v>
      </c>
    </row>
    <row r="370" spans="1:4" x14ac:dyDescent="0.25">
      <c r="A370" s="1" t="s">
        <v>3707</v>
      </c>
      <c r="B370" s="1" t="s">
        <v>32</v>
      </c>
      <c r="C370" s="1" t="s">
        <v>60</v>
      </c>
      <c r="D370" s="1" t="s">
        <v>3708</v>
      </c>
    </row>
    <row r="371" spans="1:4" x14ac:dyDescent="0.25">
      <c r="A371" s="1" t="s">
        <v>3838</v>
      </c>
      <c r="B371" s="1" t="s">
        <v>32</v>
      </c>
      <c r="C371" s="1" t="s">
        <v>60</v>
      </c>
      <c r="D371" s="1" t="s">
        <v>3839</v>
      </c>
    </row>
    <row r="372" spans="1:4" x14ac:dyDescent="0.25">
      <c r="A372" s="1" t="s">
        <v>3908</v>
      </c>
      <c r="B372" s="1" t="s">
        <v>32</v>
      </c>
      <c r="C372" s="1" t="s">
        <v>33</v>
      </c>
      <c r="D372" s="1" t="s">
        <v>3909</v>
      </c>
    </row>
    <row r="373" spans="1:4" x14ac:dyDescent="0.25">
      <c r="A373" s="1" t="s">
        <v>3932</v>
      </c>
      <c r="B373" s="1" t="s">
        <v>32</v>
      </c>
      <c r="C373" s="1" t="s">
        <v>60</v>
      </c>
      <c r="D373" s="1" t="s">
        <v>3933</v>
      </c>
    </row>
    <row r="374" spans="1:4" x14ac:dyDescent="0.25">
      <c r="A374" s="1" t="s">
        <v>3986</v>
      </c>
      <c r="B374" s="1" t="s">
        <v>32</v>
      </c>
      <c r="C374" s="1" t="s">
        <v>60</v>
      </c>
      <c r="D374" s="1" t="s">
        <v>3987</v>
      </c>
    </row>
    <row r="375" spans="1:4" x14ac:dyDescent="0.25">
      <c r="A375" s="1" t="s">
        <v>4220</v>
      </c>
      <c r="B375" s="1" t="s">
        <v>32</v>
      </c>
      <c r="C375" s="1" t="s">
        <v>39</v>
      </c>
      <c r="D375" s="1" t="s">
        <v>4221</v>
      </c>
    </row>
    <row r="376" spans="1:4" x14ac:dyDescent="0.25">
      <c r="A376" s="1" t="s">
        <v>4255</v>
      </c>
      <c r="B376" s="1" t="s">
        <v>32</v>
      </c>
      <c r="C376" s="1" t="s">
        <v>39</v>
      </c>
      <c r="D376" s="1" t="s">
        <v>4256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298B0-DDD8-4655-8D5E-5CEC2022E28B}">
  <dimension ref="A1:B708"/>
  <sheetViews>
    <sheetView workbookViewId="0">
      <selection sqref="A1:B708"/>
    </sheetView>
  </sheetViews>
  <sheetFormatPr defaultRowHeight="15" x14ac:dyDescent="0.25"/>
  <cols>
    <col min="1" max="1" width="14.7109375" bestFit="1" customWidth="1"/>
    <col min="2" max="2" width="22.7109375" bestFit="1" customWidth="1"/>
  </cols>
  <sheetData>
    <row r="1" spans="1:2" x14ac:dyDescent="0.25">
      <c r="A1" t="s">
        <v>5</v>
      </c>
      <c r="B1" t="s">
        <v>6</v>
      </c>
    </row>
    <row r="2" spans="1:2" x14ac:dyDescent="0.25">
      <c r="A2" s="1" t="s">
        <v>24</v>
      </c>
      <c r="B2" s="1" t="s">
        <v>25</v>
      </c>
    </row>
    <row r="3" spans="1:2" x14ac:dyDescent="0.25">
      <c r="A3" s="1" t="s">
        <v>43</v>
      </c>
      <c r="B3" s="1" t="s">
        <v>44</v>
      </c>
    </row>
    <row r="4" spans="1:2" x14ac:dyDescent="0.25">
      <c r="A4" s="1" t="s">
        <v>54</v>
      </c>
      <c r="B4" s="1" t="s">
        <v>55</v>
      </c>
    </row>
    <row r="5" spans="1:2" x14ac:dyDescent="0.25">
      <c r="A5" s="1" t="s">
        <v>68</v>
      </c>
      <c r="B5" s="1" t="s">
        <v>69</v>
      </c>
    </row>
    <row r="6" spans="1:2" x14ac:dyDescent="0.25">
      <c r="A6" s="1" t="s">
        <v>79</v>
      </c>
      <c r="B6" s="1" t="s">
        <v>80</v>
      </c>
    </row>
    <row r="7" spans="1:2" x14ac:dyDescent="0.25">
      <c r="A7" s="1" t="s">
        <v>85</v>
      </c>
      <c r="B7" s="1" t="s">
        <v>86</v>
      </c>
    </row>
    <row r="8" spans="1:2" x14ac:dyDescent="0.25">
      <c r="A8" s="1" t="s">
        <v>95</v>
      </c>
      <c r="B8" s="1" t="s">
        <v>96</v>
      </c>
    </row>
    <row r="9" spans="1:2" x14ac:dyDescent="0.25">
      <c r="A9" s="1" t="s">
        <v>106</v>
      </c>
      <c r="B9" s="1" t="s">
        <v>107</v>
      </c>
    </row>
    <row r="10" spans="1:2" x14ac:dyDescent="0.25">
      <c r="A10" s="1" t="s">
        <v>116</v>
      </c>
      <c r="B10" s="1" t="s">
        <v>117</v>
      </c>
    </row>
    <row r="11" spans="1:2" x14ac:dyDescent="0.25">
      <c r="A11" s="1" t="s">
        <v>126</v>
      </c>
      <c r="B11" s="1" t="s">
        <v>127</v>
      </c>
    </row>
    <row r="12" spans="1:2" x14ac:dyDescent="0.25">
      <c r="A12" s="1" t="s">
        <v>135</v>
      </c>
      <c r="B12" s="1" t="s">
        <v>136</v>
      </c>
    </row>
    <row r="13" spans="1:2" x14ac:dyDescent="0.25">
      <c r="A13" s="1" t="s">
        <v>141</v>
      </c>
      <c r="B13" s="1" t="s">
        <v>142</v>
      </c>
    </row>
    <row r="14" spans="1:2" x14ac:dyDescent="0.25">
      <c r="A14" s="1" t="s">
        <v>148</v>
      </c>
      <c r="B14" s="1" t="s">
        <v>149</v>
      </c>
    </row>
    <row r="15" spans="1:2" x14ac:dyDescent="0.25">
      <c r="A15" s="1" t="s">
        <v>157</v>
      </c>
      <c r="B15" s="1" t="s">
        <v>158</v>
      </c>
    </row>
    <row r="16" spans="1:2" x14ac:dyDescent="0.25">
      <c r="A16" s="1" t="s">
        <v>165</v>
      </c>
      <c r="B16" s="1" t="s">
        <v>166</v>
      </c>
    </row>
    <row r="17" spans="1:2" x14ac:dyDescent="0.25">
      <c r="A17" s="1" t="s">
        <v>173</v>
      </c>
      <c r="B17" s="1" t="s">
        <v>174</v>
      </c>
    </row>
    <row r="18" spans="1:2" x14ac:dyDescent="0.25">
      <c r="A18" s="1" t="s">
        <v>181</v>
      </c>
      <c r="B18" s="1" t="s">
        <v>182</v>
      </c>
    </row>
    <row r="19" spans="1:2" x14ac:dyDescent="0.25">
      <c r="A19" s="1" t="s">
        <v>187</v>
      </c>
      <c r="B19" s="1" t="s">
        <v>188</v>
      </c>
    </row>
    <row r="20" spans="1:2" x14ac:dyDescent="0.25">
      <c r="A20" s="1" t="s">
        <v>194</v>
      </c>
      <c r="B20" s="1" t="s">
        <v>195</v>
      </c>
    </row>
    <row r="21" spans="1:2" x14ac:dyDescent="0.25">
      <c r="A21" s="1" t="s">
        <v>199</v>
      </c>
      <c r="B21" s="1" t="s">
        <v>200</v>
      </c>
    </row>
    <row r="22" spans="1:2" x14ac:dyDescent="0.25">
      <c r="A22" s="1" t="s">
        <v>207</v>
      </c>
      <c r="B22" s="1" t="s">
        <v>208</v>
      </c>
    </row>
    <row r="23" spans="1:2" x14ac:dyDescent="0.25">
      <c r="A23" s="1" t="s">
        <v>214</v>
      </c>
      <c r="B23" s="1" t="s">
        <v>215</v>
      </c>
    </row>
    <row r="24" spans="1:2" x14ac:dyDescent="0.25">
      <c r="A24" s="1" t="s">
        <v>219</v>
      </c>
      <c r="B24" s="1" t="s">
        <v>220</v>
      </c>
    </row>
    <row r="25" spans="1:2" x14ac:dyDescent="0.25">
      <c r="A25" s="1" t="s">
        <v>225</v>
      </c>
      <c r="B25" s="1" t="s">
        <v>226</v>
      </c>
    </row>
    <row r="26" spans="1:2" x14ac:dyDescent="0.25">
      <c r="A26" s="1" t="s">
        <v>231</v>
      </c>
      <c r="B26" s="1" t="s">
        <v>232</v>
      </c>
    </row>
    <row r="27" spans="1:2" x14ac:dyDescent="0.25">
      <c r="A27" s="1" t="s">
        <v>235</v>
      </c>
      <c r="B27" s="1" t="s">
        <v>236</v>
      </c>
    </row>
    <row r="28" spans="1:2" x14ac:dyDescent="0.25">
      <c r="A28" s="1" t="s">
        <v>238</v>
      </c>
      <c r="B28" s="1" t="s">
        <v>239</v>
      </c>
    </row>
    <row r="29" spans="1:2" x14ac:dyDescent="0.25">
      <c r="A29" s="1" t="s">
        <v>245</v>
      </c>
      <c r="B29" s="1" t="s">
        <v>246</v>
      </c>
    </row>
    <row r="30" spans="1:2" x14ac:dyDescent="0.25">
      <c r="A30" s="1" t="s">
        <v>250</v>
      </c>
      <c r="B30" s="1" t="s">
        <v>251</v>
      </c>
    </row>
    <row r="31" spans="1:2" x14ac:dyDescent="0.25">
      <c r="A31" s="1" t="s">
        <v>253</v>
      </c>
      <c r="B31" s="1" t="s">
        <v>254</v>
      </c>
    </row>
    <row r="32" spans="1:2" x14ac:dyDescent="0.25">
      <c r="A32" s="1" t="s">
        <v>259</v>
      </c>
      <c r="B32" s="1" t="s">
        <v>260</v>
      </c>
    </row>
    <row r="33" spans="1:2" x14ac:dyDescent="0.25">
      <c r="A33" s="1" t="s">
        <v>268</v>
      </c>
      <c r="B33" s="1" t="s">
        <v>269</v>
      </c>
    </row>
    <row r="34" spans="1:2" x14ac:dyDescent="0.25">
      <c r="A34" s="1" t="s">
        <v>273</v>
      </c>
      <c r="B34" s="1" t="s">
        <v>274</v>
      </c>
    </row>
    <row r="35" spans="1:2" x14ac:dyDescent="0.25">
      <c r="A35" s="1" t="s">
        <v>279</v>
      </c>
      <c r="B35" s="1" t="s">
        <v>280</v>
      </c>
    </row>
    <row r="36" spans="1:2" x14ac:dyDescent="0.25">
      <c r="A36" s="1" t="s">
        <v>284</v>
      </c>
      <c r="B36" s="1" t="s">
        <v>285</v>
      </c>
    </row>
    <row r="37" spans="1:2" x14ac:dyDescent="0.25">
      <c r="A37" s="1" t="s">
        <v>290</v>
      </c>
      <c r="B37" s="1" t="s">
        <v>291</v>
      </c>
    </row>
    <row r="38" spans="1:2" x14ac:dyDescent="0.25">
      <c r="A38" s="1" t="s">
        <v>296</v>
      </c>
      <c r="B38" s="1" t="s">
        <v>297</v>
      </c>
    </row>
    <row r="39" spans="1:2" x14ac:dyDescent="0.25">
      <c r="A39" s="1" t="s">
        <v>303</v>
      </c>
      <c r="B39" s="1" t="s">
        <v>304</v>
      </c>
    </row>
    <row r="40" spans="1:2" x14ac:dyDescent="0.25">
      <c r="A40" s="1" t="s">
        <v>311</v>
      </c>
      <c r="B40" s="1" t="s">
        <v>312</v>
      </c>
    </row>
    <row r="41" spans="1:2" x14ac:dyDescent="0.25">
      <c r="A41" s="1" t="s">
        <v>321</v>
      </c>
      <c r="B41" s="1" t="s">
        <v>322</v>
      </c>
    </row>
    <row r="42" spans="1:2" x14ac:dyDescent="0.25">
      <c r="A42" s="1" t="s">
        <v>332</v>
      </c>
      <c r="B42" s="1" t="s">
        <v>333</v>
      </c>
    </row>
    <row r="43" spans="1:2" x14ac:dyDescent="0.25">
      <c r="A43" s="1" t="s">
        <v>336</v>
      </c>
      <c r="B43" s="1" t="s">
        <v>337</v>
      </c>
    </row>
    <row r="44" spans="1:2" x14ac:dyDescent="0.25">
      <c r="A44" s="1" t="s">
        <v>342</v>
      </c>
      <c r="B44" s="1" t="s">
        <v>343</v>
      </c>
    </row>
    <row r="45" spans="1:2" x14ac:dyDescent="0.25">
      <c r="A45" s="1" t="s">
        <v>345</v>
      </c>
      <c r="B45" s="1" t="s">
        <v>346</v>
      </c>
    </row>
    <row r="46" spans="1:2" x14ac:dyDescent="0.25">
      <c r="A46" s="1" t="s">
        <v>350</v>
      </c>
      <c r="B46" s="1" t="s">
        <v>351</v>
      </c>
    </row>
    <row r="47" spans="1:2" x14ac:dyDescent="0.25">
      <c r="A47" s="1" t="s">
        <v>355</v>
      </c>
      <c r="B47" s="1" t="s">
        <v>356</v>
      </c>
    </row>
    <row r="48" spans="1:2" x14ac:dyDescent="0.25">
      <c r="A48" s="1" t="s">
        <v>361</v>
      </c>
      <c r="B48" s="1" t="s">
        <v>362</v>
      </c>
    </row>
    <row r="49" spans="1:2" x14ac:dyDescent="0.25">
      <c r="A49" s="1" t="s">
        <v>376</v>
      </c>
      <c r="B49" s="1" t="s">
        <v>377</v>
      </c>
    </row>
    <row r="50" spans="1:2" x14ac:dyDescent="0.25">
      <c r="A50" s="1" t="s">
        <v>381</v>
      </c>
      <c r="B50" s="1" t="s">
        <v>382</v>
      </c>
    </row>
    <row r="51" spans="1:2" x14ac:dyDescent="0.25">
      <c r="A51" s="1" t="s">
        <v>386</v>
      </c>
      <c r="B51" s="1" t="s">
        <v>387</v>
      </c>
    </row>
    <row r="52" spans="1:2" x14ac:dyDescent="0.25">
      <c r="A52" s="1" t="s">
        <v>396</v>
      </c>
      <c r="B52" s="1" t="s">
        <v>397</v>
      </c>
    </row>
    <row r="53" spans="1:2" x14ac:dyDescent="0.25">
      <c r="A53" s="1" t="s">
        <v>402</v>
      </c>
      <c r="B53" s="1" t="s">
        <v>403</v>
      </c>
    </row>
    <row r="54" spans="1:2" x14ac:dyDescent="0.25">
      <c r="A54" s="1" t="s">
        <v>407</v>
      </c>
      <c r="B54" s="1" t="s">
        <v>408</v>
      </c>
    </row>
    <row r="55" spans="1:2" x14ac:dyDescent="0.25">
      <c r="A55" s="1" t="s">
        <v>413</v>
      </c>
      <c r="B55" s="1" t="s">
        <v>414</v>
      </c>
    </row>
    <row r="56" spans="1:2" x14ac:dyDescent="0.25">
      <c r="A56" s="1" t="s">
        <v>418</v>
      </c>
      <c r="B56" s="1" t="s">
        <v>419</v>
      </c>
    </row>
    <row r="57" spans="1:2" x14ac:dyDescent="0.25">
      <c r="A57" s="1" t="s">
        <v>423</v>
      </c>
      <c r="B57" s="1" t="s">
        <v>424</v>
      </c>
    </row>
    <row r="58" spans="1:2" x14ac:dyDescent="0.25">
      <c r="A58" s="1" t="s">
        <v>428</v>
      </c>
      <c r="B58" s="1" t="s">
        <v>429</v>
      </c>
    </row>
    <row r="59" spans="1:2" x14ac:dyDescent="0.25">
      <c r="A59" s="1" t="s">
        <v>436</v>
      </c>
      <c r="B59" s="1" t="s">
        <v>437</v>
      </c>
    </row>
    <row r="60" spans="1:2" x14ac:dyDescent="0.25">
      <c r="A60" s="1" t="s">
        <v>442</v>
      </c>
      <c r="B60" s="1" t="s">
        <v>443</v>
      </c>
    </row>
    <row r="61" spans="1:2" x14ac:dyDescent="0.25">
      <c r="A61" s="1" t="s">
        <v>448</v>
      </c>
      <c r="B61" s="1" t="s">
        <v>449</v>
      </c>
    </row>
    <row r="62" spans="1:2" x14ac:dyDescent="0.25">
      <c r="A62" s="1" t="s">
        <v>454</v>
      </c>
      <c r="B62" s="1" t="s">
        <v>455</v>
      </c>
    </row>
    <row r="63" spans="1:2" x14ac:dyDescent="0.25">
      <c r="A63" s="1" t="s">
        <v>459</v>
      </c>
      <c r="B63" s="1" t="s">
        <v>460</v>
      </c>
    </row>
    <row r="64" spans="1:2" x14ac:dyDescent="0.25">
      <c r="A64" s="1" t="s">
        <v>462</v>
      </c>
      <c r="B64" s="1" t="s">
        <v>463</v>
      </c>
    </row>
    <row r="65" spans="1:2" x14ac:dyDescent="0.25">
      <c r="A65" s="1" t="s">
        <v>472</v>
      </c>
      <c r="B65" s="1" t="s">
        <v>473</v>
      </c>
    </row>
    <row r="66" spans="1:2" x14ac:dyDescent="0.25">
      <c r="A66" s="1" t="s">
        <v>475</v>
      </c>
      <c r="B66" s="1" t="s">
        <v>476</v>
      </c>
    </row>
    <row r="67" spans="1:2" x14ac:dyDescent="0.25">
      <c r="A67" s="1" t="s">
        <v>480</v>
      </c>
      <c r="B67" s="1" t="s">
        <v>481</v>
      </c>
    </row>
    <row r="68" spans="1:2" x14ac:dyDescent="0.25">
      <c r="A68" s="1" t="s">
        <v>486</v>
      </c>
      <c r="B68" s="1" t="s">
        <v>487</v>
      </c>
    </row>
    <row r="69" spans="1:2" x14ac:dyDescent="0.25">
      <c r="A69" s="1" t="s">
        <v>493</v>
      </c>
      <c r="B69" s="1" t="s">
        <v>494</v>
      </c>
    </row>
    <row r="70" spans="1:2" x14ac:dyDescent="0.25">
      <c r="A70" s="1" t="s">
        <v>502</v>
      </c>
      <c r="B70" s="1" t="s">
        <v>503</v>
      </c>
    </row>
    <row r="71" spans="1:2" x14ac:dyDescent="0.25">
      <c r="A71" s="1" t="s">
        <v>509</v>
      </c>
      <c r="B71" s="1" t="s">
        <v>510</v>
      </c>
    </row>
    <row r="72" spans="1:2" x14ac:dyDescent="0.25">
      <c r="A72" s="1" t="s">
        <v>514</v>
      </c>
      <c r="B72" s="1" t="s">
        <v>515</v>
      </c>
    </row>
    <row r="73" spans="1:2" x14ac:dyDescent="0.25">
      <c r="A73" s="1" t="s">
        <v>519</v>
      </c>
      <c r="B73" s="1" t="s">
        <v>520</v>
      </c>
    </row>
    <row r="74" spans="1:2" x14ac:dyDescent="0.25">
      <c r="A74" s="1" t="s">
        <v>529</v>
      </c>
      <c r="B74" s="1" t="s">
        <v>530</v>
      </c>
    </row>
    <row r="75" spans="1:2" x14ac:dyDescent="0.25">
      <c r="A75" s="1" t="s">
        <v>536</v>
      </c>
      <c r="B75" s="1" t="s">
        <v>537</v>
      </c>
    </row>
    <row r="76" spans="1:2" x14ac:dyDescent="0.25">
      <c r="A76" s="1" t="s">
        <v>544</v>
      </c>
      <c r="B76" s="1" t="s">
        <v>545</v>
      </c>
    </row>
    <row r="77" spans="1:2" x14ac:dyDescent="0.25">
      <c r="A77" s="1" t="s">
        <v>549</v>
      </c>
      <c r="B77" s="1" t="s">
        <v>550</v>
      </c>
    </row>
    <row r="78" spans="1:2" x14ac:dyDescent="0.25">
      <c r="A78" s="1" t="s">
        <v>552</v>
      </c>
      <c r="B78" s="1" t="s">
        <v>553</v>
      </c>
    </row>
    <row r="79" spans="1:2" x14ac:dyDescent="0.25">
      <c r="A79" s="1" t="s">
        <v>557</v>
      </c>
      <c r="B79" s="1" t="s">
        <v>558</v>
      </c>
    </row>
    <row r="80" spans="1:2" x14ac:dyDescent="0.25">
      <c r="A80" s="1" t="s">
        <v>568</v>
      </c>
      <c r="B80" s="1" t="s">
        <v>569</v>
      </c>
    </row>
    <row r="81" spans="1:2" x14ac:dyDescent="0.25">
      <c r="A81" s="1" t="s">
        <v>574</v>
      </c>
      <c r="B81" s="1" t="s">
        <v>575</v>
      </c>
    </row>
    <row r="82" spans="1:2" x14ac:dyDescent="0.25">
      <c r="A82" s="1" t="s">
        <v>581</v>
      </c>
      <c r="B82" s="1" t="s">
        <v>582</v>
      </c>
    </row>
    <row r="83" spans="1:2" x14ac:dyDescent="0.25">
      <c r="A83" s="1" t="s">
        <v>584</v>
      </c>
      <c r="B83" s="1" t="s">
        <v>585</v>
      </c>
    </row>
    <row r="84" spans="1:2" x14ac:dyDescent="0.25">
      <c r="A84" s="1" t="s">
        <v>590</v>
      </c>
      <c r="B84" s="1" t="s">
        <v>591</v>
      </c>
    </row>
    <row r="85" spans="1:2" x14ac:dyDescent="0.25">
      <c r="A85" s="1" t="s">
        <v>595</v>
      </c>
      <c r="B85" s="1" t="s">
        <v>596</v>
      </c>
    </row>
    <row r="86" spans="1:2" x14ac:dyDescent="0.25">
      <c r="A86" s="1" t="s">
        <v>600</v>
      </c>
      <c r="B86" s="1" t="s">
        <v>601</v>
      </c>
    </row>
    <row r="87" spans="1:2" x14ac:dyDescent="0.25">
      <c r="A87" s="1" t="s">
        <v>605</v>
      </c>
      <c r="B87" s="1" t="s">
        <v>606</v>
      </c>
    </row>
    <row r="88" spans="1:2" x14ac:dyDescent="0.25">
      <c r="A88" s="1" t="s">
        <v>611</v>
      </c>
      <c r="B88" s="1" t="s">
        <v>612</v>
      </c>
    </row>
    <row r="89" spans="1:2" x14ac:dyDescent="0.25">
      <c r="A89" s="1" t="s">
        <v>616</v>
      </c>
      <c r="B89" s="1" t="s">
        <v>617</v>
      </c>
    </row>
    <row r="90" spans="1:2" x14ac:dyDescent="0.25">
      <c r="A90" s="1" t="s">
        <v>622</v>
      </c>
      <c r="B90" s="1" t="s">
        <v>623</v>
      </c>
    </row>
    <row r="91" spans="1:2" x14ac:dyDescent="0.25">
      <c r="A91" s="1" t="s">
        <v>627</v>
      </c>
      <c r="B91" s="1" t="s">
        <v>628</v>
      </c>
    </row>
    <row r="92" spans="1:2" x14ac:dyDescent="0.25">
      <c r="A92" s="1" t="s">
        <v>630</v>
      </c>
      <c r="B92" s="1" t="s">
        <v>631</v>
      </c>
    </row>
    <row r="93" spans="1:2" x14ac:dyDescent="0.25">
      <c r="A93" s="1" t="s">
        <v>635</v>
      </c>
      <c r="B93" s="1" t="s">
        <v>636</v>
      </c>
    </row>
    <row r="94" spans="1:2" x14ac:dyDescent="0.25">
      <c r="A94" s="1" t="s">
        <v>640</v>
      </c>
      <c r="B94" s="1" t="s">
        <v>641</v>
      </c>
    </row>
    <row r="95" spans="1:2" x14ac:dyDescent="0.25">
      <c r="A95" s="1" t="s">
        <v>645</v>
      </c>
      <c r="B95" s="1" t="s">
        <v>646</v>
      </c>
    </row>
    <row r="96" spans="1:2" x14ac:dyDescent="0.25">
      <c r="A96" s="1" t="s">
        <v>649</v>
      </c>
      <c r="B96" s="1" t="s">
        <v>650</v>
      </c>
    </row>
    <row r="97" spans="1:2" x14ac:dyDescent="0.25">
      <c r="A97" s="1" t="s">
        <v>655</v>
      </c>
      <c r="B97" s="1" t="s">
        <v>656</v>
      </c>
    </row>
    <row r="98" spans="1:2" x14ac:dyDescent="0.25">
      <c r="A98" s="1" t="s">
        <v>658</v>
      </c>
      <c r="B98" s="1" t="s">
        <v>659</v>
      </c>
    </row>
    <row r="99" spans="1:2" x14ac:dyDescent="0.25">
      <c r="A99" s="1" t="s">
        <v>665</v>
      </c>
      <c r="B99" s="1" t="s">
        <v>666</v>
      </c>
    </row>
    <row r="100" spans="1:2" x14ac:dyDescent="0.25">
      <c r="A100" s="1" t="s">
        <v>671</v>
      </c>
      <c r="B100" s="1" t="s">
        <v>672</v>
      </c>
    </row>
    <row r="101" spans="1:2" x14ac:dyDescent="0.25">
      <c r="A101" s="1" t="s">
        <v>676</v>
      </c>
      <c r="B101" s="1" t="s">
        <v>677</v>
      </c>
    </row>
    <row r="102" spans="1:2" x14ac:dyDescent="0.25">
      <c r="A102" s="1" t="s">
        <v>683</v>
      </c>
      <c r="B102" s="1" t="s">
        <v>684</v>
      </c>
    </row>
    <row r="103" spans="1:2" x14ac:dyDescent="0.25">
      <c r="A103" s="1" t="s">
        <v>687</v>
      </c>
      <c r="B103" s="1" t="s">
        <v>688</v>
      </c>
    </row>
    <row r="104" spans="1:2" x14ac:dyDescent="0.25">
      <c r="A104" s="1" t="s">
        <v>692</v>
      </c>
      <c r="B104" s="1" t="s">
        <v>693</v>
      </c>
    </row>
    <row r="105" spans="1:2" x14ac:dyDescent="0.25">
      <c r="A105" s="1" t="s">
        <v>696</v>
      </c>
      <c r="B105" s="1" t="s">
        <v>697</v>
      </c>
    </row>
    <row r="106" spans="1:2" x14ac:dyDescent="0.25">
      <c r="A106" s="1" t="s">
        <v>699</v>
      </c>
      <c r="B106" s="1" t="s">
        <v>700</v>
      </c>
    </row>
    <row r="107" spans="1:2" x14ac:dyDescent="0.25">
      <c r="A107" s="1" t="s">
        <v>703</v>
      </c>
      <c r="B107" s="1" t="s">
        <v>704</v>
      </c>
    </row>
    <row r="108" spans="1:2" x14ac:dyDescent="0.25">
      <c r="A108" s="1" t="s">
        <v>714</v>
      </c>
      <c r="B108" s="1" t="s">
        <v>715</v>
      </c>
    </row>
    <row r="109" spans="1:2" x14ac:dyDescent="0.25">
      <c r="A109" s="1" t="s">
        <v>720</v>
      </c>
      <c r="B109" s="1" t="s">
        <v>721</v>
      </c>
    </row>
    <row r="110" spans="1:2" x14ac:dyDescent="0.25">
      <c r="A110" s="1" t="s">
        <v>725</v>
      </c>
      <c r="B110" s="1" t="s">
        <v>726</v>
      </c>
    </row>
    <row r="111" spans="1:2" x14ac:dyDescent="0.25">
      <c r="A111" s="1" t="s">
        <v>732</v>
      </c>
      <c r="B111" s="1" t="s">
        <v>733</v>
      </c>
    </row>
    <row r="112" spans="1:2" x14ac:dyDescent="0.25">
      <c r="A112" s="1" t="s">
        <v>735</v>
      </c>
      <c r="B112" s="1" t="s">
        <v>736</v>
      </c>
    </row>
    <row r="113" spans="1:2" x14ac:dyDescent="0.25">
      <c r="A113" s="1" t="s">
        <v>740</v>
      </c>
      <c r="B113" s="1" t="s">
        <v>741</v>
      </c>
    </row>
    <row r="114" spans="1:2" x14ac:dyDescent="0.25">
      <c r="A114" s="1" t="s">
        <v>746</v>
      </c>
      <c r="B114" s="1" t="s">
        <v>747</v>
      </c>
    </row>
    <row r="115" spans="1:2" x14ac:dyDescent="0.25">
      <c r="A115" s="1" t="s">
        <v>751</v>
      </c>
      <c r="B115" s="1" t="s">
        <v>752</v>
      </c>
    </row>
    <row r="116" spans="1:2" x14ac:dyDescent="0.25">
      <c r="A116" s="1" t="s">
        <v>755</v>
      </c>
      <c r="B116" s="1" t="s">
        <v>756</v>
      </c>
    </row>
    <row r="117" spans="1:2" x14ac:dyDescent="0.25">
      <c r="A117" s="1" t="s">
        <v>760</v>
      </c>
      <c r="B117" s="1" t="s">
        <v>761</v>
      </c>
    </row>
    <row r="118" spans="1:2" x14ac:dyDescent="0.25">
      <c r="A118" s="1" t="s">
        <v>766</v>
      </c>
      <c r="B118" s="1" t="s">
        <v>767</v>
      </c>
    </row>
    <row r="119" spans="1:2" x14ac:dyDescent="0.25">
      <c r="A119" s="1" t="s">
        <v>771</v>
      </c>
      <c r="B119" s="1" t="s">
        <v>772</v>
      </c>
    </row>
    <row r="120" spans="1:2" x14ac:dyDescent="0.25">
      <c r="A120" s="1" t="s">
        <v>777</v>
      </c>
      <c r="B120" s="1" t="s">
        <v>778</v>
      </c>
    </row>
    <row r="121" spans="1:2" x14ac:dyDescent="0.25">
      <c r="A121" s="1" t="s">
        <v>782</v>
      </c>
      <c r="B121" s="1" t="s">
        <v>783</v>
      </c>
    </row>
    <row r="122" spans="1:2" x14ac:dyDescent="0.25">
      <c r="A122" s="1" t="s">
        <v>785</v>
      </c>
      <c r="B122" s="1" t="s">
        <v>786</v>
      </c>
    </row>
    <row r="123" spans="1:2" x14ac:dyDescent="0.25">
      <c r="A123" s="1" t="s">
        <v>791</v>
      </c>
      <c r="B123" s="1" t="s">
        <v>792</v>
      </c>
    </row>
    <row r="124" spans="1:2" x14ac:dyDescent="0.25">
      <c r="A124" s="1" t="s">
        <v>794</v>
      </c>
      <c r="B124" s="1" t="s">
        <v>795</v>
      </c>
    </row>
    <row r="125" spans="1:2" x14ac:dyDescent="0.25">
      <c r="A125" s="1" t="s">
        <v>799</v>
      </c>
      <c r="B125" s="1" t="s">
        <v>800</v>
      </c>
    </row>
    <row r="126" spans="1:2" x14ac:dyDescent="0.25">
      <c r="A126" s="1" t="s">
        <v>805</v>
      </c>
      <c r="B126" s="1" t="s">
        <v>806</v>
      </c>
    </row>
    <row r="127" spans="1:2" x14ac:dyDescent="0.25">
      <c r="A127" s="1" t="s">
        <v>810</v>
      </c>
      <c r="B127" s="1" t="s">
        <v>811</v>
      </c>
    </row>
    <row r="128" spans="1:2" x14ac:dyDescent="0.25">
      <c r="A128" s="1" t="s">
        <v>820</v>
      </c>
      <c r="B128" s="1" t="s">
        <v>821</v>
      </c>
    </row>
    <row r="129" spans="1:2" x14ac:dyDescent="0.25">
      <c r="A129" s="1" t="s">
        <v>825</v>
      </c>
      <c r="B129" s="1" t="s">
        <v>826</v>
      </c>
    </row>
    <row r="130" spans="1:2" x14ac:dyDescent="0.25">
      <c r="A130" s="1" t="s">
        <v>831</v>
      </c>
      <c r="B130" s="1" t="s">
        <v>832</v>
      </c>
    </row>
    <row r="131" spans="1:2" x14ac:dyDescent="0.25">
      <c r="A131" s="1" t="s">
        <v>836</v>
      </c>
      <c r="B131" s="1" t="s">
        <v>837</v>
      </c>
    </row>
    <row r="132" spans="1:2" x14ac:dyDescent="0.25">
      <c r="A132" s="1" t="s">
        <v>840</v>
      </c>
      <c r="B132" s="1" t="s">
        <v>841</v>
      </c>
    </row>
    <row r="133" spans="1:2" x14ac:dyDescent="0.25">
      <c r="A133" s="1" t="s">
        <v>845</v>
      </c>
      <c r="B133" s="1" t="s">
        <v>846</v>
      </c>
    </row>
    <row r="134" spans="1:2" x14ac:dyDescent="0.25">
      <c r="A134" s="1" t="s">
        <v>850</v>
      </c>
      <c r="B134" s="1" t="s">
        <v>851</v>
      </c>
    </row>
    <row r="135" spans="1:2" x14ac:dyDescent="0.25">
      <c r="A135" s="1" t="s">
        <v>855</v>
      </c>
      <c r="B135" s="1" t="s">
        <v>856</v>
      </c>
    </row>
    <row r="136" spans="1:2" x14ac:dyDescent="0.25">
      <c r="A136" s="1" t="s">
        <v>859</v>
      </c>
      <c r="B136" s="1" t="s">
        <v>860</v>
      </c>
    </row>
    <row r="137" spans="1:2" x14ac:dyDescent="0.25">
      <c r="A137" s="1" t="s">
        <v>870</v>
      </c>
      <c r="B137" s="1" t="s">
        <v>871</v>
      </c>
    </row>
    <row r="138" spans="1:2" x14ac:dyDescent="0.25">
      <c r="A138" s="1" t="s">
        <v>875</v>
      </c>
      <c r="B138" s="1" t="s">
        <v>876</v>
      </c>
    </row>
    <row r="139" spans="1:2" x14ac:dyDescent="0.25">
      <c r="A139" s="1" t="s">
        <v>879</v>
      </c>
      <c r="B139" s="1" t="s">
        <v>880</v>
      </c>
    </row>
    <row r="140" spans="1:2" x14ac:dyDescent="0.25">
      <c r="A140" s="1" t="s">
        <v>885</v>
      </c>
      <c r="B140" s="1" t="s">
        <v>886</v>
      </c>
    </row>
    <row r="141" spans="1:2" x14ac:dyDescent="0.25">
      <c r="A141" s="1" t="s">
        <v>888</v>
      </c>
      <c r="B141" s="1" t="s">
        <v>889</v>
      </c>
    </row>
    <row r="142" spans="1:2" x14ac:dyDescent="0.25">
      <c r="A142" s="1" t="s">
        <v>894</v>
      </c>
      <c r="B142" s="1" t="s">
        <v>895</v>
      </c>
    </row>
    <row r="143" spans="1:2" x14ac:dyDescent="0.25">
      <c r="A143" s="1" t="s">
        <v>898</v>
      </c>
      <c r="B143" s="1" t="s">
        <v>899</v>
      </c>
    </row>
    <row r="144" spans="1:2" x14ac:dyDescent="0.25">
      <c r="A144" s="1" t="s">
        <v>901</v>
      </c>
      <c r="B144" s="1" t="s">
        <v>902</v>
      </c>
    </row>
    <row r="145" spans="1:2" x14ac:dyDescent="0.25">
      <c r="A145" s="1" t="s">
        <v>904</v>
      </c>
      <c r="B145" s="1" t="s">
        <v>905</v>
      </c>
    </row>
    <row r="146" spans="1:2" x14ac:dyDescent="0.25">
      <c r="A146" s="1" t="s">
        <v>913</v>
      </c>
      <c r="B146" s="1" t="s">
        <v>914</v>
      </c>
    </row>
    <row r="147" spans="1:2" x14ac:dyDescent="0.25">
      <c r="A147" s="1" t="s">
        <v>922</v>
      </c>
      <c r="B147" s="1" t="s">
        <v>923</v>
      </c>
    </row>
    <row r="148" spans="1:2" x14ac:dyDescent="0.25">
      <c r="A148" s="1" t="s">
        <v>930</v>
      </c>
      <c r="B148" s="1" t="s">
        <v>931</v>
      </c>
    </row>
    <row r="149" spans="1:2" x14ac:dyDescent="0.25">
      <c r="A149" s="1" t="s">
        <v>937</v>
      </c>
      <c r="B149" s="1" t="s">
        <v>938</v>
      </c>
    </row>
    <row r="150" spans="1:2" x14ac:dyDescent="0.25">
      <c r="A150" s="1" t="s">
        <v>941</v>
      </c>
      <c r="B150" s="1" t="s">
        <v>942</v>
      </c>
    </row>
    <row r="151" spans="1:2" x14ac:dyDescent="0.25">
      <c r="A151" s="1" t="s">
        <v>945</v>
      </c>
      <c r="B151" s="1" t="s">
        <v>946</v>
      </c>
    </row>
    <row r="152" spans="1:2" x14ac:dyDescent="0.25">
      <c r="A152" s="1" t="s">
        <v>950</v>
      </c>
      <c r="B152" s="1" t="s">
        <v>951</v>
      </c>
    </row>
    <row r="153" spans="1:2" x14ac:dyDescent="0.25">
      <c r="A153" s="1" t="s">
        <v>953</v>
      </c>
      <c r="B153" s="1" t="s">
        <v>954</v>
      </c>
    </row>
    <row r="154" spans="1:2" x14ac:dyDescent="0.25">
      <c r="A154" s="1" t="s">
        <v>959</v>
      </c>
      <c r="B154" s="1" t="s">
        <v>960</v>
      </c>
    </row>
    <row r="155" spans="1:2" x14ac:dyDescent="0.25">
      <c r="A155" s="1" t="s">
        <v>962</v>
      </c>
      <c r="B155" s="1" t="s">
        <v>963</v>
      </c>
    </row>
    <row r="156" spans="1:2" x14ac:dyDescent="0.25">
      <c r="A156" s="1" t="s">
        <v>966</v>
      </c>
      <c r="B156" s="1" t="s">
        <v>967</v>
      </c>
    </row>
    <row r="157" spans="1:2" x14ac:dyDescent="0.25">
      <c r="A157" s="1" t="s">
        <v>969</v>
      </c>
      <c r="B157" s="1" t="s">
        <v>970</v>
      </c>
    </row>
    <row r="158" spans="1:2" x14ac:dyDescent="0.25">
      <c r="A158" s="1" t="s">
        <v>974</v>
      </c>
      <c r="B158" s="1" t="s">
        <v>975</v>
      </c>
    </row>
    <row r="159" spans="1:2" x14ac:dyDescent="0.25">
      <c r="A159" s="1" t="s">
        <v>977</v>
      </c>
      <c r="B159" s="1" t="s">
        <v>978</v>
      </c>
    </row>
    <row r="160" spans="1:2" x14ac:dyDescent="0.25">
      <c r="A160" s="1" t="s">
        <v>984</v>
      </c>
      <c r="B160" s="1" t="s">
        <v>985</v>
      </c>
    </row>
    <row r="161" spans="1:2" x14ac:dyDescent="0.25">
      <c r="A161" s="1" t="s">
        <v>987</v>
      </c>
      <c r="B161" s="1" t="s">
        <v>988</v>
      </c>
    </row>
    <row r="162" spans="1:2" x14ac:dyDescent="0.25">
      <c r="A162" s="1" t="s">
        <v>996</v>
      </c>
      <c r="B162" s="1" t="s">
        <v>997</v>
      </c>
    </row>
    <row r="163" spans="1:2" x14ac:dyDescent="0.25">
      <c r="A163" s="1" t="s">
        <v>999</v>
      </c>
      <c r="B163" s="1" t="s">
        <v>1000</v>
      </c>
    </row>
    <row r="164" spans="1:2" x14ac:dyDescent="0.25">
      <c r="A164" s="1" t="s">
        <v>1005</v>
      </c>
      <c r="B164" s="1" t="s">
        <v>1006</v>
      </c>
    </row>
    <row r="165" spans="1:2" x14ac:dyDescent="0.25">
      <c r="A165" s="1" t="s">
        <v>1009</v>
      </c>
      <c r="B165" s="1" t="s">
        <v>1010</v>
      </c>
    </row>
    <row r="166" spans="1:2" x14ac:dyDescent="0.25">
      <c r="A166" s="1" t="s">
        <v>1020</v>
      </c>
      <c r="B166" s="1" t="s">
        <v>1021</v>
      </c>
    </row>
    <row r="167" spans="1:2" x14ac:dyDescent="0.25">
      <c r="A167" s="1" t="s">
        <v>1027</v>
      </c>
      <c r="B167" s="1" t="s">
        <v>1028</v>
      </c>
    </row>
    <row r="168" spans="1:2" x14ac:dyDescent="0.25">
      <c r="A168" s="1" t="s">
        <v>1032</v>
      </c>
      <c r="B168" s="1" t="s">
        <v>1033</v>
      </c>
    </row>
    <row r="169" spans="1:2" x14ac:dyDescent="0.25">
      <c r="A169" s="1" t="s">
        <v>1035</v>
      </c>
      <c r="B169" s="1" t="s">
        <v>1036</v>
      </c>
    </row>
    <row r="170" spans="1:2" x14ac:dyDescent="0.25">
      <c r="A170" s="1" t="s">
        <v>1038</v>
      </c>
      <c r="B170" s="1" t="s">
        <v>1039</v>
      </c>
    </row>
    <row r="171" spans="1:2" x14ac:dyDescent="0.25">
      <c r="A171" s="1" t="s">
        <v>1043</v>
      </c>
      <c r="B171" s="1" t="s">
        <v>1044</v>
      </c>
    </row>
    <row r="172" spans="1:2" x14ac:dyDescent="0.25">
      <c r="A172" s="1" t="s">
        <v>1050</v>
      </c>
      <c r="B172" s="1" t="s">
        <v>1051</v>
      </c>
    </row>
    <row r="173" spans="1:2" x14ac:dyDescent="0.25">
      <c r="A173" s="1" t="s">
        <v>1055</v>
      </c>
      <c r="B173" s="1" t="s">
        <v>1056</v>
      </c>
    </row>
    <row r="174" spans="1:2" x14ac:dyDescent="0.25">
      <c r="A174" s="1" t="s">
        <v>1058</v>
      </c>
      <c r="B174" s="1" t="s">
        <v>1059</v>
      </c>
    </row>
    <row r="175" spans="1:2" x14ac:dyDescent="0.25">
      <c r="A175" s="1" t="s">
        <v>1061</v>
      </c>
      <c r="B175" s="1" t="s">
        <v>1062</v>
      </c>
    </row>
    <row r="176" spans="1:2" x14ac:dyDescent="0.25">
      <c r="A176" s="1" t="s">
        <v>1067</v>
      </c>
      <c r="B176" s="1" t="s">
        <v>1068</v>
      </c>
    </row>
    <row r="177" spans="1:2" x14ac:dyDescent="0.25">
      <c r="A177" s="1" t="s">
        <v>1072</v>
      </c>
      <c r="B177" s="1" t="s">
        <v>1073</v>
      </c>
    </row>
    <row r="178" spans="1:2" x14ac:dyDescent="0.25">
      <c r="A178" s="1" t="s">
        <v>1077</v>
      </c>
      <c r="B178" s="1" t="s">
        <v>1078</v>
      </c>
    </row>
    <row r="179" spans="1:2" x14ac:dyDescent="0.25">
      <c r="A179" s="1" t="s">
        <v>1080</v>
      </c>
      <c r="B179" s="1" t="s">
        <v>1081</v>
      </c>
    </row>
    <row r="180" spans="1:2" x14ac:dyDescent="0.25">
      <c r="A180" s="1" t="s">
        <v>1086</v>
      </c>
      <c r="B180" s="1" t="s">
        <v>1087</v>
      </c>
    </row>
    <row r="181" spans="1:2" x14ac:dyDescent="0.25">
      <c r="A181" s="1" t="s">
        <v>1092</v>
      </c>
      <c r="B181" s="1" t="s">
        <v>1093</v>
      </c>
    </row>
    <row r="182" spans="1:2" x14ac:dyDescent="0.25">
      <c r="A182" s="1" t="s">
        <v>1105</v>
      </c>
      <c r="B182" s="1" t="s">
        <v>1106</v>
      </c>
    </row>
    <row r="183" spans="1:2" x14ac:dyDescent="0.25">
      <c r="A183" s="1" t="s">
        <v>1117</v>
      </c>
      <c r="B183" s="1" t="s">
        <v>1118</v>
      </c>
    </row>
    <row r="184" spans="1:2" x14ac:dyDescent="0.25">
      <c r="A184" s="1" t="s">
        <v>1120</v>
      </c>
      <c r="B184" s="1" t="s">
        <v>1121</v>
      </c>
    </row>
    <row r="185" spans="1:2" x14ac:dyDescent="0.25">
      <c r="A185" s="1" t="s">
        <v>1123</v>
      </c>
      <c r="B185" s="1" t="s">
        <v>1124</v>
      </c>
    </row>
    <row r="186" spans="1:2" x14ac:dyDescent="0.25">
      <c r="A186" s="1" t="s">
        <v>1130</v>
      </c>
      <c r="B186" s="1" t="s">
        <v>1131</v>
      </c>
    </row>
    <row r="187" spans="1:2" x14ac:dyDescent="0.25">
      <c r="A187" s="1" t="s">
        <v>1138</v>
      </c>
      <c r="B187" s="1" t="s">
        <v>1139</v>
      </c>
    </row>
    <row r="188" spans="1:2" x14ac:dyDescent="0.25">
      <c r="A188" s="1" t="s">
        <v>1143</v>
      </c>
      <c r="B188" s="1" t="s">
        <v>1144</v>
      </c>
    </row>
    <row r="189" spans="1:2" x14ac:dyDescent="0.25">
      <c r="A189" s="1" t="s">
        <v>1151</v>
      </c>
      <c r="B189" s="1" t="s">
        <v>1152</v>
      </c>
    </row>
    <row r="190" spans="1:2" x14ac:dyDescent="0.25">
      <c r="A190" s="1" t="s">
        <v>1156</v>
      </c>
      <c r="B190" s="1" t="s">
        <v>1157</v>
      </c>
    </row>
    <row r="191" spans="1:2" x14ac:dyDescent="0.25">
      <c r="A191" s="1" t="s">
        <v>1164</v>
      </c>
      <c r="B191" s="1" t="s">
        <v>1165</v>
      </c>
    </row>
    <row r="192" spans="1:2" x14ac:dyDescent="0.25">
      <c r="A192" s="1" t="s">
        <v>1168</v>
      </c>
      <c r="B192" s="1" t="s">
        <v>1169</v>
      </c>
    </row>
    <row r="193" spans="1:2" x14ac:dyDescent="0.25">
      <c r="A193" s="1" t="s">
        <v>1171</v>
      </c>
      <c r="B193" s="1" t="s">
        <v>1172</v>
      </c>
    </row>
    <row r="194" spans="1:2" x14ac:dyDescent="0.25">
      <c r="A194" s="1" t="s">
        <v>1174</v>
      </c>
      <c r="B194" s="1" t="s">
        <v>1175</v>
      </c>
    </row>
    <row r="195" spans="1:2" x14ac:dyDescent="0.25">
      <c r="A195" s="1" t="s">
        <v>1179</v>
      </c>
      <c r="B195" s="1" t="s">
        <v>1180</v>
      </c>
    </row>
    <row r="196" spans="1:2" x14ac:dyDescent="0.25">
      <c r="A196" s="1" t="s">
        <v>1182</v>
      </c>
      <c r="B196" s="1" t="s">
        <v>1183</v>
      </c>
    </row>
    <row r="197" spans="1:2" x14ac:dyDescent="0.25">
      <c r="A197" s="1" t="s">
        <v>1185</v>
      </c>
      <c r="B197" s="1" t="s">
        <v>1186</v>
      </c>
    </row>
    <row r="198" spans="1:2" x14ac:dyDescent="0.25">
      <c r="A198" s="1" t="s">
        <v>1190</v>
      </c>
      <c r="B198" s="1" t="s">
        <v>1191</v>
      </c>
    </row>
    <row r="199" spans="1:2" x14ac:dyDescent="0.25">
      <c r="A199" s="1" t="s">
        <v>1195</v>
      </c>
      <c r="B199" s="1" t="s">
        <v>1196</v>
      </c>
    </row>
    <row r="200" spans="1:2" x14ac:dyDescent="0.25">
      <c r="A200" s="1" t="s">
        <v>1202</v>
      </c>
      <c r="B200" s="1" t="s">
        <v>1203</v>
      </c>
    </row>
    <row r="201" spans="1:2" x14ac:dyDescent="0.25">
      <c r="A201" s="1" t="s">
        <v>1208</v>
      </c>
      <c r="B201" s="1" t="s">
        <v>1209</v>
      </c>
    </row>
    <row r="202" spans="1:2" x14ac:dyDescent="0.25">
      <c r="A202" s="1" t="s">
        <v>1211</v>
      </c>
      <c r="B202" s="1" t="s">
        <v>1212</v>
      </c>
    </row>
    <row r="203" spans="1:2" x14ac:dyDescent="0.25">
      <c r="A203" s="1" t="s">
        <v>1214</v>
      </c>
      <c r="B203" s="1" t="s">
        <v>1215</v>
      </c>
    </row>
    <row r="204" spans="1:2" x14ac:dyDescent="0.25">
      <c r="A204" s="1" t="s">
        <v>1219</v>
      </c>
      <c r="B204" s="1" t="s">
        <v>1220</v>
      </c>
    </row>
    <row r="205" spans="1:2" x14ac:dyDescent="0.25">
      <c r="A205" s="1" t="s">
        <v>1224</v>
      </c>
      <c r="B205" s="1" t="s">
        <v>1225</v>
      </c>
    </row>
    <row r="206" spans="1:2" x14ac:dyDescent="0.25">
      <c r="A206" s="1" t="s">
        <v>1227</v>
      </c>
      <c r="B206" s="1" t="s">
        <v>1228</v>
      </c>
    </row>
    <row r="207" spans="1:2" x14ac:dyDescent="0.25">
      <c r="A207" s="1" t="s">
        <v>1232</v>
      </c>
      <c r="B207" s="1" t="s">
        <v>1233</v>
      </c>
    </row>
    <row r="208" spans="1:2" x14ac:dyDescent="0.25">
      <c r="A208" s="1" t="s">
        <v>1236</v>
      </c>
      <c r="B208" s="1" t="s">
        <v>1237</v>
      </c>
    </row>
    <row r="209" spans="1:2" x14ac:dyDescent="0.25">
      <c r="A209" s="1" t="s">
        <v>1240</v>
      </c>
      <c r="B209" s="1" t="s">
        <v>1241</v>
      </c>
    </row>
    <row r="210" spans="1:2" x14ac:dyDescent="0.25">
      <c r="A210" s="1" t="s">
        <v>1244</v>
      </c>
      <c r="B210" s="1" t="s">
        <v>1245</v>
      </c>
    </row>
    <row r="211" spans="1:2" x14ac:dyDescent="0.25">
      <c r="A211" s="1" t="s">
        <v>1250</v>
      </c>
      <c r="B211" s="1" t="s">
        <v>1251</v>
      </c>
    </row>
    <row r="212" spans="1:2" x14ac:dyDescent="0.25">
      <c r="A212" s="1" t="s">
        <v>1253</v>
      </c>
      <c r="B212" s="1" t="s">
        <v>1254</v>
      </c>
    </row>
    <row r="213" spans="1:2" x14ac:dyDescent="0.25">
      <c r="A213" s="1" t="s">
        <v>1258</v>
      </c>
      <c r="B213" s="1" t="s">
        <v>1259</v>
      </c>
    </row>
    <row r="214" spans="1:2" x14ac:dyDescent="0.25">
      <c r="A214" s="1" t="s">
        <v>1265</v>
      </c>
      <c r="B214" s="1" t="s">
        <v>1266</v>
      </c>
    </row>
    <row r="215" spans="1:2" x14ac:dyDescent="0.25">
      <c r="A215" s="1" t="s">
        <v>1270</v>
      </c>
      <c r="B215" s="1" t="s">
        <v>1271</v>
      </c>
    </row>
    <row r="216" spans="1:2" x14ac:dyDescent="0.25">
      <c r="A216" s="1" t="s">
        <v>1275</v>
      </c>
      <c r="B216" s="1" t="s">
        <v>1276</v>
      </c>
    </row>
    <row r="217" spans="1:2" x14ac:dyDescent="0.25">
      <c r="A217" s="1" t="s">
        <v>1279</v>
      </c>
      <c r="B217" s="1" t="s">
        <v>1280</v>
      </c>
    </row>
    <row r="218" spans="1:2" x14ac:dyDescent="0.25">
      <c r="A218" s="1" t="s">
        <v>1284</v>
      </c>
      <c r="B218" s="1" t="s">
        <v>1285</v>
      </c>
    </row>
    <row r="219" spans="1:2" x14ac:dyDescent="0.25">
      <c r="A219" s="1" t="s">
        <v>1287</v>
      </c>
      <c r="B219" s="1" t="s">
        <v>1288</v>
      </c>
    </row>
    <row r="220" spans="1:2" x14ac:dyDescent="0.25">
      <c r="A220" s="1" t="s">
        <v>1295</v>
      </c>
      <c r="B220" s="1" t="s">
        <v>1296</v>
      </c>
    </row>
    <row r="221" spans="1:2" x14ac:dyDescent="0.25">
      <c r="A221" s="1" t="s">
        <v>1300</v>
      </c>
      <c r="B221" s="1" t="s">
        <v>1301</v>
      </c>
    </row>
    <row r="222" spans="1:2" x14ac:dyDescent="0.25">
      <c r="A222" s="1" t="s">
        <v>1306</v>
      </c>
      <c r="B222" s="1" t="s">
        <v>1307</v>
      </c>
    </row>
    <row r="223" spans="1:2" x14ac:dyDescent="0.25">
      <c r="A223" s="1" t="s">
        <v>1310</v>
      </c>
      <c r="B223" s="1" t="s">
        <v>1311</v>
      </c>
    </row>
    <row r="224" spans="1:2" x14ac:dyDescent="0.25">
      <c r="A224" s="1" t="s">
        <v>1313</v>
      </c>
      <c r="B224" s="1" t="s">
        <v>1314</v>
      </c>
    </row>
    <row r="225" spans="1:2" x14ac:dyDescent="0.25">
      <c r="A225" s="1" t="s">
        <v>1317</v>
      </c>
      <c r="B225" s="1" t="s">
        <v>1318</v>
      </c>
    </row>
    <row r="226" spans="1:2" x14ac:dyDescent="0.25">
      <c r="A226" s="1" t="s">
        <v>1322</v>
      </c>
      <c r="B226" s="1" t="s">
        <v>1323</v>
      </c>
    </row>
    <row r="227" spans="1:2" x14ac:dyDescent="0.25">
      <c r="A227" s="1" t="s">
        <v>1327</v>
      </c>
      <c r="B227" s="1" t="s">
        <v>1328</v>
      </c>
    </row>
    <row r="228" spans="1:2" x14ac:dyDescent="0.25">
      <c r="A228" s="1" t="s">
        <v>1330</v>
      </c>
      <c r="B228" s="1" t="s">
        <v>1331</v>
      </c>
    </row>
    <row r="229" spans="1:2" x14ac:dyDescent="0.25">
      <c r="A229" s="1" t="s">
        <v>1333</v>
      </c>
      <c r="B229" s="1" t="s">
        <v>1334</v>
      </c>
    </row>
    <row r="230" spans="1:2" x14ac:dyDescent="0.25">
      <c r="A230" s="1" t="s">
        <v>1336</v>
      </c>
      <c r="B230" s="1" t="s">
        <v>1337</v>
      </c>
    </row>
    <row r="231" spans="1:2" x14ac:dyDescent="0.25">
      <c r="A231" s="1" t="s">
        <v>1339</v>
      </c>
      <c r="B231" s="1" t="s">
        <v>1340</v>
      </c>
    </row>
    <row r="232" spans="1:2" x14ac:dyDescent="0.25">
      <c r="A232" s="1" t="s">
        <v>1344</v>
      </c>
      <c r="B232" s="1" t="s">
        <v>1345</v>
      </c>
    </row>
    <row r="233" spans="1:2" x14ac:dyDescent="0.25">
      <c r="A233" s="1" t="s">
        <v>1347</v>
      </c>
      <c r="B233" s="1" t="s">
        <v>1348</v>
      </c>
    </row>
    <row r="234" spans="1:2" x14ac:dyDescent="0.25">
      <c r="A234" s="1" t="s">
        <v>1350</v>
      </c>
      <c r="B234" s="1" t="s">
        <v>1351</v>
      </c>
    </row>
    <row r="235" spans="1:2" x14ac:dyDescent="0.25">
      <c r="A235" s="1" t="s">
        <v>1355</v>
      </c>
      <c r="B235" s="1" t="s">
        <v>1356</v>
      </c>
    </row>
    <row r="236" spans="1:2" x14ac:dyDescent="0.25">
      <c r="A236" s="1" t="s">
        <v>1358</v>
      </c>
      <c r="B236" s="1" t="s">
        <v>1359</v>
      </c>
    </row>
    <row r="237" spans="1:2" x14ac:dyDescent="0.25">
      <c r="A237" s="1" t="s">
        <v>1364</v>
      </c>
      <c r="B237" s="1" t="s">
        <v>1365</v>
      </c>
    </row>
    <row r="238" spans="1:2" x14ac:dyDescent="0.25">
      <c r="A238" s="1" t="s">
        <v>1368</v>
      </c>
      <c r="B238" s="1" t="s">
        <v>1369</v>
      </c>
    </row>
    <row r="239" spans="1:2" x14ac:dyDescent="0.25">
      <c r="A239" s="1" t="s">
        <v>1372</v>
      </c>
      <c r="B239" s="1" t="s">
        <v>1373</v>
      </c>
    </row>
    <row r="240" spans="1:2" x14ac:dyDescent="0.25">
      <c r="A240" s="1" t="s">
        <v>1376</v>
      </c>
      <c r="B240" s="1" t="s">
        <v>1377</v>
      </c>
    </row>
    <row r="241" spans="1:2" x14ac:dyDescent="0.25">
      <c r="A241" s="1" t="s">
        <v>1381</v>
      </c>
      <c r="B241" s="1" t="s">
        <v>1382</v>
      </c>
    </row>
    <row r="242" spans="1:2" x14ac:dyDescent="0.25">
      <c r="A242" s="1" t="s">
        <v>1385</v>
      </c>
      <c r="B242" s="1" t="s">
        <v>1386</v>
      </c>
    </row>
    <row r="243" spans="1:2" x14ac:dyDescent="0.25">
      <c r="A243" s="1" t="s">
        <v>1390</v>
      </c>
      <c r="B243" s="1" t="s">
        <v>1391</v>
      </c>
    </row>
    <row r="244" spans="1:2" x14ac:dyDescent="0.25">
      <c r="A244" s="1" t="s">
        <v>1396</v>
      </c>
      <c r="B244" s="1" t="s">
        <v>1397</v>
      </c>
    </row>
    <row r="245" spans="1:2" x14ac:dyDescent="0.25">
      <c r="A245" s="1" t="s">
        <v>1400</v>
      </c>
      <c r="B245" s="1" t="s">
        <v>1401</v>
      </c>
    </row>
    <row r="246" spans="1:2" x14ac:dyDescent="0.25">
      <c r="A246" s="1" t="s">
        <v>1407</v>
      </c>
      <c r="B246" s="1" t="s">
        <v>1408</v>
      </c>
    </row>
    <row r="247" spans="1:2" x14ac:dyDescent="0.25">
      <c r="A247" s="1" t="s">
        <v>1410</v>
      </c>
      <c r="B247" s="1" t="s">
        <v>1411</v>
      </c>
    </row>
    <row r="248" spans="1:2" x14ac:dyDescent="0.25">
      <c r="A248" s="1" t="s">
        <v>1416</v>
      </c>
      <c r="B248" s="1" t="s">
        <v>1417</v>
      </c>
    </row>
    <row r="249" spans="1:2" x14ac:dyDescent="0.25">
      <c r="A249" s="1" t="s">
        <v>1424</v>
      </c>
      <c r="B249" s="1" t="s">
        <v>1425</v>
      </c>
    </row>
    <row r="250" spans="1:2" x14ac:dyDescent="0.25">
      <c r="A250" s="1" t="s">
        <v>1428</v>
      </c>
      <c r="B250" s="1" t="s">
        <v>1429</v>
      </c>
    </row>
    <row r="251" spans="1:2" x14ac:dyDescent="0.25">
      <c r="A251" s="1" t="s">
        <v>1432</v>
      </c>
      <c r="B251" s="1" t="s">
        <v>1433</v>
      </c>
    </row>
    <row r="252" spans="1:2" x14ac:dyDescent="0.25">
      <c r="A252" s="1" t="s">
        <v>1438</v>
      </c>
      <c r="B252" s="1" t="s">
        <v>1439</v>
      </c>
    </row>
    <row r="253" spans="1:2" x14ac:dyDescent="0.25">
      <c r="A253" s="1" t="s">
        <v>1441</v>
      </c>
      <c r="B253" s="1" t="s">
        <v>1442</v>
      </c>
    </row>
    <row r="254" spans="1:2" x14ac:dyDescent="0.25">
      <c r="A254" s="1" t="s">
        <v>1444</v>
      </c>
      <c r="B254" s="1" t="s">
        <v>1445</v>
      </c>
    </row>
    <row r="255" spans="1:2" x14ac:dyDescent="0.25">
      <c r="A255" s="1" t="s">
        <v>1448</v>
      </c>
      <c r="B255" s="1" t="s">
        <v>1449</v>
      </c>
    </row>
    <row r="256" spans="1:2" x14ac:dyDescent="0.25">
      <c r="A256" s="1" t="s">
        <v>1451</v>
      </c>
      <c r="B256" s="1" t="s">
        <v>1452</v>
      </c>
    </row>
    <row r="257" spans="1:2" x14ac:dyDescent="0.25">
      <c r="A257" s="1" t="s">
        <v>1454</v>
      </c>
      <c r="B257" s="1" t="s">
        <v>1455</v>
      </c>
    </row>
    <row r="258" spans="1:2" x14ac:dyDescent="0.25">
      <c r="A258" s="1" t="s">
        <v>1457</v>
      </c>
      <c r="B258" s="1" t="s">
        <v>1458</v>
      </c>
    </row>
    <row r="259" spans="1:2" x14ac:dyDescent="0.25">
      <c r="A259" s="1" t="s">
        <v>1462</v>
      </c>
      <c r="B259" s="1" t="s">
        <v>1463</v>
      </c>
    </row>
    <row r="260" spans="1:2" x14ac:dyDescent="0.25">
      <c r="A260" s="1" t="s">
        <v>1467</v>
      </c>
      <c r="B260" s="1" t="s">
        <v>1468</v>
      </c>
    </row>
    <row r="261" spans="1:2" x14ac:dyDescent="0.25">
      <c r="A261" s="1" t="s">
        <v>1472</v>
      </c>
      <c r="B261" s="1" t="s">
        <v>1473</v>
      </c>
    </row>
    <row r="262" spans="1:2" x14ac:dyDescent="0.25">
      <c r="A262" s="1" t="s">
        <v>1481</v>
      </c>
      <c r="B262" s="1" t="s">
        <v>1482</v>
      </c>
    </row>
    <row r="263" spans="1:2" x14ac:dyDescent="0.25">
      <c r="A263" s="1" t="s">
        <v>1485</v>
      </c>
      <c r="B263" s="1" t="s">
        <v>1486</v>
      </c>
    </row>
    <row r="264" spans="1:2" x14ac:dyDescent="0.25">
      <c r="A264" s="1" t="s">
        <v>1492</v>
      </c>
      <c r="B264" s="1" t="s">
        <v>1493</v>
      </c>
    </row>
    <row r="265" spans="1:2" x14ac:dyDescent="0.25">
      <c r="A265" s="1" t="s">
        <v>1502</v>
      </c>
      <c r="B265" s="1" t="s">
        <v>1503</v>
      </c>
    </row>
    <row r="266" spans="1:2" x14ac:dyDescent="0.25">
      <c r="A266" s="1" t="s">
        <v>1506</v>
      </c>
      <c r="B266" s="1" t="s">
        <v>1507</v>
      </c>
    </row>
    <row r="267" spans="1:2" x14ac:dyDescent="0.25">
      <c r="A267" s="1" t="s">
        <v>1512</v>
      </c>
      <c r="B267" s="1" t="s">
        <v>1513</v>
      </c>
    </row>
    <row r="268" spans="1:2" x14ac:dyDescent="0.25">
      <c r="A268" s="1" t="s">
        <v>1515</v>
      </c>
      <c r="B268" s="1" t="s">
        <v>1516</v>
      </c>
    </row>
    <row r="269" spans="1:2" x14ac:dyDescent="0.25">
      <c r="A269" s="1" t="s">
        <v>1519</v>
      </c>
      <c r="B269" s="1" t="s">
        <v>1520</v>
      </c>
    </row>
    <row r="270" spans="1:2" x14ac:dyDescent="0.25">
      <c r="A270" s="1" t="s">
        <v>1524</v>
      </c>
      <c r="B270" s="1" t="s">
        <v>1525</v>
      </c>
    </row>
    <row r="271" spans="1:2" x14ac:dyDescent="0.25">
      <c r="A271" s="1" t="s">
        <v>1538</v>
      </c>
      <c r="B271" s="1" t="s">
        <v>1539</v>
      </c>
    </row>
    <row r="272" spans="1:2" x14ac:dyDescent="0.25">
      <c r="A272" s="1" t="s">
        <v>1542</v>
      </c>
      <c r="B272" s="1" t="s">
        <v>1543</v>
      </c>
    </row>
    <row r="273" spans="1:2" x14ac:dyDescent="0.25">
      <c r="A273" s="1" t="s">
        <v>1548</v>
      </c>
      <c r="B273" s="1" t="s">
        <v>1549</v>
      </c>
    </row>
    <row r="274" spans="1:2" x14ac:dyDescent="0.25">
      <c r="A274" s="1" t="s">
        <v>1553</v>
      </c>
      <c r="B274" s="1" t="s">
        <v>1554</v>
      </c>
    </row>
    <row r="275" spans="1:2" x14ac:dyDescent="0.25">
      <c r="A275" s="1" t="s">
        <v>1558</v>
      </c>
      <c r="B275" s="1" t="s">
        <v>1559</v>
      </c>
    </row>
    <row r="276" spans="1:2" x14ac:dyDescent="0.25">
      <c r="A276" s="1" t="s">
        <v>1564</v>
      </c>
      <c r="B276" s="1" t="s">
        <v>1565</v>
      </c>
    </row>
    <row r="277" spans="1:2" x14ac:dyDescent="0.25">
      <c r="A277" s="1" t="s">
        <v>1569</v>
      </c>
      <c r="B277" s="1" t="s">
        <v>1570</v>
      </c>
    </row>
    <row r="278" spans="1:2" x14ac:dyDescent="0.25">
      <c r="A278" s="1" t="s">
        <v>1572</v>
      </c>
      <c r="B278" s="1" t="s">
        <v>1573</v>
      </c>
    </row>
    <row r="279" spans="1:2" x14ac:dyDescent="0.25">
      <c r="A279" s="1" t="s">
        <v>1577</v>
      </c>
      <c r="B279" s="1" t="s">
        <v>1578</v>
      </c>
    </row>
    <row r="280" spans="1:2" x14ac:dyDescent="0.25">
      <c r="A280" s="1" t="s">
        <v>1584</v>
      </c>
      <c r="B280" s="1" t="s">
        <v>1585</v>
      </c>
    </row>
    <row r="281" spans="1:2" x14ac:dyDescent="0.25">
      <c r="A281" s="1" t="s">
        <v>1587</v>
      </c>
      <c r="B281" s="1" t="s">
        <v>1588</v>
      </c>
    </row>
    <row r="282" spans="1:2" x14ac:dyDescent="0.25">
      <c r="A282" s="1" t="s">
        <v>1595</v>
      </c>
      <c r="B282" s="1" t="s">
        <v>1596</v>
      </c>
    </row>
    <row r="283" spans="1:2" x14ac:dyDescent="0.25">
      <c r="A283" s="1" t="s">
        <v>1601</v>
      </c>
      <c r="B283" s="1" t="s">
        <v>1602</v>
      </c>
    </row>
    <row r="284" spans="1:2" x14ac:dyDescent="0.25">
      <c r="A284" s="1" t="s">
        <v>1606</v>
      </c>
      <c r="B284" s="1" t="s">
        <v>1607</v>
      </c>
    </row>
    <row r="285" spans="1:2" x14ac:dyDescent="0.25">
      <c r="A285" s="1" t="s">
        <v>1611</v>
      </c>
      <c r="B285" s="1" t="s">
        <v>1612</v>
      </c>
    </row>
    <row r="286" spans="1:2" x14ac:dyDescent="0.25">
      <c r="A286" s="1" t="s">
        <v>1619</v>
      </c>
      <c r="B286" s="1" t="s">
        <v>1620</v>
      </c>
    </row>
    <row r="287" spans="1:2" x14ac:dyDescent="0.25">
      <c r="A287" s="1" t="s">
        <v>1622</v>
      </c>
      <c r="B287" s="1" t="s">
        <v>1623</v>
      </c>
    </row>
    <row r="288" spans="1:2" x14ac:dyDescent="0.25">
      <c r="A288" s="1" t="s">
        <v>1626</v>
      </c>
      <c r="B288" s="1" t="s">
        <v>1627</v>
      </c>
    </row>
    <row r="289" spans="1:2" x14ac:dyDescent="0.25">
      <c r="A289" s="1" t="s">
        <v>1634</v>
      </c>
      <c r="B289" s="1" t="s">
        <v>1635</v>
      </c>
    </row>
    <row r="290" spans="1:2" x14ac:dyDescent="0.25">
      <c r="A290" s="1" t="s">
        <v>1638</v>
      </c>
      <c r="B290" s="1" t="s">
        <v>1639</v>
      </c>
    </row>
    <row r="291" spans="1:2" x14ac:dyDescent="0.25">
      <c r="A291" s="1" t="s">
        <v>1643</v>
      </c>
      <c r="B291" s="1" t="s">
        <v>1644</v>
      </c>
    </row>
    <row r="292" spans="1:2" x14ac:dyDescent="0.25">
      <c r="A292" s="1" t="s">
        <v>1647</v>
      </c>
      <c r="B292" s="1" t="s">
        <v>1648</v>
      </c>
    </row>
    <row r="293" spans="1:2" x14ac:dyDescent="0.25">
      <c r="A293" s="1" t="s">
        <v>1652</v>
      </c>
      <c r="B293" s="1" t="s">
        <v>1653</v>
      </c>
    </row>
    <row r="294" spans="1:2" x14ac:dyDescent="0.25">
      <c r="A294" s="1" t="s">
        <v>1655</v>
      </c>
      <c r="B294" s="1" t="s">
        <v>1656</v>
      </c>
    </row>
    <row r="295" spans="1:2" x14ac:dyDescent="0.25">
      <c r="A295" s="1" t="s">
        <v>1661</v>
      </c>
      <c r="B295" s="1" t="s">
        <v>1662</v>
      </c>
    </row>
    <row r="296" spans="1:2" x14ac:dyDescent="0.25">
      <c r="A296" s="1" t="s">
        <v>1664</v>
      </c>
      <c r="B296" s="1" t="s">
        <v>1665</v>
      </c>
    </row>
    <row r="297" spans="1:2" x14ac:dyDescent="0.25">
      <c r="A297" s="1" t="s">
        <v>1667</v>
      </c>
      <c r="B297" s="1" t="s">
        <v>1668</v>
      </c>
    </row>
    <row r="298" spans="1:2" x14ac:dyDescent="0.25">
      <c r="A298" s="1" t="s">
        <v>1674</v>
      </c>
      <c r="B298" s="1" t="s">
        <v>1675</v>
      </c>
    </row>
    <row r="299" spans="1:2" x14ac:dyDescent="0.25">
      <c r="A299" s="1" t="s">
        <v>1677</v>
      </c>
      <c r="B299" s="1" t="s">
        <v>1678</v>
      </c>
    </row>
    <row r="300" spans="1:2" x14ac:dyDescent="0.25">
      <c r="A300" s="1" t="s">
        <v>1680</v>
      </c>
      <c r="B300" s="1" t="s">
        <v>1681</v>
      </c>
    </row>
    <row r="301" spans="1:2" x14ac:dyDescent="0.25">
      <c r="A301" s="1" t="s">
        <v>1687</v>
      </c>
      <c r="B301" s="1" t="s">
        <v>1688</v>
      </c>
    </row>
    <row r="302" spans="1:2" x14ac:dyDescent="0.25">
      <c r="A302" s="1" t="s">
        <v>1691</v>
      </c>
      <c r="B302" s="1" t="s">
        <v>1692</v>
      </c>
    </row>
    <row r="303" spans="1:2" x14ac:dyDescent="0.25">
      <c r="A303" s="1" t="s">
        <v>1694</v>
      </c>
      <c r="B303" s="1" t="s">
        <v>1695</v>
      </c>
    </row>
    <row r="304" spans="1:2" x14ac:dyDescent="0.25">
      <c r="A304" s="1" t="s">
        <v>1697</v>
      </c>
      <c r="B304" s="1" t="s">
        <v>1698</v>
      </c>
    </row>
    <row r="305" spans="1:2" x14ac:dyDescent="0.25">
      <c r="A305" s="1" t="s">
        <v>1702</v>
      </c>
      <c r="B305" s="1" t="s">
        <v>1703</v>
      </c>
    </row>
    <row r="306" spans="1:2" x14ac:dyDescent="0.25">
      <c r="A306" s="1" t="s">
        <v>1705</v>
      </c>
      <c r="B306" s="1" t="s">
        <v>1706</v>
      </c>
    </row>
    <row r="307" spans="1:2" x14ac:dyDescent="0.25">
      <c r="A307" s="1" t="s">
        <v>1711</v>
      </c>
      <c r="B307" s="1" t="s">
        <v>1712</v>
      </c>
    </row>
    <row r="308" spans="1:2" x14ac:dyDescent="0.25">
      <c r="A308" s="1" t="s">
        <v>1714</v>
      </c>
      <c r="B308" s="1" t="s">
        <v>1715</v>
      </c>
    </row>
    <row r="309" spans="1:2" x14ac:dyDescent="0.25">
      <c r="A309" s="1" t="s">
        <v>1718</v>
      </c>
      <c r="B309" s="1" t="s">
        <v>1719</v>
      </c>
    </row>
    <row r="310" spans="1:2" x14ac:dyDescent="0.25">
      <c r="A310" s="1" t="s">
        <v>1725</v>
      </c>
      <c r="B310" s="1" t="s">
        <v>1726</v>
      </c>
    </row>
    <row r="311" spans="1:2" x14ac:dyDescent="0.25">
      <c r="A311" s="1" t="s">
        <v>1728</v>
      </c>
      <c r="B311" s="1" t="s">
        <v>1729</v>
      </c>
    </row>
    <row r="312" spans="1:2" x14ac:dyDescent="0.25">
      <c r="A312" s="1" t="s">
        <v>1734</v>
      </c>
      <c r="B312" s="1" t="s">
        <v>1735</v>
      </c>
    </row>
    <row r="313" spans="1:2" x14ac:dyDescent="0.25">
      <c r="A313" s="1" t="s">
        <v>1739</v>
      </c>
      <c r="B313" s="1" t="s">
        <v>1740</v>
      </c>
    </row>
    <row r="314" spans="1:2" x14ac:dyDescent="0.25">
      <c r="A314" s="1" t="s">
        <v>1743</v>
      </c>
      <c r="B314" s="1" t="s">
        <v>1744</v>
      </c>
    </row>
    <row r="315" spans="1:2" x14ac:dyDescent="0.25">
      <c r="A315" s="1" t="s">
        <v>1746</v>
      </c>
      <c r="B315" s="1" t="s">
        <v>1747</v>
      </c>
    </row>
    <row r="316" spans="1:2" x14ac:dyDescent="0.25">
      <c r="A316" s="1" t="s">
        <v>1750</v>
      </c>
      <c r="B316" s="1" t="s">
        <v>1751</v>
      </c>
    </row>
    <row r="317" spans="1:2" x14ac:dyDescent="0.25">
      <c r="A317" s="1" t="s">
        <v>1763</v>
      </c>
      <c r="B317" s="1" t="s">
        <v>1764</v>
      </c>
    </row>
    <row r="318" spans="1:2" x14ac:dyDescent="0.25">
      <c r="A318" s="1" t="s">
        <v>1773</v>
      </c>
      <c r="B318" s="1" t="s">
        <v>1774</v>
      </c>
    </row>
    <row r="319" spans="1:2" x14ac:dyDescent="0.25">
      <c r="A319" s="1" t="s">
        <v>1776</v>
      </c>
      <c r="B319" s="1" t="s">
        <v>1777</v>
      </c>
    </row>
    <row r="320" spans="1:2" x14ac:dyDescent="0.25">
      <c r="A320" s="1" t="s">
        <v>1781</v>
      </c>
      <c r="B320" s="1" t="s">
        <v>1782</v>
      </c>
    </row>
    <row r="321" spans="1:2" x14ac:dyDescent="0.25">
      <c r="A321" s="1" t="s">
        <v>1785</v>
      </c>
      <c r="B321" s="1" t="s">
        <v>1786</v>
      </c>
    </row>
    <row r="322" spans="1:2" x14ac:dyDescent="0.25">
      <c r="A322" s="1" t="s">
        <v>1792</v>
      </c>
      <c r="B322" s="1" t="s">
        <v>1793</v>
      </c>
    </row>
    <row r="323" spans="1:2" x14ac:dyDescent="0.25">
      <c r="A323" s="1" t="s">
        <v>1795</v>
      </c>
      <c r="B323" s="1" t="s">
        <v>1796</v>
      </c>
    </row>
    <row r="324" spans="1:2" x14ac:dyDescent="0.25">
      <c r="A324" s="1" t="s">
        <v>1804</v>
      </c>
      <c r="B324" s="1" t="s">
        <v>1805</v>
      </c>
    </row>
    <row r="325" spans="1:2" x14ac:dyDescent="0.25">
      <c r="A325" s="1" t="s">
        <v>1807</v>
      </c>
      <c r="B325" s="1" t="s">
        <v>1808</v>
      </c>
    </row>
    <row r="326" spans="1:2" x14ac:dyDescent="0.25">
      <c r="A326" s="1" t="s">
        <v>1815</v>
      </c>
      <c r="B326" s="1" t="s">
        <v>1816</v>
      </c>
    </row>
    <row r="327" spans="1:2" x14ac:dyDescent="0.25">
      <c r="A327" s="1" t="s">
        <v>1819</v>
      </c>
      <c r="B327" s="1" t="s">
        <v>1820</v>
      </c>
    </row>
    <row r="328" spans="1:2" x14ac:dyDescent="0.25">
      <c r="A328" s="1" t="s">
        <v>1822</v>
      </c>
      <c r="B328" s="1" t="s">
        <v>1823</v>
      </c>
    </row>
    <row r="329" spans="1:2" x14ac:dyDescent="0.25">
      <c r="A329" s="1" t="s">
        <v>1833</v>
      </c>
      <c r="B329" s="1" t="s">
        <v>1834</v>
      </c>
    </row>
    <row r="330" spans="1:2" x14ac:dyDescent="0.25">
      <c r="A330" s="1" t="s">
        <v>1836</v>
      </c>
      <c r="B330" s="1" t="s">
        <v>1837</v>
      </c>
    </row>
    <row r="331" spans="1:2" x14ac:dyDescent="0.25">
      <c r="A331" s="1" t="s">
        <v>1841</v>
      </c>
      <c r="B331" s="1" t="s">
        <v>1842</v>
      </c>
    </row>
    <row r="332" spans="1:2" x14ac:dyDescent="0.25">
      <c r="A332" s="1" t="s">
        <v>1851</v>
      </c>
      <c r="B332" s="1" t="s">
        <v>1852</v>
      </c>
    </row>
    <row r="333" spans="1:2" x14ac:dyDescent="0.25">
      <c r="A333" s="1" t="s">
        <v>1854</v>
      </c>
      <c r="B333" s="1" t="s">
        <v>1855</v>
      </c>
    </row>
    <row r="334" spans="1:2" x14ac:dyDescent="0.25">
      <c r="A334" s="1" t="s">
        <v>1857</v>
      </c>
      <c r="B334" s="1" t="s">
        <v>1858</v>
      </c>
    </row>
    <row r="335" spans="1:2" x14ac:dyDescent="0.25">
      <c r="A335" s="1" t="s">
        <v>1860</v>
      </c>
      <c r="B335" s="1" t="s">
        <v>1861</v>
      </c>
    </row>
    <row r="336" spans="1:2" x14ac:dyDescent="0.25">
      <c r="A336" s="1" t="s">
        <v>1869</v>
      </c>
      <c r="B336" s="1" t="s">
        <v>1870</v>
      </c>
    </row>
    <row r="337" spans="1:2" x14ac:dyDescent="0.25">
      <c r="A337" s="1" t="s">
        <v>1872</v>
      </c>
      <c r="B337" s="1" t="s">
        <v>1873</v>
      </c>
    </row>
    <row r="338" spans="1:2" x14ac:dyDescent="0.25">
      <c r="A338" s="1" t="s">
        <v>1876</v>
      </c>
      <c r="B338" s="1" t="s">
        <v>1877</v>
      </c>
    </row>
    <row r="339" spans="1:2" x14ac:dyDescent="0.25">
      <c r="A339" s="1" t="s">
        <v>1879</v>
      </c>
      <c r="B339" s="1" t="s">
        <v>1880</v>
      </c>
    </row>
    <row r="340" spans="1:2" x14ac:dyDescent="0.25">
      <c r="A340" s="1" t="s">
        <v>1885</v>
      </c>
      <c r="B340" s="1" t="s">
        <v>1886</v>
      </c>
    </row>
    <row r="341" spans="1:2" x14ac:dyDescent="0.25">
      <c r="A341" s="1" t="s">
        <v>1888</v>
      </c>
      <c r="B341" s="1" t="s">
        <v>1889</v>
      </c>
    </row>
    <row r="342" spans="1:2" x14ac:dyDescent="0.25">
      <c r="A342" s="1" t="s">
        <v>1894</v>
      </c>
      <c r="B342" s="1" t="s">
        <v>1895</v>
      </c>
    </row>
    <row r="343" spans="1:2" x14ac:dyDescent="0.25">
      <c r="A343" s="1" t="s">
        <v>1899</v>
      </c>
      <c r="B343" s="1" t="s">
        <v>1900</v>
      </c>
    </row>
    <row r="344" spans="1:2" x14ac:dyDescent="0.25">
      <c r="A344" s="1" t="s">
        <v>1903</v>
      </c>
      <c r="B344" s="1" t="s">
        <v>1904</v>
      </c>
    </row>
    <row r="345" spans="1:2" x14ac:dyDescent="0.25">
      <c r="A345" s="1" t="s">
        <v>1911</v>
      </c>
      <c r="B345" s="1" t="s">
        <v>1912</v>
      </c>
    </row>
    <row r="346" spans="1:2" x14ac:dyDescent="0.25">
      <c r="A346" s="1" t="s">
        <v>1916</v>
      </c>
      <c r="B346" s="1" t="s">
        <v>1917</v>
      </c>
    </row>
    <row r="347" spans="1:2" x14ac:dyDescent="0.25">
      <c r="A347" s="1" t="s">
        <v>1922</v>
      </c>
      <c r="B347" s="1" t="s">
        <v>1923</v>
      </c>
    </row>
    <row r="348" spans="1:2" x14ac:dyDescent="0.25">
      <c r="A348" s="1" t="s">
        <v>1929</v>
      </c>
      <c r="B348" s="1" t="s">
        <v>1930</v>
      </c>
    </row>
    <row r="349" spans="1:2" x14ac:dyDescent="0.25">
      <c r="A349" s="1" t="s">
        <v>1934</v>
      </c>
      <c r="B349" s="1" t="s">
        <v>1935</v>
      </c>
    </row>
    <row r="350" spans="1:2" x14ac:dyDescent="0.25">
      <c r="A350" s="1" t="s">
        <v>1937</v>
      </c>
      <c r="B350" s="1" t="s">
        <v>1938</v>
      </c>
    </row>
    <row r="351" spans="1:2" x14ac:dyDescent="0.25">
      <c r="A351" s="1" t="s">
        <v>1940</v>
      </c>
      <c r="B351" s="1" t="s">
        <v>1941</v>
      </c>
    </row>
    <row r="352" spans="1:2" x14ac:dyDescent="0.25">
      <c r="A352" s="1" t="s">
        <v>1943</v>
      </c>
      <c r="B352" s="1" t="s">
        <v>1944</v>
      </c>
    </row>
    <row r="353" spans="1:2" x14ac:dyDescent="0.25">
      <c r="A353" s="1" t="s">
        <v>1948</v>
      </c>
      <c r="B353" s="1" t="s">
        <v>1949</v>
      </c>
    </row>
    <row r="354" spans="1:2" x14ac:dyDescent="0.25">
      <c r="A354" s="1" t="s">
        <v>1951</v>
      </c>
      <c r="B354" s="1" t="s">
        <v>1952</v>
      </c>
    </row>
    <row r="355" spans="1:2" x14ac:dyDescent="0.25">
      <c r="A355" s="1" t="s">
        <v>1956</v>
      </c>
      <c r="B355" s="1" t="s">
        <v>1957</v>
      </c>
    </row>
    <row r="356" spans="1:2" x14ac:dyDescent="0.25">
      <c r="A356" s="1" t="s">
        <v>1959</v>
      </c>
      <c r="B356" s="1" t="s">
        <v>1960</v>
      </c>
    </row>
    <row r="357" spans="1:2" x14ac:dyDescent="0.25">
      <c r="A357" s="1" t="s">
        <v>1963</v>
      </c>
      <c r="B357" s="1" t="s">
        <v>1964</v>
      </c>
    </row>
    <row r="358" spans="1:2" x14ac:dyDescent="0.25">
      <c r="A358" s="1" t="s">
        <v>1973</v>
      </c>
      <c r="B358" s="1" t="s">
        <v>1974</v>
      </c>
    </row>
    <row r="359" spans="1:2" x14ac:dyDescent="0.25">
      <c r="A359" s="1" t="s">
        <v>1978</v>
      </c>
      <c r="B359" s="1" t="s">
        <v>1979</v>
      </c>
    </row>
    <row r="360" spans="1:2" x14ac:dyDescent="0.25">
      <c r="A360" s="1" t="s">
        <v>1983</v>
      </c>
      <c r="B360" s="1" t="s">
        <v>1984</v>
      </c>
    </row>
    <row r="361" spans="1:2" x14ac:dyDescent="0.25">
      <c r="A361" s="1" t="s">
        <v>1987</v>
      </c>
      <c r="B361" s="1" t="s">
        <v>1988</v>
      </c>
    </row>
    <row r="362" spans="1:2" x14ac:dyDescent="0.25">
      <c r="A362" s="1" t="s">
        <v>1999</v>
      </c>
      <c r="B362" s="1" t="s">
        <v>2000</v>
      </c>
    </row>
    <row r="363" spans="1:2" x14ac:dyDescent="0.25">
      <c r="A363" s="1" t="s">
        <v>2007</v>
      </c>
      <c r="B363" s="1" t="s">
        <v>2008</v>
      </c>
    </row>
    <row r="364" spans="1:2" x14ac:dyDescent="0.25">
      <c r="A364" s="1" t="s">
        <v>2010</v>
      </c>
      <c r="B364" s="1" t="s">
        <v>2011</v>
      </c>
    </row>
    <row r="365" spans="1:2" x14ac:dyDescent="0.25">
      <c r="A365" s="1" t="s">
        <v>2013</v>
      </c>
      <c r="B365" s="1" t="s">
        <v>2014</v>
      </c>
    </row>
    <row r="366" spans="1:2" x14ac:dyDescent="0.25">
      <c r="A366" s="1" t="s">
        <v>2016</v>
      </c>
      <c r="B366" s="1" t="s">
        <v>2017</v>
      </c>
    </row>
    <row r="367" spans="1:2" x14ac:dyDescent="0.25">
      <c r="A367" s="1" t="s">
        <v>2019</v>
      </c>
      <c r="B367" s="1" t="s">
        <v>2020</v>
      </c>
    </row>
    <row r="368" spans="1:2" x14ac:dyDescent="0.25">
      <c r="A368" s="1" t="s">
        <v>2027</v>
      </c>
      <c r="B368" s="1" t="s">
        <v>2028</v>
      </c>
    </row>
    <row r="369" spans="1:2" x14ac:dyDescent="0.25">
      <c r="A369" s="1" t="s">
        <v>2032</v>
      </c>
      <c r="B369" s="1" t="s">
        <v>2033</v>
      </c>
    </row>
    <row r="370" spans="1:2" x14ac:dyDescent="0.25">
      <c r="A370" s="1" t="s">
        <v>2037</v>
      </c>
      <c r="B370" s="1" t="s">
        <v>2038</v>
      </c>
    </row>
    <row r="371" spans="1:2" x14ac:dyDescent="0.25">
      <c r="A371" s="1" t="s">
        <v>2044</v>
      </c>
      <c r="B371" s="1" t="s">
        <v>2045</v>
      </c>
    </row>
    <row r="372" spans="1:2" x14ac:dyDescent="0.25">
      <c r="A372" s="1" t="s">
        <v>2048</v>
      </c>
      <c r="B372" s="1" t="s">
        <v>2049</v>
      </c>
    </row>
    <row r="373" spans="1:2" x14ac:dyDescent="0.25">
      <c r="A373" s="1" t="s">
        <v>2051</v>
      </c>
      <c r="B373" s="1" t="s">
        <v>2052</v>
      </c>
    </row>
    <row r="374" spans="1:2" x14ac:dyDescent="0.25">
      <c r="A374" s="1" t="s">
        <v>2054</v>
      </c>
      <c r="B374" s="1" t="s">
        <v>2055</v>
      </c>
    </row>
    <row r="375" spans="1:2" x14ac:dyDescent="0.25">
      <c r="A375" s="1" t="s">
        <v>2061</v>
      </c>
      <c r="B375" s="1" t="s">
        <v>2062</v>
      </c>
    </row>
    <row r="376" spans="1:2" x14ac:dyDescent="0.25">
      <c r="A376" s="1" t="s">
        <v>2066</v>
      </c>
      <c r="B376" s="1" t="s">
        <v>2067</v>
      </c>
    </row>
    <row r="377" spans="1:2" x14ac:dyDescent="0.25">
      <c r="A377" s="1" t="s">
        <v>2071</v>
      </c>
      <c r="B377" s="1" t="s">
        <v>2072</v>
      </c>
    </row>
    <row r="378" spans="1:2" x14ac:dyDescent="0.25">
      <c r="A378" s="1" t="s">
        <v>2076</v>
      </c>
      <c r="B378" s="1" t="s">
        <v>2077</v>
      </c>
    </row>
    <row r="379" spans="1:2" x14ac:dyDescent="0.25">
      <c r="A379" s="1" t="s">
        <v>2079</v>
      </c>
      <c r="B379" s="1" t="s">
        <v>2080</v>
      </c>
    </row>
    <row r="380" spans="1:2" x14ac:dyDescent="0.25">
      <c r="A380" s="1" t="s">
        <v>2083</v>
      </c>
      <c r="B380" s="1" t="s">
        <v>2084</v>
      </c>
    </row>
    <row r="381" spans="1:2" x14ac:dyDescent="0.25">
      <c r="A381" s="1" t="s">
        <v>2086</v>
      </c>
      <c r="B381" s="1" t="s">
        <v>2087</v>
      </c>
    </row>
    <row r="382" spans="1:2" x14ac:dyDescent="0.25">
      <c r="A382" s="1" t="s">
        <v>2094</v>
      </c>
      <c r="B382" s="1" t="s">
        <v>2095</v>
      </c>
    </row>
    <row r="383" spans="1:2" x14ac:dyDescent="0.25">
      <c r="A383" s="1" t="s">
        <v>2100</v>
      </c>
      <c r="B383" s="1" t="s">
        <v>2101</v>
      </c>
    </row>
    <row r="384" spans="1:2" x14ac:dyDescent="0.25">
      <c r="A384" s="1" t="s">
        <v>2104</v>
      </c>
      <c r="B384" s="1" t="s">
        <v>2105</v>
      </c>
    </row>
    <row r="385" spans="1:2" x14ac:dyDescent="0.25">
      <c r="A385" s="1" t="s">
        <v>2107</v>
      </c>
      <c r="B385" s="1" t="s">
        <v>2108</v>
      </c>
    </row>
    <row r="386" spans="1:2" x14ac:dyDescent="0.25">
      <c r="A386" s="1" t="s">
        <v>2111</v>
      </c>
      <c r="B386" s="1" t="s">
        <v>2112</v>
      </c>
    </row>
    <row r="387" spans="1:2" x14ac:dyDescent="0.25">
      <c r="A387" s="1" t="s">
        <v>2115</v>
      </c>
      <c r="B387" s="1" t="s">
        <v>2116</v>
      </c>
    </row>
    <row r="388" spans="1:2" x14ac:dyDescent="0.25">
      <c r="A388" s="1" t="s">
        <v>2120</v>
      </c>
      <c r="B388" s="1" t="s">
        <v>2121</v>
      </c>
    </row>
    <row r="389" spans="1:2" x14ac:dyDescent="0.25">
      <c r="A389" s="1" t="s">
        <v>2126</v>
      </c>
      <c r="B389" s="1" t="s">
        <v>2127</v>
      </c>
    </row>
    <row r="390" spans="1:2" x14ac:dyDescent="0.25">
      <c r="A390" s="1" t="s">
        <v>2129</v>
      </c>
      <c r="B390" s="1" t="s">
        <v>2130</v>
      </c>
    </row>
    <row r="391" spans="1:2" x14ac:dyDescent="0.25">
      <c r="A391" s="1" t="s">
        <v>2137</v>
      </c>
      <c r="B391" s="1" t="s">
        <v>2138</v>
      </c>
    </row>
    <row r="392" spans="1:2" x14ac:dyDescent="0.25">
      <c r="A392" s="1" t="s">
        <v>2146</v>
      </c>
      <c r="B392" s="1" t="s">
        <v>2147</v>
      </c>
    </row>
    <row r="393" spans="1:2" x14ac:dyDescent="0.25">
      <c r="A393" s="1" t="s">
        <v>2149</v>
      </c>
      <c r="B393" s="1" t="s">
        <v>2150</v>
      </c>
    </row>
    <row r="394" spans="1:2" x14ac:dyDescent="0.25">
      <c r="A394" s="1" t="s">
        <v>2156</v>
      </c>
      <c r="B394" s="1" t="s">
        <v>2157</v>
      </c>
    </row>
    <row r="395" spans="1:2" x14ac:dyDescent="0.25">
      <c r="A395" s="1" t="s">
        <v>2159</v>
      </c>
      <c r="B395" s="1" t="s">
        <v>2160</v>
      </c>
    </row>
    <row r="396" spans="1:2" x14ac:dyDescent="0.25">
      <c r="A396" s="1" t="s">
        <v>2162</v>
      </c>
      <c r="B396" s="1" t="s">
        <v>2163</v>
      </c>
    </row>
    <row r="397" spans="1:2" x14ac:dyDescent="0.25">
      <c r="A397" s="1" t="s">
        <v>2167</v>
      </c>
      <c r="B397" s="1" t="s">
        <v>2168</v>
      </c>
    </row>
    <row r="398" spans="1:2" x14ac:dyDescent="0.25">
      <c r="A398" s="1" t="s">
        <v>2177</v>
      </c>
      <c r="B398" s="1" t="s">
        <v>2178</v>
      </c>
    </row>
    <row r="399" spans="1:2" x14ac:dyDescent="0.25">
      <c r="A399" s="1" t="s">
        <v>2180</v>
      </c>
      <c r="B399" s="1" t="s">
        <v>2181</v>
      </c>
    </row>
    <row r="400" spans="1:2" x14ac:dyDescent="0.25">
      <c r="A400" s="1" t="s">
        <v>2185</v>
      </c>
      <c r="B400" s="1" t="s">
        <v>2186</v>
      </c>
    </row>
    <row r="401" spans="1:2" x14ac:dyDescent="0.25">
      <c r="A401" s="1" t="s">
        <v>2190</v>
      </c>
      <c r="B401" s="1" t="s">
        <v>2191</v>
      </c>
    </row>
    <row r="402" spans="1:2" x14ac:dyDescent="0.25">
      <c r="A402" s="1" t="s">
        <v>2199</v>
      </c>
      <c r="B402" s="1" t="s">
        <v>2200</v>
      </c>
    </row>
    <row r="403" spans="1:2" x14ac:dyDescent="0.25">
      <c r="A403" s="1" t="s">
        <v>2205</v>
      </c>
      <c r="B403" s="1" t="s">
        <v>2206</v>
      </c>
    </row>
    <row r="404" spans="1:2" x14ac:dyDescent="0.25">
      <c r="A404" s="1" t="s">
        <v>2212</v>
      </c>
      <c r="B404" s="1" t="s">
        <v>2213</v>
      </c>
    </row>
    <row r="405" spans="1:2" x14ac:dyDescent="0.25">
      <c r="A405" s="1" t="s">
        <v>2215</v>
      </c>
      <c r="B405" s="1" t="s">
        <v>2216</v>
      </c>
    </row>
    <row r="406" spans="1:2" x14ac:dyDescent="0.25">
      <c r="A406" s="1" t="s">
        <v>2220</v>
      </c>
      <c r="B406" s="1" t="s">
        <v>2221</v>
      </c>
    </row>
    <row r="407" spans="1:2" x14ac:dyDescent="0.25">
      <c r="A407" s="1" t="s">
        <v>2224</v>
      </c>
      <c r="B407" s="1" t="s">
        <v>2225</v>
      </c>
    </row>
    <row r="408" spans="1:2" x14ac:dyDescent="0.25">
      <c r="A408" s="1" t="s">
        <v>2229</v>
      </c>
      <c r="B408" s="1" t="s">
        <v>2230</v>
      </c>
    </row>
    <row r="409" spans="1:2" x14ac:dyDescent="0.25">
      <c r="A409" s="1" t="s">
        <v>2236</v>
      </c>
      <c r="B409" s="1" t="s">
        <v>2237</v>
      </c>
    </row>
    <row r="410" spans="1:2" x14ac:dyDescent="0.25">
      <c r="A410" s="1" t="s">
        <v>2239</v>
      </c>
      <c r="B410" s="1" t="s">
        <v>2240</v>
      </c>
    </row>
    <row r="411" spans="1:2" x14ac:dyDescent="0.25">
      <c r="A411" s="1" t="s">
        <v>2243</v>
      </c>
      <c r="B411" s="1" t="s">
        <v>2244</v>
      </c>
    </row>
    <row r="412" spans="1:2" x14ac:dyDescent="0.25">
      <c r="A412" s="1" t="s">
        <v>2248</v>
      </c>
      <c r="B412" s="1" t="s">
        <v>2249</v>
      </c>
    </row>
    <row r="413" spans="1:2" x14ac:dyDescent="0.25">
      <c r="A413" s="1" t="s">
        <v>2260</v>
      </c>
      <c r="B413" s="1" t="s">
        <v>2261</v>
      </c>
    </row>
    <row r="414" spans="1:2" x14ac:dyDescent="0.25">
      <c r="A414" s="1" t="s">
        <v>2266</v>
      </c>
      <c r="B414" s="1" t="s">
        <v>2267</v>
      </c>
    </row>
    <row r="415" spans="1:2" x14ac:dyDescent="0.25">
      <c r="A415" s="1" t="s">
        <v>2270</v>
      </c>
      <c r="B415" s="1" t="s">
        <v>2271</v>
      </c>
    </row>
    <row r="416" spans="1:2" x14ac:dyDescent="0.25">
      <c r="A416" s="1" t="s">
        <v>2277</v>
      </c>
      <c r="B416" s="1" t="s">
        <v>2278</v>
      </c>
    </row>
    <row r="417" spans="1:2" x14ac:dyDescent="0.25">
      <c r="A417" s="1" t="s">
        <v>2280</v>
      </c>
      <c r="B417" s="1" t="s">
        <v>2281</v>
      </c>
    </row>
    <row r="418" spans="1:2" x14ac:dyDescent="0.25">
      <c r="A418" s="1" t="s">
        <v>2284</v>
      </c>
      <c r="B418" s="1" t="s">
        <v>2285</v>
      </c>
    </row>
    <row r="419" spans="1:2" x14ac:dyDescent="0.25">
      <c r="A419" s="1" t="s">
        <v>2289</v>
      </c>
      <c r="B419" s="1" t="s">
        <v>2290</v>
      </c>
    </row>
    <row r="420" spans="1:2" x14ac:dyDescent="0.25">
      <c r="A420" s="1" t="s">
        <v>2297</v>
      </c>
      <c r="B420" s="1" t="s">
        <v>2298</v>
      </c>
    </row>
    <row r="421" spans="1:2" x14ac:dyDescent="0.25">
      <c r="A421" s="1" t="s">
        <v>2302</v>
      </c>
      <c r="B421" s="1" t="s">
        <v>2303</v>
      </c>
    </row>
    <row r="422" spans="1:2" x14ac:dyDescent="0.25">
      <c r="A422" s="1" t="s">
        <v>2308</v>
      </c>
      <c r="B422" s="1" t="s">
        <v>2309</v>
      </c>
    </row>
    <row r="423" spans="1:2" x14ac:dyDescent="0.25">
      <c r="A423" s="1" t="s">
        <v>2311</v>
      </c>
      <c r="B423" s="1" t="s">
        <v>2312</v>
      </c>
    </row>
    <row r="424" spans="1:2" x14ac:dyDescent="0.25">
      <c r="A424" s="1" t="s">
        <v>2314</v>
      </c>
      <c r="B424" s="1" t="s">
        <v>2315</v>
      </c>
    </row>
    <row r="425" spans="1:2" x14ac:dyDescent="0.25">
      <c r="A425" s="1" t="s">
        <v>2318</v>
      </c>
      <c r="B425" s="1" t="s">
        <v>2319</v>
      </c>
    </row>
    <row r="426" spans="1:2" x14ac:dyDescent="0.25">
      <c r="A426" s="1" t="s">
        <v>2321</v>
      </c>
      <c r="B426" s="1" t="s">
        <v>2322</v>
      </c>
    </row>
    <row r="427" spans="1:2" x14ac:dyDescent="0.25">
      <c r="A427" s="1" t="s">
        <v>2326</v>
      </c>
      <c r="B427" s="1" t="s">
        <v>2327</v>
      </c>
    </row>
    <row r="428" spans="1:2" x14ac:dyDescent="0.25">
      <c r="A428" s="1" t="s">
        <v>2329</v>
      </c>
      <c r="B428" s="1" t="s">
        <v>2330</v>
      </c>
    </row>
    <row r="429" spans="1:2" x14ac:dyDescent="0.25">
      <c r="A429" s="1" t="s">
        <v>2334</v>
      </c>
      <c r="B429" s="1" t="s">
        <v>2335</v>
      </c>
    </row>
    <row r="430" spans="1:2" x14ac:dyDescent="0.25">
      <c r="A430" s="1" t="s">
        <v>2337</v>
      </c>
      <c r="B430" s="1" t="s">
        <v>2338</v>
      </c>
    </row>
    <row r="431" spans="1:2" x14ac:dyDescent="0.25">
      <c r="A431" s="1" t="s">
        <v>2345</v>
      </c>
      <c r="B431" s="1" t="s">
        <v>2346</v>
      </c>
    </row>
    <row r="432" spans="1:2" x14ac:dyDescent="0.25">
      <c r="A432" s="1" t="s">
        <v>2358</v>
      </c>
      <c r="B432" s="1" t="s">
        <v>2359</v>
      </c>
    </row>
    <row r="433" spans="1:2" x14ac:dyDescent="0.25">
      <c r="A433" s="1" t="s">
        <v>2361</v>
      </c>
      <c r="B433" s="1" t="s">
        <v>2362</v>
      </c>
    </row>
    <row r="434" spans="1:2" x14ac:dyDescent="0.25">
      <c r="A434" s="1" t="s">
        <v>2364</v>
      </c>
      <c r="B434" s="1" t="s">
        <v>2365</v>
      </c>
    </row>
    <row r="435" spans="1:2" x14ac:dyDescent="0.25">
      <c r="A435" s="1" t="s">
        <v>2369</v>
      </c>
      <c r="B435" s="1" t="s">
        <v>2370</v>
      </c>
    </row>
    <row r="436" spans="1:2" x14ac:dyDescent="0.25">
      <c r="A436" s="1" t="s">
        <v>2372</v>
      </c>
      <c r="B436" s="1" t="s">
        <v>2373</v>
      </c>
    </row>
    <row r="437" spans="1:2" x14ac:dyDescent="0.25">
      <c r="A437" s="1" t="s">
        <v>2376</v>
      </c>
      <c r="B437" s="1" t="s">
        <v>2377</v>
      </c>
    </row>
    <row r="438" spans="1:2" x14ac:dyDescent="0.25">
      <c r="A438" s="1" t="s">
        <v>2384</v>
      </c>
      <c r="B438" s="1" t="s">
        <v>2385</v>
      </c>
    </row>
    <row r="439" spans="1:2" x14ac:dyDescent="0.25">
      <c r="A439" s="1" t="s">
        <v>2388</v>
      </c>
      <c r="B439" s="1" t="s">
        <v>2389</v>
      </c>
    </row>
    <row r="440" spans="1:2" x14ac:dyDescent="0.25">
      <c r="A440" s="1" t="s">
        <v>2391</v>
      </c>
      <c r="B440" s="1" t="s">
        <v>2392</v>
      </c>
    </row>
    <row r="441" spans="1:2" x14ac:dyDescent="0.25">
      <c r="A441" s="1" t="s">
        <v>2394</v>
      </c>
      <c r="B441" s="1" t="s">
        <v>2395</v>
      </c>
    </row>
    <row r="442" spans="1:2" x14ac:dyDescent="0.25">
      <c r="A442" s="1" t="s">
        <v>2397</v>
      </c>
      <c r="B442" s="1" t="s">
        <v>2398</v>
      </c>
    </row>
    <row r="443" spans="1:2" x14ac:dyDescent="0.25">
      <c r="A443" s="1" t="s">
        <v>2400</v>
      </c>
      <c r="B443" s="1" t="s">
        <v>2401</v>
      </c>
    </row>
    <row r="444" spans="1:2" x14ac:dyDescent="0.25">
      <c r="A444" s="1" t="s">
        <v>2406</v>
      </c>
      <c r="B444" s="1" t="s">
        <v>2407</v>
      </c>
    </row>
    <row r="445" spans="1:2" x14ac:dyDescent="0.25">
      <c r="A445" s="1" t="s">
        <v>2416</v>
      </c>
      <c r="B445" s="1" t="s">
        <v>2417</v>
      </c>
    </row>
    <row r="446" spans="1:2" x14ac:dyDescent="0.25">
      <c r="A446" s="1" t="s">
        <v>2425</v>
      </c>
      <c r="B446" s="1" t="s">
        <v>2426</v>
      </c>
    </row>
    <row r="447" spans="1:2" x14ac:dyDescent="0.25">
      <c r="A447" s="1" t="s">
        <v>2428</v>
      </c>
      <c r="B447" s="1" t="s">
        <v>2429</v>
      </c>
    </row>
    <row r="448" spans="1:2" x14ac:dyDescent="0.25">
      <c r="A448" s="1" t="s">
        <v>2444</v>
      </c>
      <c r="B448" s="1" t="s">
        <v>2445</v>
      </c>
    </row>
    <row r="449" spans="1:2" x14ac:dyDescent="0.25">
      <c r="A449" s="1" t="s">
        <v>2452</v>
      </c>
      <c r="B449" s="1" t="s">
        <v>2453</v>
      </c>
    </row>
    <row r="450" spans="1:2" x14ac:dyDescent="0.25">
      <c r="A450" s="1" t="s">
        <v>2456</v>
      </c>
      <c r="B450" s="1" t="s">
        <v>2457</v>
      </c>
    </row>
    <row r="451" spans="1:2" x14ac:dyDescent="0.25">
      <c r="A451" s="1" t="s">
        <v>2477</v>
      </c>
      <c r="B451" s="1" t="s">
        <v>2478</v>
      </c>
    </row>
    <row r="452" spans="1:2" x14ac:dyDescent="0.25">
      <c r="A452" s="1" t="s">
        <v>2480</v>
      </c>
      <c r="B452" s="1" t="s">
        <v>2481</v>
      </c>
    </row>
    <row r="453" spans="1:2" x14ac:dyDescent="0.25">
      <c r="A453" s="1" t="s">
        <v>2486</v>
      </c>
      <c r="B453" s="1" t="s">
        <v>2487</v>
      </c>
    </row>
    <row r="454" spans="1:2" x14ac:dyDescent="0.25">
      <c r="A454" s="1" t="s">
        <v>2489</v>
      </c>
      <c r="B454" s="1" t="s">
        <v>2490</v>
      </c>
    </row>
    <row r="455" spans="1:2" x14ac:dyDescent="0.25">
      <c r="A455" s="1" t="s">
        <v>2498</v>
      </c>
      <c r="B455" s="1" t="s">
        <v>2499</v>
      </c>
    </row>
    <row r="456" spans="1:2" x14ac:dyDescent="0.25">
      <c r="A456" s="1" t="s">
        <v>2502</v>
      </c>
      <c r="B456" s="1" t="s">
        <v>2503</v>
      </c>
    </row>
    <row r="457" spans="1:2" x14ac:dyDescent="0.25">
      <c r="A457" s="1" t="s">
        <v>2507</v>
      </c>
      <c r="B457" s="1" t="s">
        <v>2508</v>
      </c>
    </row>
    <row r="458" spans="1:2" x14ac:dyDescent="0.25">
      <c r="A458" s="1" t="s">
        <v>2510</v>
      </c>
      <c r="B458" s="1" t="s">
        <v>2511</v>
      </c>
    </row>
    <row r="459" spans="1:2" x14ac:dyDescent="0.25">
      <c r="A459" s="1" t="s">
        <v>2514</v>
      </c>
      <c r="B459" s="1" t="s">
        <v>2515</v>
      </c>
    </row>
    <row r="460" spans="1:2" x14ac:dyDescent="0.25">
      <c r="A460" s="1" t="s">
        <v>2519</v>
      </c>
      <c r="B460" s="1" t="s">
        <v>2520</v>
      </c>
    </row>
    <row r="461" spans="1:2" x14ac:dyDescent="0.25">
      <c r="A461" s="1" t="s">
        <v>2529</v>
      </c>
      <c r="B461" s="1" t="s">
        <v>2530</v>
      </c>
    </row>
    <row r="462" spans="1:2" x14ac:dyDescent="0.25">
      <c r="A462" s="1" t="s">
        <v>2532</v>
      </c>
      <c r="B462" s="1" t="s">
        <v>2533</v>
      </c>
    </row>
    <row r="463" spans="1:2" x14ac:dyDescent="0.25">
      <c r="A463" s="1" t="s">
        <v>2542</v>
      </c>
      <c r="B463" s="1" t="s">
        <v>2543</v>
      </c>
    </row>
    <row r="464" spans="1:2" x14ac:dyDescent="0.25">
      <c r="A464" s="1" t="s">
        <v>2548</v>
      </c>
      <c r="B464" s="1" t="s">
        <v>2549</v>
      </c>
    </row>
    <row r="465" spans="1:2" x14ac:dyDescent="0.25">
      <c r="A465" s="1" t="s">
        <v>2553</v>
      </c>
      <c r="B465" s="1" t="s">
        <v>2554</v>
      </c>
    </row>
    <row r="466" spans="1:2" x14ac:dyDescent="0.25">
      <c r="A466" s="1" t="s">
        <v>2556</v>
      </c>
      <c r="B466" s="1" t="s">
        <v>2557</v>
      </c>
    </row>
    <row r="467" spans="1:2" x14ac:dyDescent="0.25">
      <c r="A467" s="1" t="s">
        <v>2569</v>
      </c>
      <c r="B467" s="1" t="s">
        <v>2570</v>
      </c>
    </row>
    <row r="468" spans="1:2" x14ac:dyDescent="0.25">
      <c r="A468" s="1" t="s">
        <v>2572</v>
      </c>
      <c r="B468" s="1" t="s">
        <v>2573</v>
      </c>
    </row>
    <row r="469" spans="1:2" x14ac:dyDescent="0.25">
      <c r="A469" s="1" t="s">
        <v>2577</v>
      </c>
      <c r="B469" s="1" t="s">
        <v>2578</v>
      </c>
    </row>
    <row r="470" spans="1:2" x14ac:dyDescent="0.25">
      <c r="A470" s="1" t="s">
        <v>2584</v>
      </c>
      <c r="B470" s="1" t="s">
        <v>2585</v>
      </c>
    </row>
    <row r="471" spans="1:2" x14ac:dyDescent="0.25">
      <c r="A471" s="1" t="s">
        <v>2589</v>
      </c>
      <c r="B471" s="1" t="s">
        <v>2590</v>
      </c>
    </row>
    <row r="472" spans="1:2" x14ac:dyDescent="0.25">
      <c r="A472" s="1" t="s">
        <v>2597</v>
      </c>
      <c r="B472" s="1" t="s">
        <v>2598</v>
      </c>
    </row>
    <row r="473" spans="1:2" x14ac:dyDescent="0.25">
      <c r="A473" s="1" t="s">
        <v>2601</v>
      </c>
      <c r="B473" s="1" t="s">
        <v>2602</v>
      </c>
    </row>
    <row r="474" spans="1:2" x14ac:dyDescent="0.25">
      <c r="A474" s="1" t="s">
        <v>2605</v>
      </c>
      <c r="B474" s="1" t="s">
        <v>2606</v>
      </c>
    </row>
    <row r="475" spans="1:2" x14ac:dyDescent="0.25">
      <c r="A475" s="1" t="s">
        <v>2609</v>
      </c>
      <c r="B475" s="1" t="s">
        <v>2610</v>
      </c>
    </row>
    <row r="476" spans="1:2" x14ac:dyDescent="0.25">
      <c r="A476" s="1" t="s">
        <v>2612</v>
      </c>
      <c r="B476" s="1" t="s">
        <v>2613</v>
      </c>
    </row>
    <row r="477" spans="1:2" x14ac:dyDescent="0.25">
      <c r="A477" s="1" t="s">
        <v>2622</v>
      </c>
      <c r="B477" s="1" t="s">
        <v>2623</v>
      </c>
    </row>
    <row r="478" spans="1:2" x14ac:dyDescent="0.25">
      <c r="A478" s="1" t="s">
        <v>2625</v>
      </c>
      <c r="B478" s="1" t="s">
        <v>2626</v>
      </c>
    </row>
    <row r="479" spans="1:2" x14ac:dyDescent="0.25">
      <c r="A479" s="1" t="s">
        <v>2630</v>
      </c>
      <c r="B479" s="1" t="s">
        <v>2631</v>
      </c>
    </row>
    <row r="480" spans="1:2" x14ac:dyDescent="0.25">
      <c r="A480" s="1" t="s">
        <v>2633</v>
      </c>
      <c r="B480" s="1" t="s">
        <v>2634</v>
      </c>
    </row>
    <row r="481" spans="1:2" x14ac:dyDescent="0.25">
      <c r="A481" s="1" t="s">
        <v>2638</v>
      </c>
      <c r="B481" s="1" t="s">
        <v>2639</v>
      </c>
    </row>
    <row r="482" spans="1:2" x14ac:dyDescent="0.25">
      <c r="A482" s="1" t="s">
        <v>2646</v>
      </c>
      <c r="B482" s="1" t="s">
        <v>2647</v>
      </c>
    </row>
    <row r="483" spans="1:2" x14ac:dyDescent="0.25">
      <c r="A483" s="1" t="s">
        <v>2650</v>
      </c>
      <c r="B483" s="1" t="s">
        <v>2651</v>
      </c>
    </row>
    <row r="484" spans="1:2" x14ac:dyDescent="0.25">
      <c r="A484" s="1" t="s">
        <v>2655</v>
      </c>
      <c r="B484" s="1" t="s">
        <v>2656</v>
      </c>
    </row>
    <row r="485" spans="1:2" x14ac:dyDescent="0.25">
      <c r="A485" s="1" t="s">
        <v>2658</v>
      </c>
      <c r="B485" s="1" t="s">
        <v>2659</v>
      </c>
    </row>
    <row r="486" spans="1:2" x14ac:dyDescent="0.25">
      <c r="A486" s="1" t="s">
        <v>2664</v>
      </c>
      <c r="B486" s="1" t="s">
        <v>2665</v>
      </c>
    </row>
    <row r="487" spans="1:2" x14ac:dyDescent="0.25">
      <c r="A487" s="1" t="s">
        <v>2667</v>
      </c>
      <c r="B487" s="1" t="s">
        <v>2668</v>
      </c>
    </row>
    <row r="488" spans="1:2" x14ac:dyDescent="0.25">
      <c r="A488" s="1" t="s">
        <v>2670</v>
      </c>
      <c r="B488" s="1" t="s">
        <v>2671</v>
      </c>
    </row>
    <row r="489" spans="1:2" x14ac:dyDescent="0.25">
      <c r="A489" s="1" t="s">
        <v>2675</v>
      </c>
      <c r="B489" s="1" t="s">
        <v>2676</v>
      </c>
    </row>
    <row r="490" spans="1:2" x14ac:dyDescent="0.25">
      <c r="A490" s="1" t="s">
        <v>2678</v>
      </c>
      <c r="B490" s="1" t="s">
        <v>2679</v>
      </c>
    </row>
    <row r="491" spans="1:2" x14ac:dyDescent="0.25">
      <c r="A491" s="1" t="s">
        <v>2683</v>
      </c>
      <c r="B491" s="1" t="s">
        <v>2684</v>
      </c>
    </row>
    <row r="492" spans="1:2" x14ac:dyDescent="0.25">
      <c r="A492" s="1" t="s">
        <v>2688</v>
      </c>
      <c r="B492" s="1" t="s">
        <v>2689</v>
      </c>
    </row>
    <row r="493" spans="1:2" x14ac:dyDescent="0.25">
      <c r="A493" s="1" t="s">
        <v>2692</v>
      </c>
      <c r="B493" s="1" t="s">
        <v>2693</v>
      </c>
    </row>
    <row r="494" spans="1:2" x14ac:dyDescent="0.25">
      <c r="A494" s="1" t="s">
        <v>2695</v>
      </c>
      <c r="B494" s="1" t="s">
        <v>2696</v>
      </c>
    </row>
    <row r="495" spans="1:2" x14ac:dyDescent="0.25">
      <c r="A495" s="1" t="s">
        <v>2706</v>
      </c>
      <c r="B495" s="1" t="s">
        <v>2707</v>
      </c>
    </row>
    <row r="496" spans="1:2" x14ac:dyDescent="0.25">
      <c r="A496" s="1" t="s">
        <v>2709</v>
      </c>
      <c r="B496" s="1" t="s">
        <v>2710</v>
      </c>
    </row>
    <row r="497" spans="1:2" x14ac:dyDescent="0.25">
      <c r="A497" s="1" t="s">
        <v>2715</v>
      </c>
      <c r="B497" s="1" t="s">
        <v>2716</v>
      </c>
    </row>
    <row r="498" spans="1:2" x14ac:dyDescent="0.25">
      <c r="A498" s="1" t="s">
        <v>2723</v>
      </c>
      <c r="B498" s="1" t="s">
        <v>2724</v>
      </c>
    </row>
    <row r="499" spans="1:2" x14ac:dyDescent="0.25">
      <c r="A499" s="1" t="s">
        <v>2731</v>
      </c>
      <c r="B499" s="1" t="s">
        <v>2732</v>
      </c>
    </row>
    <row r="500" spans="1:2" x14ac:dyDescent="0.25">
      <c r="A500" s="1" t="s">
        <v>2736</v>
      </c>
      <c r="B500" s="1" t="s">
        <v>2737</v>
      </c>
    </row>
    <row r="501" spans="1:2" x14ac:dyDescent="0.25">
      <c r="A501" s="1" t="s">
        <v>2754</v>
      </c>
      <c r="B501" s="1" t="s">
        <v>2755</v>
      </c>
    </row>
    <row r="502" spans="1:2" x14ac:dyDescent="0.25">
      <c r="A502" s="1" t="s">
        <v>2763</v>
      </c>
      <c r="B502" s="1" t="s">
        <v>2764</v>
      </c>
    </row>
    <row r="503" spans="1:2" x14ac:dyDescent="0.25">
      <c r="A503" s="1" t="s">
        <v>2769</v>
      </c>
      <c r="B503" s="1" t="s">
        <v>2770</v>
      </c>
    </row>
    <row r="504" spans="1:2" x14ac:dyDescent="0.25">
      <c r="A504" s="1" t="s">
        <v>2772</v>
      </c>
      <c r="B504" s="1" t="s">
        <v>2773</v>
      </c>
    </row>
    <row r="505" spans="1:2" x14ac:dyDescent="0.25">
      <c r="A505" s="1" t="s">
        <v>2779</v>
      </c>
      <c r="B505" s="1" t="s">
        <v>2780</v>
      </c>
    </row>
    <row r="506" spans="1:2" x14ac:dyDescent="0.25">
      <c r="A506" s="1" t="s">
        <v>2784</v>
      </c>
      <c r="B506" s="1" t="s">
        <v>2785</v>
      </c>
    </row>
    <row r="507" spans="1:2" x14ac:dyDescent="0.25">
      <c r="A507" s="1" t="s">
        <v>2787</v>
      </c>
      <c r="B507" s="1" t="s">
        <v>2788</v>
      </c>
    </row>
    <row r="508" spans="1:2" x14ac:dyDescent="0.25">
      <c r="A508" s="1" t="s">
        <v>2796</v>
      </c>
      <c r="B508" s="1" t="s">
        <v>2797</v>
      </c>
    </row>
    <row r="509" spans="1:2" x14ac:dyDescent="0.25">
      <c r="A509" s="1" t="s">
        <v>2803</v>
      </c>
      <c r="B509" s="1" t="s">
        <v>2804</v>
      </c>
    </row>
    <row r="510" spans="1:2" x14ac:dyDescent="0.25">
      <c r="A510" s="1" t="s">
        <v>2811</v>
      </c>
      <c r="B510" s="1" t="s">
        <v>2812</v>
      </c>
    </row>
    <row r="511" spans="1:2" x14ac:dyDescent="0.25">
      <c r="A511" s="1" t="s">
        <v>2821</v>
      </c>
      <c r="B511" s="1" t="s">
        <v>2822</v>
      </c>
    </row>
    <row r="512" spans="1:2" x14ac:dyDescent="0.25">
      <c r="A512" s="1" t="s">
        <v>2837</v>
      </c>
      <c r="B512" s="1" t="s">
        <v>2838</v>
      </c>
    </row>
    <row r="513" spans="1:2" x14ac:dyDescent="0.25">
      <c r="A513" s="1" t="s">
        <v>2850</v>
      </c>
      <c r="B513" s="1" t="s">
        <v>2851</v>
      </c>
    </row>
    <row r="514" spans="1:2" x14ac:dyDescent="0.25">
      <c r="A514" s="1" t="s">
        <v>2853</v>
      </c>
      <c r="B514" s="1" t="s">
        <v>2854</v>
      </c>
    </row>
    <row r="515" spans="1:2" x14ac:dyDescent="0.25">
      <c r="A515" s="1" t="s">
        <v>2857</v>
      </c>
      <c r="B515" s="1" t="s">
        <v>2858</v>
      </c>
    </row>
    <row r="516" spans="1:2" x14ac:dyDescent="0.25">
      <c r="A516" s="1" t="s">
        <v>2861</v>
      </c>
      <c r="B516" s="1" t="s">
        <v>2862</v>
      </c>
    </row>
    <row r="517" spans="1:2" x14ac:dyDescent="0.25">
      <c r="A517" s="1" t="s">
        <v>2866</v>
      </c>
      <c r="B517" s="1" t="s">
        <v>2867</v>
      </c>
    </row>
    <row r="518" spans="1:2" x14ac:dyDescent="0.25">
      <c r="A518" s="1" t="s">
        <v>2874</v>
      </c>
      <c r="B518" s="1" t="s">
        <v>2875</v>
      </c>
    </row>
    <row r="519" spans="1:2" x14ac:dyDescent="0.25">
      <c r="A519" s="1" t="s">
        <v>2877</v>
      </c>
      <c r="B519" s="1" t="s">
        <v>2878</v>
      </c>
    </row>
    <row r="520" spans="1:2" x14ac:dyDescent="0.25">
      <c r="A520" s="1" t="s">
        <v>2880</v>
      </c>
      <c r="B520" s="1" t="s">
        <v>2881</v>
      </c>
    </row>
    <row r="521" spans="1:2" x14ac:dyDescent="0.25">
      <c r="A521" s="1" t="s">
        <v>2883</v>
      </c>
      <c r="B521" s="1" t="s">
        <v>2884</v>
      </c>
    </row>
    <row r="522" spans="1:2" x14ac:dyDescent="0.25">
      <c r="A522" s="1" t="s">
        <v>2886</v>
      </c>
      <c r="B522" s="1" t="s">
        <v>2887</v>
      </c>
    </row>
    <row r="523" spans="1:2" x14ac:dyDescent="0.25">
      <c r="A523" s="1" t="s">
        <v>2895</v>
      </c>
      <c r="B523" s="1" t="s">
        <v>2896</v>
      </c>
    </row>
    <row r="524" spans="1:2" x14ac:dyDescent="0.25">
      <c r="A524" s="1" t="s">
        <v>2905</v>
      </c>
      <c r="B524" s="1" t="s">
        <v>2906</v>
      </c>
    </row>
    <row r="525" spans="1:2" x14ac:dyDescent="0.25">
      <c r="A525" s="1" t="s">
        <v>2908</v>
      </c>
      <c r="B525" s="1" t="s">
        <v>2909</v>
      </c>
    </row>
    <row r="526" spans="1:2" x14ac:dyDescent="0.25">
      <c r="A526" s="1" t="s">
        <v>2921</v>
      </c>
      <c r="B526" s="1" t="s">
        <v>2922</v>
      </c>
    </row>
    <row r="527" spans="1:2" x14ac:dyDescent="0.25">
      <c r="A527" s="1" t="s">
        <v>2927</v>
      </c>
      <c r="B527" s="1" t="s">
        <v>2928</v>
      </c>
    </row>
    <row r="528" spans="1:2" x14ac:dyDescent="0.25">
      <c r="A528" s="1" t="s">
        <v>2930</v>
      </c>
      <c r="B528" s="1" t="s">
        <v>2931</v>
      </c>
    </row>
    <row r="529" spans="1:2" x14ac:dyDescent="0.25">
      <c r="A529" s="1" t="s">
        <v>2934</v>
      </c>
      <c r="B529" s="1" t="s">
        <v>2935</v>
      </c>
    </row>
    <row r="530" spans="1:2" x14ac:dyDescent="0.25">
      <c r="A530" s="1" t="s">
        <v>2938</v>
      </c>
      <c r="B530" s="1" t="s">
        <v>2939</v>
      </c>
    </row>
    <row r="531" spans="1:2" x14ac:dyDescent="0.25">
      <c r="A531" s="1" t="s">
        <v>2949</v>
      </c>
      <c r="B531" s="1" t="s">
        <v>2950</v>
      </c>
    </row>
    <row r="532" spans="1:2" x14ac:dyDescent="0.25">
      <c r="A532" s="1" t="s">
        <v>2953</v>
      </c>
      <c r="B532" s="1" t="s">
        <v>2954</v>
      </c>
    </row>
    <row r="533" spans="1:2" x14ac:dyDescent="0.25">
      <c r="A533" s="1" t="s">
        <v>2957</v>
      </c>
      <c r="B533" s="1" t="s">
        <v>2958</v>
      </c>
    </row>
    <row r="534" spans="1:2" x14ac:dyDescent="0.25">
      <c r="A534" s="1" t="s">
        <v>2961</v>
      </c>
      <c r="B534" s="1" t="s">
        <v>2962</v>
      </c>
    </row>
    <row r="535" spans="1:2" x14ac:dyDescent="0.25">
      <c r="A535" s="1" t="s">
        <v>2964</v>
      </c>
      <c r="B535" s="1" t="s">
        <v>2965</v>
      </c>
    </row>
    <row r="536" spans="1:2" x14ac:dyDescent="0.25">
      <c r="A536" s="1" t="s">
        <v>2971</v>
      </c>
      <c r="B536" s="1" t="s">
        <v>2972</v>
      </c>
    </row>
    <row r="537" spans="1:2" x14ac:dyDescent="0.25">
      <c r="A537" s="1" t="s">
        <v>2976</v>
      </c>
      <c r="B537" s="1" t="s">
        <v>2977</v>
      </c>
    </row>
    <row r="538" spans="1:2" x14ac:dyDescent="0.25">
      <c r="A538" s="1" t="s">
        <v>2990</v>
      </c>
      <c r="B538" s="1" t="s">
        <v>2991</v>
      </c>
    </row>
    <row r="539" spans="1:2" x14ac:dyDescent="0.25">
      <c r="A539" s="1" t="s">
        <v>2995</v>
      </c>
      <c r="B539" s="1" t="s">
        <v>2996</v>
      </c>
    </row>
    <row r="540" spans="1:2" x14ac:dyDescent="0.25">
      <c r="A540" s="1" t="s">
        <v>3012</v>
      </c>
      <c r="B540" s="1" t="s">
        <v>3013</v>
      </c>
    </row>
    <row r="541" spans="1:2" x14ac:dyDescent="0.25">
      <c r="A541" s="1" t="s">
        <v>3017</v>
      </c>
      <c r="B541" s="1" t="s">
        <v>3018</v>
      </c>
    </row>
    <row r="542" spans="1:2" x14ac:dyDescent="0.25">
      <c r="A542" s="1" t="s">
        <v>3020</v>
      </c>
      <c r="B542" s="1" t="s">
        <v>3021</v>
      </c>
    </row>
    <row r="543" spans="1:2" x14ac:dyDescent="0.25">
      <c r="A543" s="1" t="s">
        <v>3025</v>
      </c>
      <c r="B543" s="1" t="s">
        <v>3026</v>
      </c>
    </row>
    <row r="544" spans="1:2" x14ac:dyDescent="0.25">
      <c r="A544" s="1" t="s">
        <v>3034</v>
      </c>
      <c r="B544" s="1" t="s">
        <v>3035</v>
      </c>
    </row>
    <row r="545" spans="1:2" x14ac:dyDescent="0.25">
      <c r="A545" s="1" t="s">
        <v>3040</v>
      </c>
      <c r="B545" s="1" t="s">
        <v>3041</v>
      </c>
    </row>
    <row r="546" spans="1:2" x14ac:dyDescent="0.25">
      <c r="A546" s="1" t="s">
        <v>3046</v>
      </c>
      <c r="B546" s="1" t="s">
        <v>3047</v>
      </c>
    </row>
    <row r="547" spans="1:2" x14ac:dyDescent="0.25">
      <c r="A547" s="1" t="s">
        <v>3050</v>
      </c>
      <c r="B547" s="1" t="s">
        <v>3051</v>
      </c>
    </row>
    <row r="548" spans="1:2" x14ac:dyDescent="0.25">
      <c r="A548" s="1" t="s">
        <v>3062</v>
      </c>
      <c r="B548" s="1" t="s">
        <v>3063</v>
      </c>
    </row>
    <row r="549" spans="1:2" x14ac:dyDescent="0.25">
      <c r="A549" s="1" t="s">
        <v>3065</v>
      </c>
      <c r="B549" s="1" t="s">
        <v>3066</v>
      </c>
    </row>
    <row r="550" spans="1:2" x14ac:dyDescent="0.25">
      <c r="A550" s="1" t="s">
        <v>3069</v>
      </c>
      <c r="B550" s="1" t="s">
        <v>3070</v>
      </c>
    </row>
    <row r="551" spans="1:2" x14ac:dyDescent="0.25">
      <c r="A551" s="1" t="s">
        <v>3073</v>
      </c>
      <c r="B551" s="1" t="s">
        <v>3074</v>
      </c>
    </row>
    <row r="552" spans="1:2" x14ac:dyDescent="0.25">
      <c r="A552" s="1" t="s">
        <v>3079</v>
      </c>
      <c r="B552" s="1" t="s">
        <v>3080</v>
      </c>
    </row>
    <row r="553" spans="1:2" x14ac:dyDescent="0.25">
      <c r="A553" s="1" t="s">
        <v>3091</v>
      </c>
      <c r="B553" s="1" t="s">
        <v>3092</v>
      </c>
    </row>
    <row r="554" spans="1:2" x14ac:dyDescent="0.25">
      <c r="A554" s="1" t="s">
        <v>3094</v>
      </c>
      <c r="B554" s="1" t="s">
        <v>3095</v>
      </c>
    </row>
    <row r="555" spans="1:2" x14ac:dyDescent="0.25">
      <c r="A555" s="1" t="s">
        <v>3098</v>
      </c>
      <c r="B555" s="1" t="s">
        <v>3099</v>
      </c>
    </row>
    <row r="556" spans="1:2" x14ac:dyDescent="0.25">
      <c r="A556" s="1" t="s">
        <v>3105</v>
      </c>
      <c r="B556" s="1" t="s">
        <v>3106</v>
      </c>
    </row>
    <row r="557" spans="1:2" x14ac:dyDescent="0.25">
      <c r="A557" s="1" t="s">
        <v>3112</v>
      </c>
      <c r="B557" s="1" t="s">
        <v>3113</v>
      </c>
    </row>
    <row r="558" spans="1:2" x14ac:dyDescent="0.25">
      <c r="A558" s="1" t="s">
        <v>3128</v>
      </c>
      <c r="B558" s="1" t="s">
        <v>3129</v>
      </c>
    </row>
    <row r="559" spans="1:2" x14ac:dyDescent="0.25">
      <c r="A559" s="1" t="s">
        <v>3141</v>
      </c>
      <c r="B559" s="1" t="s">
        <v>3142</v>
      </c>
    </row>
    <row r="560" spans="1:2" x14ac:dyDescent="0.25">
      <c r="A560" s="1" t="s">
        <v>3150</v>
      </c>
      <c r="B560" s="1" t="s">
        <v>3151</v>
      </c>
    </row>
    <row r="561" spans="1:2" x14ac:dyDescent="0.25">
      <c r="A561" s="1" t="s">
        <v>3154</v>
      </c>
      <c r="B561" s="1" t="s">
        <v>3155</v>
      </c>
    </row>
    <row r="562" spans="1:2" x14ac:dyDescent="0.25">
      <c r="A562" s="1" t="s">
        <v>3157</v>
      </c>
      <c r="B562" s="1" t="s">
        <v>3158</v>
      </c>
    </row>
    <row r="563" spans="1:2" x14ac:dyDescent="0.25">
      <c r="A563" s="1" t="s">
        <v>3163</v>
      </c>
      <c r="B563" s="1" t="s">
        <v>3164</v>
      </c>
    </row>
    <row r="564" spans="1:2" x14ac:dyDescent="0.25">
      <c r="A564" s="1" t="s">
        <v>3167</v>
      </c>
      <c r="B564" s="1" t="s">
        <v>3168</v>
      </c>
    </row>
    <row r="565" spans="1:2" x14ac:dyDescent="0.25">
      <c r="A565" s="1" t="s">
        <v>3173</v>
      </c>
      <c r="B565" s="1" t="s">
        <v>3174</v>
      </c>
    </row>
    <row r="566" spans="1:2" x14ac:dyDescent="0.25">
      <c r="A566" s="1" t="s">
        <v>3183</v>
      </c>
      <c r="B566" s="1" t="s">
        <v>3184</v>
      </c>
    </row>
    <row r="567" spans="1:2" x14ac:dyDescent="0.25">
      <c r="A567" s="1" t="s">
        <v>3194</v>
      </c>
      <c r="B567" s="1" t="s">
        <v>3195</v>
      </c>
    </row>
    <row r="568" spans="1:2" x14ac:dyDescent="0.25">
      <c r="A568" s="1" t="s">
        <v>3198</v>
      </c>
      <c r="B568" s="1" t="s">
        <v>3199</v>
      </c>
    </row>
    <row r="569" spans="1:2" x14ac:dyDescent="0.25">
      <c r="A569" s="1" t="s">
        <v>3207</v>
      </c>
      <c r="B569" s="1" t="s">
        <v>3208</v>
      </c>
    </row>
    <row r="570" spans="1:2" x14ac:dyDescent="0.25">
      <c r="A570" s="1" t="s">
        <v>3212</v>
      </c>
      <c r="B570" s="1" t="s">
        <v>3213</v>
      </c>
    </row>
    <row r="571" spans="1:2" x14ac:dyDescent="0.25">
      <c r="A571" s="1" t="s">
        <v>3215</v>
      </c>
      <c r="B571" s="1" t="s">
        <v>3216</v>
      </c>
    </row>
    <row r="572" spans="1:2" x14ac:dyDescent="0.25">
      <c r="A572" s="1" t="s">
        <v>3224</v>
      </c>
      <c r="B572" s="1" t="s">
        <v>3225</v>
      </c>
    </row>
    <row r="573" spans="1:2" x14ac:dyDescent="0.25">
      <c r="A573" s="1" t="s">
        <v>3234</v>
      </c>
      <c r="B573" s="1" t="s">
        <v>3235</v>
      </c>
    </row>
    <row r="574" spans="1:2" x14ac:dyDescent="0.25">
      <c r="A574" s="1" t="s">
        <v>3249</v>
      </c>
      <c r="B574" s="1" t="s">
        <v>3250</v>
      </c>
    </row>
    <row r="575" spans="1:2" x14ac:dyDescent="0.25">
      <c r="A575" s="1" t="s">
        <v>3256</v>
      </c>
      <c r="B575" s="1" t="s">
        <v>3257</v>
      </c>
    </row>
    <row r="576" spans="1:2" x14ac:dyDescent="0.25">
      <c r="A576" s="1" t="s">
        <v>3261</v>
      </c>
      <c r="B576" s="1" t="s">
        <v>3262</v>
      </c>
    </row>
    <row r="577" spans="1:2" x14ac:dyDescent="0.25">
      <c r="A577" s="1" t="s">
        <v>3269</v>
      </c>
      <c r="B577" s="1" t="s">
        <v>3270</v>
      </c>
    </row>
    <row r="578" spans="1:2" x14ac:dyDescent="0.25">
      <c r="A578" s="1" t="s">
        <v>3275</v>
      </c>
      <c r="B578" s="1" t="s">
        <v>3276</v>
      </c>
    </row>
    <row r="579" spans="1:2" x14ac:dyDescent="0.25">
      <c r="A579" s="1" t="s">
        <v>3280</v>
      </c>
      <c r="B579" s="1" t="s">
        <v>3281</v>
      </c>
    </row>
    <row r="580" spans="1:2" x14ac:dyDescent="0.25">
      <c r="A580" s="1" t="s">
        <v>3283</v>
      </c>
      <c r="B580" s="1" t="s">
        <v>3284</v>
      </c>
    </row>
    <row r="581" spans="1:2" x14ac:dyDescent="0.25">
      <c r="A581" s="1" t="s">
        <v>3288</v>
      </c>
      <c r="B581" s="1" t="s">
        <v>3289</v>
      </c>
    </row>
    <row r="582" spans="1:2" x14ac:dyDescent="0.25">
      <c r="A582" s="1" t="s">
        <v>3291</v>
      </c>
      <c r="B582" s="1" t="s">
        <v>3292</v>
      </c>
    </row>
    <row r="583" spans="1:2" x14ac:dyDescent="0.25">
      <c r="A583" s="1" t="s">
        <v>3296</v>
      </c>
      <c r="B583" s="1" t="s">
        <v>3297</v>
      </c>
    </row>
    <row r="584" spans="1:2" x14ac:dyDescent="0.25">
      <c r="A584" s="1" t="s">
        <v>3305</v>
      </c>
      <c r="B584" s="1" t="s">
        <v>3306</v>
      </c>
    </row>
    <row r="585" spans="1:2" x14ac:dyDescent="0.25">
      <c r="A585" s="1" t="s">
        <v>3311</v>
      </c>
      <c r="B585" s="1" t="s">
        <v>3312</v>
      </c>
    </row>
    <row r="586" spans="1:2" x14ac:dyDescent="0.25">
      <c r="A586" s="1" t="s">
        <v>3314</v>
      </c>
      <c r="B586" s="1" t="s">
        <v>3315</v>
      </c>
    </row>
    <row r="587" spans="1:2" x14ac:dyDescent="0.25">
      <c r="A587" s="1" t="s">
        <v>3335</v>
      </c>
      <c r="B587" s="1" t="s">
        <v>3336</v>
      </c>
    </row>
    <row r="588" spans="1:2" x14ac:dyDescent="0.25">
      <c r="A588" s="1" t="s">
        <v>3347</v>
      </c>
      <c r="B588" s="1" t="s">
        <v>3348</v>
      </c>
    </row>
    <row r="589" spans="1:2" x14ac:dyDescent="0.25">
      <c r="A589" s="1" t="s">
        <v>3358</v>
      </c>
      <c r="B589" s="1" t="s">
        <v>3359</v>
      </c>
    </row>
    <row r="590" spans="1:2" x14ac:dyDescent="0.25">
      <c r="A590" s="1" t="s">
        <v>3361</v>
      </c>
      <c r="B590" s="1" t="s">
        <v>3362</v>
      </c>
    </row>
    <row r="591" spans="1:2" x14ac:dyDescent="0.25">
      <c r="A591" s="1" t="s">
        <v>3376</v>
      </c>
      <c r="B591" s="1" t="s">
        <v>3377</v>
      </c>
    </row>
    <row r="592" spans="1:2" x14ac:dyDescent="0.25">
      <c r="A592" s="1" t="s">
        <v>3387</v>
      </c>
      <c r="B592" s="1" t="s">
        <v>3388</v>
      </c>
    </row>
    <row r="593" spans="1:2" x14ac:dyDescent="0.25">
      <c r="A593" s="1" t="s">
        <v>3390</v>
      </c>
      <c r="B593" s="1" t="s">
        <v>3391</v>
      </c>
    </row>
    <row r="594" spans="1:2" x14ac:dyDescent="0.25">
      <c r="A594" s="1" t="s">
        <v>3394</v>
      </c>
      <c r="B594" s="1" t="s">
        <v>3395</v>
      </c>
    </row>
    <row r="595" spans="1:2" x14ac:dyDescent="0.25">
      <c r="A595" s="1" t="s">
        <v>3397</v>
      </c>
      <c r="B595" s="1" t="s">
        <v>3398</v>
      </c>
    </row>
    <row r="596" spans="1:2" x14ac:dyDescent="0.25">
      <c r="A596" s="1" t="s">
        <v>3403</v>
      </c>
      <c r="B596" s="1" t="s">
        <v>3404</v>
      </c>
    </row>
    <row r="597" spans="1:2" x14ac:dyDescent="0.25">
      <c r="A597" s="1" t="s">
        <v>3409</v>
      </c>
      <c r="B597" s="1" t="s">
        <v>3410</v>
      </c>
    </row>
    <row r="598" spans="1:2" x14ac:dyDescent="0.25">
      <c r="A598" s="1" t="s">
        <v>3416</v>
      </c>
      <c r="B598" s="1" t="s">
        <v>3417</v>
      </c>
    </row>
    <row r="599" spans="1:2" x14ac:dyDescent="0.25">
      <c r="A599" s="1" t="s">
        <v>3419</v>
      </c>
      <c r="B599" s="1" t="s">
        <v>3420</v>
      </c>
    </row>
    <row r="600" spans="1:2" x14ac:dyDescent="0.25">
      <c r="A600" s="1" t="s">
        <v>3426</v>
      </c>
      <c r="B600" s="1" t="s">
        <v>3427</v>
      </c>
    </row>
    <row r="601" spans="1:2" x14ac:dyDescent="0.25">
      <c r="A601" s="1" t="s">
        <v>3430</v>
      </c>
      <c r="B601" s="1" t="s">
        <v>3431</v>
      </c>
    </row>
    <row r="602" spans="1:2" x14ac:dyDescent="0.25">
      <c r="A602" s="1" t="s">
        <v>3446</v>
      </c>
      <c r="B602" s="1" t="s">
        <v>3447</v>
      </c>
    </row>
    <row r="603" spans="1:2" x14ac:dyDescent="0.25">
      <c r="A603" s="1" t="s">
        <v>3449</v>
      </c>
      <c r="B603" s="1" t="s">
        <v>3450</v>
      </c>
    </row>
    <row r="604" spans="1:2" x14ac:dyDescent="0.25">
      <c r="A604" s="1" t="s">
        <v>3454</v>
      </c>
      <c r="B604" s="1" t="s">
        <v>3455</v>
      </c>
    </row>
    <row r="605" spans="1:2" x14ac:dyDescent="0.25">
      <c r="A605" s="1" t="s">
        <v>3458</v>
      </c>
      <c r="B605" s="1" t="s">
        <v>3459</v>
      </c>
    </row>
    <row r="606" spans="1:2" x14ac:dyDescent="0.25">
      <c r="A606" s="1" t="s">
        <v>3462</v>
      </c>
      <c r="B606" s="1" t="s">
        <v>3463</v>
      </c>
    </row>
    <row r="607" spans="1:2" x14ac:dyDescent="0.25">
      <c r="A607" s="1" t="s">
        <v>3481</v>
      </c>
      <c r="B607" s="1" t="s">
        <v>3482</v>
      </c>
    </row>
    <row r="608" spans="1:2" x14ac:dyDescent="0.25">
      <c r="A608" s="1" t="s">
        <v>3488</v>
      </c>
      <c r="B608" s="1" t="s">
        <v>3489</v>
      </c>
    </row>
    <row r="609" spans="1:2" x14ac:dyDescent="0.25">
      <c r="A609" s="1" t="s">
        <v>3491</v>
      </c>
      <c r="B609" s="1" t="s">
        <v>3492</v>
      </c>
    </row>
    <row r="610" spans="1:2" x14ac:dyDescent="0.25">
      <c r="A610" s="1" t="s">
        <v>3497</v>
      </c>
      <c r="B610" s="1" t="s">
        <v>3498</v>
      </c>
    </row>
    <row r="611" spans="1:2" x14ac:dyDescent="0.25">
      <c r="A611" s="1" t="s">
        <v>3501</v>
      </c>
      <c r="B611" s="1" t="s">
        <v>3502</v>
      </c>
    </row>
    <row r="612" spans="1:2" x14ac:dyDescent="0.25">
      <c r="A612" s="1" t="s">
        <v>3507</v>
      </c>
      <c r="B612" s="1" t="s">
        <v>3508</v>
      </c>
    </row>
    <row r="613" spans="1:2" x14ac:dyDescent="0.25">
      <c r="A613" s="1" t="s">
        <v>3510</v>
      </c>
      <c r="B613" s="1" t="s">
        <v>3511</v>
      </c>
    </row>
    <row r="614" spans="1:2" x14ac:dyDescent="0.25">
      <c r="A614" s="1" t="s">
        <v>3531</v>
      </c>
      <c r="B614" s="1" t="s">
        <v>3532</v>
      </c>
    </row>
    <row r="615" spans="1:2" x14ac:dyDescent="0.25">
      <c r="A615" s="1" t="s">
        <v>3536</v>
      </c>
      <c r="B615" s="1" t="s">
        <v>3537</v>
      </c>
    </row>
    <row r="616" spans="1:2" x14ac:dyDescent="0.25">
      <c r="A616" s="1" t="s">
        <v>3540</v>
      </c>
      <c r="B616" s="1" t="s">
        <v>3541</v>
      </c>
    </row>
    <row r="617" spans="1:2" x14ac:dyDescent="0.25">
      <c r="A617" s="1" t="s">
        <v>3543</v>
      </c>
      <c r="B617" s="1" t="s">
        <v>3544</v>
      </c>
    </row>
    <row r="618" spans="1:2" x14ac:dyDescent="0.25">
      <c r="A618" s="1" t="s">
        <v>3555</v>
      </c>
      <c r="B618" s="1" t="s">
        <v>3556</v>
      </c>
    </row>
    <row r="619" spans="1:2" x14ac:dyDescent="0.25">
      <c r="A619" s="1" t="s">
        <v>3578</v>
      </c>
      <c r="B619" s="1" t="s">
        <v>3579</v>
      </c>
    </row>
    <row r="620" spans="1:2" x14ac:dyDescent="0.25">
      <c r="A620" s="1" t="s">
        <v>3593</v>
      </c>
      <c r="B620" s="1" t="s">
        <v>3594</v>
      </c>
    </row>
    <row r="621" spans="1:2" x14ac:dyDescent="0.25">
      <c r="A621" s="1" t="s">
        <v>3612</v>
      </c>
      <c r="B621" s="1" t="s">
        <v>3613</v>
      </c>
    </row>
    <row r="622" spans="1:2" x14ac:dyDescent="0.25">
      <c r="A622" s="1" t="s">
        <v>3627</v>
      </c>
      <c r="B622" s="1" t="s">
        <v>3628</v>
      </c>
    </row>
    <row r="623" spans="1:2" x14ac:dyDescent="0.25">
      <c r="A623" s="1" t="s">
        <v>3636</v>
      </c>
      <c r="B623" s="1" t="s">
        <v>3637</v>
      </c>
    </row>
    <row r="624" spans="1:2" x14ac:dyDescent="0.25">
      <c r="A624" s="1" t="s">
        <v>3641</v>
      </c>
      <c r="B624" s="1" t="s">
        <v>3642</v>
      </c>
    </row>
    <row r="625" spans="1:2" x14ac:dyDescent="0.25">
      <c r="A625" s="1" t="s">
        <v>3656</v>
      </c>
      <c r="B625" s="1" t="s">
        <v>3657</v>
      </c>
    </row>
    <row r="626" spans="1:2" x14ac:dyDescent="0.25">
      <c r="A626" s="1" t="s">
        <v>3676</v>
      </c>
      <c r="B626" s="1" t="s">
        <v>3677</v>
      </c>
    </row>
    <row r="627" spans="1:2" x14ac:dyDescent="0.25">
      <c r="A627" s="1" t="s">
        <v>3687</v>
      </c>
      <c r="B627" s="1" t="s">
        <v>3688</v>
      </c>
    </row>
    <row r="628" spans="1:2" x14ac:dyDescent="0.25">
      <c r="A628" s="1" t="s">
        <v>3696</v>
      </c>
      <c r="B628" s="1" t="s">
        <v>3697</v>
      </c>
    </row>
    <row r="629" spans="1:2" x14ac:dyDescent="0.25">
      <c r="A629" s="1" t="s">
        <v>3701</v>
      </c>
      <c r="B629" s="1" t="s">
        <v>3702</v>
      </c>
    </row>
    <row r="630" spans="1:2" x14ac:dyDescent="0.25">
      <c r="A630" s="1" t="s">
        <v>3711</v>
      </c>
      <c r="B630" s="1" t="s">
        <v>3712</v>
      </c>
    </row>
    <row r="631" spans="1:2" x14ac:dyDescent="0.25">
      <c r="A631" s="1" t="s">
        <v>3718</v>
      </c>
      <c r="B631" s="1" t="s">
        <v>3719</v>
      </c>
    </row>
    <row r="632" spans="1:2" x14ac:dyDescent="0.25">
      <c r="A632" s="1" t="s">
        <v>3725</v>
      </c>
      <c r="B632" s="1" t="s">
        <v>3726</v>
      </c>
    </row>
    <row r="633" spans="1:2" x14ac:dyDescent="0.25">
      <c r="A633" s="1" t="s">
        <v>3731</v>
      </c>
      <c r="B633" s="1" t="s">
        <v>3732</v>
      </c>
    </row>
    <row r="634" spans="1:2" x14ac:dyDescent="0.25">
      <c r="A634" s="1" t="s">
        <v>3737</v>
      </c>
      <c r="B634" s="1" t="s">
        <v>3738</v>
      </c>
    </row>
    <row r="635" spans="1:2" x14ac:dyDescent="0.25">
      <c r="A635" s="1" t="s">
        <v>3746</v>
      </c>
      <c r="B635" s="1" t="s">
        <v>3747</v>
      </c>
    </row>
    <row r="636" spans="1:2" x14ac:dyDescent="0.25">
      <c r="A636" s="1" t="s">
        <v>3772</v>
      </c>
      <c r="B636" s="1" t="s">
        <v>3773</v>
      </c>
    </row>
    <row r="637" spans="1:2" x14ac:dyDescent="0.25">
      <c r="A637" s="1" t="s">
        <v>3779</v>
      </c>
      <c r="B637" s="1" t="s">
        <v>3780</v>
      </c>
    </row>
    <row r="638" spans="1:2" x14ac:dyDescent="0.25">
      <c r="A638" s="1" t="s">
        <v>3782</v>
      </c>
      <c r="B638" s="1" t="s">
        <v>3783</v>
      </c>
    </row>
    <row r="639" spans="1:2" x14ac:dyDescent="0.25">
      <c r="A639" s="1" t="s">
        <v>3795</v>
      </c>
      <c r="B639" s="1" t="s">
        <v>3796</v>
      </c>
    </row>
    <row r="640" spans="1:2" x14ac:dyDescent="0.25">
      <c r="A640" s="1" t="s">
        <v>3802</v>
      </c>
      <c r="B640" s="1" t="s">
        <v>3803</v>
      </c>
    </row>
    <row r="641" spans="1:2" x14ac:dyDescent="0.25">
      <c r="A641" s="1" t="s">
        <v>3805</v>
      </c>
      <c r="B641" s="1" t="s">
        <v>3806</v>
      </c>
    </row>
    <row r="642" spans="1:2" x14ac:dyDescent="0.25">
      <c r="A642" s="1" t="s">
        <v>3816</v>
      </c>
      <c r="B642" s="1" t="s">
        <v>3817</v>
      </c>
    </row>
    <row r="643" spans="1:2" x14ac:dyDescent="0.25">
      <c r="A643" s="1" t="s">
        <v>3825</v>
      </c>
      <c r="B643" s="1" t="s">
        <v>3826</v>
      </c>
    </row>
    <row r="644" spans="1:2" x14ac:dyDescent="0.25">
      <c r="A644" s="1" t="s">
        <v>3829</v>
      </c>
      <c r="B644" s="1" t="s">
        <v>3830</v>
      </c>
    </row>
    <row r="645" spans="1:2" x14ac:dyDescent="0.25">
      <c r="A645" s="1" t="s">
        <v>3834</v>
      </c>
      <c r="B645" s="1" t="s">
        <v>3835</v>
      </c>
    </row>
    <row r="646" spans="1:2" x14ac:dyDescent="0.25">
      <c r="A646" s="1" t="s">
        <v>3854</v>
      </c>
      <c r="B646" s="1" t="s">
        <v>3855</v>
      </c>
    </row>
    <row r="647" spans="1:2" x14ac:dyDescent="0.25">
      <c r="A647" s="1" t="s">
        <v>3857</v>
      </c>
      <c r="B647" s="1" t="s">
        <v>3858</v>
      </c>
    </row>
    <row r="648" spans="1:2" x14ac:dyDescent="0.25">
      <c r="A648" s="1" t="s">
        <v>3864</v>
      </c>
      <c r="B648" s="1" t="s">
        <v>3865</v>
      </c>
    </row>
    <row r="649" spans="1:2" x14ac:dyDescent="0.25">
      <c r="A649" s="1" t="s">
        <v>3872</v>
      </c>
      <c r="B649" s="1" t="s">
        <v>3873</v>
      </c>
    </row>
    <row r="650" spans="1:2" x14ac:dyDescent="0.25">
      <c r="A650" s="1" t="s">
        <v>3875</v>
      </c>
      <c r="B650" s="1" t="s">
        <v>3876</v>
      </c>
    </row>
    <row r="651" spans="1:2" x14ac:dyDescent="0.25">
      <c r="A651" s="1" t="s">
        <v>3878</v>
      </c>
      <c r="B651" s="1" t="s">
        <v>3879</v>
      </c>
    </row>
    <row r="652" spans="1:2" x14ac:dyDescent="0.25">
      <c r="A652" s="1" t="s">
        <v>3883</v>
      </c>
      <c r="B652" s="1" t="s">
        <v>3884</v>
      </c>
    </row>
    <row r="653" spans="1:2" x14ac:dyDescent="0.25">
      <c r="A653" s="1" t="s">
        <v>3888</v>
      </c>
      <c r="B653" s="1" t="s">
        <v>3889</v>
      </c>
    </row>
    <row r="654" spans="1:2" x14ac:dyDescent="0.25">
      <c r="A654" s="1" t="s">
        <v>3891</v>
      </c>
      <c r="B654" s="1" t="s">
        <v>3892</v>
      </c>
    </row>
    <row r="655" spans="1:2" x14ac:dyDescent="0.25">
      <c r="A655" s="1" t="s">
        <v>3897</v>
      </c>
      <c r="B655" s="1" t="s">
        <v>3898</v>
      </c>
    </row>
    <row r="656" spans="1:2" x14ac:dyDescent="0.25">
      <c r="A656" s="1" t="s">
        <v>3901</v>
      </c>
      <c r="B656" s="1" t="s">
        <v>3902</v>
      </c>
    </row>
    <row r="657" spans="1:2" x14ac:dyDescent="0.25">
      <c r="A657" s="1" t="s">
        <v>3915</v>
      </c>
      <c r="B657" s="1" t="s">
        <v>3916</v>
      </c>
    </row>
    <row r="658" spans="1:2" x14ac:dyDescent="0.25">
      <c r="A658" s="1" t="s">
        <v>3928</v>
      </c>
      <c r="B658" s="1" t="s">
        <v>3929</v>
      </c>
    </row>
    <row r="659" spans="1:2" x14ac:dyDescent="0.25">
      <c r="A659" s="1" t="s">
        <v>3935</v>
      </c>
      <c r="B659" s="1" t="s">
        <v>3936</v>
      </c>
    </row>
    <row r="660" spans="1:2" x14ac:dyDescent="0.25">
      <c r="A660" s="1" t="s">
        <v>3943</v>
      </c>
      <c r="B660" s="1" t="s">
        <v>3944</v>
      </c>
    </row>
    <row r="661" spans="1:2" x14ac:dyDescent="0.25">
      <c r="A661" s="1" t="s">
        <v>3947</v>
      </c>
      <c r="B661" s="1" t="s">
        <v>3948</v>
      </c>
    </row>
    <row r="662" spans="1:2" x14ac:dyDescent="0.25">
      <c r="A662" s="1" t="s">
        <v>3951</v>
      </c>
      <c r="B662" s="1" t="s">
        <v>3952</v>
      </c>
    </row>
    <row r="663" spans="1:2" x14ac:dyDescent="0.25">
      <c r="A663" s="1" t="s">
        <v>3962</v>
      </c>
      <c r="B663" s="1" t="s">
        <v>3963</v>
      </c>
    </row>
    <row r="664" spans="1:2" x14ac:dyDescent="0.25">
      <c r="A664" s="1" t="s">
        <v>3970</v>
      </c>
      <c r="B664" s="1" t="s">
        <v>3971</v>
      </c>
    </row>
    <row r="665" spans="1:2" x14ac:dyDescent="0.25">
      <c r="A665" s="1" t="s">
        <v>3993</v>
      </c>
      <c r="B665" s="1" t="s">
        <v>3994</v>
      </c>
    </row>
    <row r="666" spans="1:2" x14ac:dyDescent="0.25">
      <c r="A666" s="1" t="s">
        <v>3998</v>
      </c>
      <c r="B666" s="1" t="s">
        <v>3999</v>
      </c>
    </row>
    <row r="667" spans="1:2" x14ac:dyDescent="0.25">
      <c r="A667" s="1" t="s">
        <v>4006</v>
      </c>
      <c r="B667" s="1" t="s">
        <v>4007</v>
      </c>
    </row>
    <row r="668" spans="1:2" x14ac:dyDescent="0.25">
      <c r="A668" s="1" t="s">
        <v>4010</v>
      </c>
      <c r="B668" s="1" t="s">
        <v>4011</v>
      </c>
    </row>
    <row r="669" spans="1:2" x14ac:dyDescent="0.25">
      <c r="A669" s="1" t="s">
        <v>4026</v>
      </c>
      <c r="B669" s="1" t="s">
        <v>4027</v>
      </c>
    </row>
    <row r="670" spans="1:2" x14ac:dyDescent="0.25">
      <c r="A670" s="1" t="s">
        <v>4029</v>
      </c>
      <c r="B670" s="1" t="s">
        <v>4030</v>
      </c>
    </row>
    <row r="671" spans="1:2" x14ac:dyDescent="0.25">
      <c r="A671" s="1" t="s">
        <v>4034</v>
      </c>
      <c r="B671" s="1" t="s">
        <v>4035</v>
      </c>
    </row>
    <row r="672" spans="1:2" x14ac:dyDescent="0.25">
      <c r="A672" s="1" t="s">
        <v>4038</v>
      </c>
      <c r="B672" s="1" t="s">
        <v>4039</v>
      </c>
    </row>
    <row r="673" spans="1:2" x14ac:dyDescent="0.25">
      <c r="A673" s="1" t="s">
        <v>4041</v>
      </c>
      <c r="B673" s="1" t="s">
        <v>4042</v>
      </c>
    </row>
    <row r="674" spans="1:2" x14ac:dyDescent="0.25">
      <c r="A674" s="1" t="s">
        <v>4047</v>
      </c>
      <c r="B674" s="1" t="s">
        <v>4048</v>
      </c>
    </row>
    <row r="675" spans="1:2" x14ac:dyDescent="0.25">
      <c r="A675" s="1" t="s">
        <v>4065</v>
      </c>
      <c r="B675" s="1" t="s">
        <v>4066</v>
      </c>
    </row>
    <row r="676" spans="1:2" x14ac:dyDescent="0.25">
      <c r="A676" s="1" t="s">
        <v>4091</v>
      </c>
      <c r="B676" s="1" t="s">
        <v>4092</v>
      </c>
    </row>
    <row r="677" spans="1:2" x14ac:dyDescent="0.25">
      <c r="A677" s="1" t="s">
        <v>4096</v>
      </c>
      <c r="B677" s="1" t="s">
        <v>4097</v>
      </c>
    </row>
    <row r="678" spans="1:2" x14ac:dyDescent="0.25">
      <c r="A678" s="1" t="s">
        <v>4125</v>
      </c>
      <c r="B678" s="1" t="s">
        <v>4126</v>
      </c>
    </row>
    <row r="679" spans="1:2" x14ac:dyDescent="0.25">
      <c r="A679" s="1" t="s">
        <v>4139</v>
      </c>
      <c r="B679" s="1" t="s">
        <v>4140</v>
      </c>
    </row>
    <row r="680" spans="1:2" x14ac:dyDescent="0.25">
      <c r="A680" s="1" t="s">
        <v>4145</v>
      </c>
      <c r="B680" s="1" t="s">
        <v>4146</v>
      </c>
    </row>
    <row r="681" spans="1:2" x14ac:dyDescent="0.25">
      <c r="A681" s="1" t="s">
        <v>4155</v>
      </c>
      <c r="B681" s="1" t="s">
        <v>4156</v>
      </c>
    </row>
    <row r="682" spans="1:2" x14ac:dyDescent="0.25">
      <c r="A682" s="1" t="s">
        <v>4163</v>
      </c>
      <c r="B682" s="1" t="s">
        <v>4164</v>
      </c>
    </row>
    <row r="683" spans="1:2" x14ac:dyDescent="0.25">
      <c r="A683" s="1" t="s">
        <v>4167</v>
      </c>
      <c r="B683" s="1" t="s">
        <v>4168</v>
      </c>
    </row>
    <row r="684" spans="1:2" x14ac:dyDescent="0.25">
      <c r="A684" s="1" t="s">
        <v>4177</v>
      </c>
      <c r="B684" s="1" t="s">
        <v>4178</v>
      </c>
    </row>
    <row r="685" spans="1:2" x14ac:dyDescent="0.25">
      <c r="A685" s="1" t="s">
        <v>4193</v>
      </c>
      <c r="B685" s="1" t="s">
        <v>4194</v>
      </c>
    </row>
    <row r="686" spans="1:2" x14ac:dyDescent="0.25">
      <c r="A686" s="1" t="s">
        <v>4204</v>
      </c>
      <c r="B686" s="1" t="s">
        <v>4205</v>
      </c>
    </row>
    <row r="687" spans="1:2" x14ac:dyDescent="0.25">
      <c r="A687" s="1" t="s">
        <v>4214</v>
      </c>
      <c r="B687" s="1" t="s">
        <v>4215</v>
      </c>
    </row>
    <row r="688" spans="1:2" x14ac:dyDescent="0.25">
      <c r="A688" s="1" t="s">
        <v>4234</v>
      </c>
      <c r="B688" s="1" t="s">
        <v>4235</v>
      </c>
    </row>
    <row r="689" spans="1:2" x14ac:dyDescent="0.25">
      <c r="A689" s="1" t="s">
        <v>4241</v>
      </c>
      <c r="B689" s="1" t="s">
        <v>4242</v>
      </c>
    </row>
    <row r="690" spans="1:2" x14ac:dyDescent="0.25">
      <c r="A690" s="1" t="s">
        <v>4245</v>
      </c>
      <c r="B690" s="1" t="s">
        <v>4246</v>
      </c>
    </row>
    <row r="691" spans="1:2" x14ac:dyDescent="0.25">
      <c r="A691" s="1" t="s">
        <v>4250</v>
      </c>
      <c r="B691" s="1" t="s">
        <v>4251</v>
      </c>
    </row>
    <row r="692" spans="1:2" x14ac:dyDescent="0.25">
      <c r="A692" s="1" t="s">
        <v>4258</v>
      </c>
      <c r="B692" s="1" t="s">
        <v>4259</v>
      </c>
    </row>
    <row r="693" spans="1:2" x14ac:dyDescent="0.25">
      <c r="A693" s="1" t="s">
        <v>4267</v>
      </c>
      <c r="B693" s="1" t="s">
        <v>4268</v>
      </c>
    </row>
    <row r="694" spans="1:2" x14ac:dyDescent="0.25">
      <c r="A694" s="1" t="s">
        <v>4278</v>
      </c>
      <c r="B694" s="1" t="s">
        <v>4279</v>
      </c>
    </row>
    <row r="695" spans="1:2" x14ac:dyDescent="0.25">
      <c r="A695" s="1" t="s">
        <v>4294</v>
      </c>
      <c r="B695" s="1" t="s">
        <v>4295</v>
      </c>
    </row>
    <row r="696" spans="1:2" x14ac:dyDescent="0.25">
      <c r="A696" s="1" t="s">
        <v>4303</v>
      </c>
      <c r="B696" s="1" t="s">
        <v>4304</v>
      </c>
    </row>
    <row r="697" spans="1:2" x14ac:dyDescent="0.25">
      <c r="A697" s="1" t="s">
        <v>4308</v>
      </c>
      <c r="B697" s="1" t="s">
        <v>4309</v>
      </c>
    </row>
    <row r="698" spans="1:2" x14ac:dyDescent="0.25">
      <c r="A698" s="1" t="s">
        <v>4315</v>
      </c>
      <c r="B698" s="1" t="s">
        <v>4316</v>
      </c>
    </row>
    <row r="699" spans="1:2" x14ac:dyDescent="0.25">
      <c r="A699" s="1" t="s">
        <v>4320</v>
      </c>
      <c r="B699" s="1" t="s">
        <v>4321</v>
      </c>
    </row>
    <row r="700" spans="1:2" x14ac:dyDescent="0.25">
      <c r="A700" s="1" t="s">
        <v>4323</v>
      </c>
      <c r="B700" s="1" t="s">
        <v>4324</v>
      </c>
    </row>
    <row r="701" spans="1:2" x14ac:dyDescent="0.25">
      <c r="A701" s="1" t="s">
        <v>4331</v>
      </c>
      <c r="B701" s="1" t="s">
        <v>4332</v>
      </c>
    </row>
    <row r="702" spans="1:2" x14ac:dyDescent="0.25">
      <c r="A702" s="1" t="s">
        <v>4334</v>
      </c>
      <c r="B702" s="1" t="s">
        <v>4335</v>
      </c>
    </row>
    <row r="703" spans="1:2" x14ac:dyDescent="0.25">
      <c r="A703" s="1" t="s">
        <v>4342</v>
      </c>
      <c r="B703" s="1" t="s">
        <v>4343</v>
      </c>
    </row>
    <row r="704" spans="1:2" x14ac:dyDescent="0.25">
      <c r="A704" s="1" t="s">
        <v>4352</v>
      </c>
      <c r="B704" s="1" t="s">
        <v>4353</v>
      </c>
    </row>
    <row r="705" spans="1:2" x14ac:dyDescent="0.25">
      <c r="A705" s="1" t="s">
        <v>4360</v>
      </c>
      <c r="B705" s="1" t="s">
        <v>4361</v>
      </c>
    </row>
    <row r="706" spans="1:2" x14ac:dyDescent="0.25">
      <c r="A706" s="1" t="s">
        <v>4370</v>
      </c>
      <c r="B706" s="1" t="s">
        <v>4371</v>
      </c>
    </row>
    <row r="707" spans="1:2" x14ac:dyDescent="0.25">
      <c r="A707" s="1" t="s">
        <v>4397</v>
      </c>
      <c r="B707" s="1" t="s">
        <v>4398</v>
      </c>
    </row>
    <row r="708" spans="1:2" x14ac:dyDescent="0.25">
      <c r="A708" s="1" t="s">
        <v>4407</v>
      </c>
      <c r="B708" s="1" t="s">
        <v>4408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152D3-0837-4E84-8ECE-A85D9FF9AFAD}">
  <dimension ref="A1:B5"/>
  <sheetViews>
    <sheetView workbookViewId="0">
      <selection activeCell="B4" sqref="B4"/>
    </sheetView>
  </sheetViews>
  <sheetFormatPr defaultRowHeight="15" x14ac:dyDescent="0.25"/>
  <cols>
    <col min="1" max="1" width="9.7109375" bestFit="1" customWidth="1"/>
    <col min="2" max="2" width="13.140625" bestFit="1" customWidth="1"/>
  </cols>
  <sheetData>
    <row r="1" spans="1:2" x14ac:dyDescent="0.25">
      <c r="A1" t="s">
        <v>4453</v>
      </c>
      <c r="B1" t="s">
        <v>2</v>
      </c>
    </row>
    <row r="2" spans="1:2" x14ac:dyDescent="0.25">
      <c r="A2">
        <v>0</v>
      </c>
      <c r="B2">
        <v>2016</v>
      </c>
    </row>
    <row r="3" spans="1:2" x14ac:dyDescent="0.25">
      <c r="A3">
        <v>1</v>
      </c>
      <c r="B3">
        <v>2015</v>
      </c>
    </row>
    <row r="4" spans="1:2" x14ac:dyDescent="0.25">
      <c r="A4">
        <v>2</v>
      </c>
      <c r="B4">
        <v>2014</v>
      </c>
    </row>
    <row r="5" spans="1:2" x14ac:dyDescent="0.25">
      <c r="A5">
        <v>3</v>
      </c>
      <c r="B5">
        <v>2017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7F60F-1FA1-49B9-AFD3-8BF447139AB6}">
  <dimension ref="A1:W2122"/>
  <sheetViews>
    <sheetView topLeftCell="H1" workbookViewId="0">
      <selection sqref="A1:W2122"/>
    </sheetView>
  </sheetViews>
  <sheetFormatPr defaultRowHeight="15" x14ac:dyDescent="0.25"/>
  <cols>
    <col min="1" max="1" width="9.5703125" bestFit="1" customWidth="1"/>
    <col min="2" max="2" width="14.85546875" bestFit="1" customWidth="1"/>
    <col min="3" max="3" width="13.140625" bestFit="1" customWidth="1"/>
    <col min="4" max="4" width="12" bestFit="1" customWidth="1"/>
    <col min="5" max="5" width="14.42578125" bestFit="1" customWidth="1"/>
    <col min="6" max="6" width="14.7109375" bestFit="1" customWidth="1"/>
    <col min="7" max="7" width="22.7109375" bestFit="1" customWidth="1"/>
    <col min="8" max="8" width="11.7109375" bestFit="1" customWidth="1"/>
    <col min="9" max="9" width="12.42578125" bestFit="1" customWidth="1"/>
    <col min="10" max="10" width="16.42578125" bestFit="1" customWidth="1"/>
    <col min="11" max="11" width="18.7109375" bestFit="1" customWidth="1"/>
    <col min="12" max="12" width="9.5703125" bestFit="1" customWidth="1"/>
    <col min="13" max="13" width="16.5703125" bestFit="1" customWidth="1"/>
    <col min="14" max="14" width="11.42578125" bestFit="1" customWidth="1"/>
    <col min="15" max="15" width="15.7109375" bestFit="1" customWidth="1"/>
    <col min="16" max="16" width="81.140625" bestFit="1" customWidth="1"/>
    <col min="17" max="17" width="10" bestFit="1" customWidth="1"/>
    <col min="18" max="18" width="11" bestFit="1" customWidth="1"/>
    <col min="19" max="19" width="11.42578125" bestFit="1" customWidth="1"/>
    <col min="20" max="20" width="10.7109375" bestFit="1" customWidth="1"/>
    <col min="21" max="21" width="11.140625" bestFit="1" customWidth="1"/>
    <col min="22" max="22" width="9" bestFit="1" customWidth="1"/>
    <col min="23" max="23" width="7.2851562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4452</v>
      </c>
    </row>
    <row r="2" spans="1:23" x14ac:dyDescent="0.25">
      <c r="A2">
        <v>1</v>
      </c>
      <c r="B2" s="1" t="s">
        <v>22</v>
      </c>
      <c r="C2" s="2">
        <v>42682</v>
      </c>
      <c r="D2" s="2">
        <v>42685</v>
      </c>
      <c r="E2" s="1" t="s">
        <v>23</v>
      </c>
      <c r="F2" s="1" t="s">
        <v>24</v>
      </c>
      <c r="G2" s="1" t="s">
        <v>25</v>
      </c>
      <c r="H2" s="1" t="s">
        <v>26</v>
      </c>
      <c r="I2" s="1" t="s">
        <v>27</v>
      </c>
      <c r="J2" s="1" t="s">
        <v>28</v>
      </c>
      <c r="K2" s="1" t="s">
        <v>29</v>
      </c>
      <c r="L2" s="1" t="s">
        <v>30</v>
      </c>
      <c r="M2" s="1" t="s">
        <v>31</v>
      </c>
      <c r="N2" s="1" t="s">
        <v>32</v>
      </c>
      <c r="O2" s="1" t="s">
        <v>33</v>
      </c>
      <c r="P2" s="1" t="s">
        <v>34</v>
      </c>
      <c r="Q2">
        <v>261.95999999999998</v>
      </c>
      <c r="R2">
        <v>2</v>
      </c>
      <c r="S2" s="1" t="s">
        <v>35</v>
      </c>
      <c r="T2">
        <v>41.913600000000002</v>
      </c>
      <c r="U2" s="1" t="s">
        <v>36</v>
      </c>
      <c r="V2" s="1" t="s">
        <v>37</v>
      </c>
      <c r="W2">
        <v>2016</v>
      </c>
    </row>
    <row r="3" spans="1:23" x14ac:dyDescent="0.25">
      <c r="A3">
        <v>2</v>
      </c>
      <c r="B3" s="1" t="s">
        <v>22</v>
      </c>
      <c r="C3" s="2">
        <v>42682</v>
      </c>
      <c r="D3" s="2">
        <v>42685</v>
      </c>
      <c r="E3" s="1" t="s">
        <v>23</v>
      </c>
      <c r="F3" s="1" t="s">
        <v>24</v>
      </c>
      <c r="G3" s="1" t="s">
        <v>25</v>
      </c>
      <c r="H3" s="1" t="s">
        <v>26</v>
      </c>
      <c r="I3" s="1" t="s">
        <v>27</v>
      </c>
      <c r="J3" s="1" t="s">
        <v>28</v>
      </c>
      <c r="K3" s="1" t="s">
        <v>29</v>
      </c>
      <c r="L3" s="1" t="s">
        <v>30</v>
      </c>
      <c r="M3" s="1" t="s">
        <v>38</v>
      </c>
      <c r="N3" s="1" t="s">
        <v>32</v>
      </c>
      <c r="O3" s="1" t="s">
        <v>39</v>
      </c>
      <c r="P3" s="1" t="s">
        <v>40</v>
      </c>
      <c r="Q3">
        <v>731.94</v>
      </c>
      <c r="R3">
        <v>3</v>
      </c>
      <c r="S3" s="1" t="s">
        <v>35</v>
      </c>
      <c r="T3">
        <v>219.58199999999999</v>
      </c>
      <c r="U3" s="1" t="s">
        <v>36</v>
      </c>
      <c r="V3" s="1" t="s">
        <v>37</v>
      </c>
      <c r="W3">
        <v>2016</v>
      </c>
    </row>
    <row r="4" spans="1:23" x14ac:dyDescent="0.25">
      <c r="A4">
        <v>4</v>
      </c>
      <c r="B4" s="1" t="s">
        <v>41</v>
      </c>
      <c r="C4" s="2">
        <v>42288</v>
      </c>
      <c r="D4" s="2">
        <v>42295</v>
      </c>
      <c r="E4" s="1" t="s">
        <v>42</v>
      </c>
      <c r="F4" s="1" t="s">
        <v>43</v>
      </c>
      <c r="G4" s="1" t="s">
        <v>44</v>
      </c>
      <c r="H4" s="1" t="s">
        <v>26</v>
      </c>
      <c r="I4" s="1" t="s">
        <v>27</v>
      </c>
      <c r="J4" s="1" t="s">
        <v>45</v>
      </c>
      <c r="K4" s="1" t="s">
        <v>46</v>
      </c>
      <c r="L4" s="1" t="s">
        <v>30</v>
      </c>
      <c r="M4" s="1" t="s">
        <v>47</v>
      </c>
      <c r="N4" s="1" t="s">
        <v>32</v>
      </c>
      <c r="O4" s="1" t="s">
        <v>48</v>
      </c>
      <c r="P4" s="1" t="s">
        <v>49</v>
      </c>
      <c r="Q4">
        <v>957.57749999999999</v>
      </c>
      <c r="R4">
        <v>5</v>
      </c>
      <c r="S4" s="1" t="s">
        <v>50</v>
      </c>
      <c r="T4">
        <v>-383.03100000000001</v>
      </c>
      <c r="U4" s="1" t="s">
        <v>51</v>
      </c>
      <c r="V4" s="1" t="s">
        <v>52</v>
      </c>
      <c r="W4">
        <v>2015</v>
      </c>
    </row>
    <row r="5" spans="1:23" x14ac:dyDescent="0.25">
      <c r="A5">
        <v>6</v>
      </c>
      <c r="B5" s="1" t="s">
        <v>53</v>
      </c>
      <c r="C5" s="2">
        <v>41799</v>
      </c>
      <c r="D5" s="2">
        <v>41804</v>
      </c>
      <c r="E5" s="1" t="s">
        <v>42</v>
      </c>
      <c r="F5" s="1" t="s">
        <v>54</v>
      </c>
      <c r="G5" s="1" t="s">
        <v>55</v>
      </c>
      <c r="H5" s="1" t="s">
        <v>26</v>
      </c>
      <c r="I5" s="1" t="s">
        <v>27</v>
      </c>
      <c r="J5" s="1" t="s">
        <v>56</v>
      </c>
      <c r="K5" s="1" t="s">
        <v>57</v>
      </c>
      <c r="L5" s="1" t="s">
        <v>58</v>
      </c>
      <c r="M5" s="1" t="s">
        <v>59</v>
      </c>
      <c r="N5" s="1" t="s">
        <v>32</v>
      </c>
      <c r="O5" s="1" t="s">
        <v>60</v>
      </c>
      <c r="P5" s="1" t="s">
        <v>61</v>
      </c>
      <c r="Q5">
        <v>48.86</v>
      </c>
      <c r="R5">
        <v>7</v>
      </c>
      <c r="S5" s="1" t="s">
        <v>35</v>
      </c>
      <c r="T5">
        <v>14.1694</v>
      </c>
      <c r="U5" s="1" t="s">
        <v>62</v>
      </c>
      <c r="V5" s="1" t="s">
        <v>63</v>
      </c>
      <c r="W5">
        <v>2014</v>
      </c>
    </row>
    <row r="6" spans="1:23" x14ac:dyDescent="0.25">
      <c r="A6">
        <v>11</v>
      </c>
      <c r="B6" s="1" t="s">
        <v>53</v>
      </c>
      <c r="C6" s="2">
        <v>41799</v>
      </c>
      <c r="D6" s="2">
        <v>41804</v>
      </c>
      <c r="E6" s="1" t="s">
        <v>42</v>
      </c>
      <c r="F6" s="1" t="s">
        <v>54</v>
      </c>
      <c r="G6" s="1" t="s">
        <v>55</v>
      </c>
      <c r="H6" s="1" t="s">
        <v>26</v>
      </c>
      <c r="I6" s="1" t="s">
        <v>27</v>
      </c>
      <c r="J6" s="1" t="s">
        <v>56</v>
      </c>
      <c r="K6" s="1" t="s">
        <v>57</v>
      </c>
      <c r="L6" s="1" t="s">
        <v>58</v>
      </c>
      <c r="M6" s="1" t="s">
        <v>64</v>
      </c>
      <c r="N6" s="1" t="s">
        <v>32</v>
      </c>
      <c r="O6" s="1" t="s">
        <v>48</v>
      </c>
      <c r="P6" s="1" t="s">
        <v>65</v>
      </c>
      <c r="Q6">
        <v>1706.184</v>
      </c>
      <c r="R6">
        <v>9</v>
      </c>
      <c r="S6" s="1" t="s">
        <v>66</v>
      </c>
      <c r="T6">
        <v>85.309200000000004</v>
      </c>
      <c r="U6" s="1" t="s">
        <v>62</v>
      </c>
      <c r="V6" s="1" t="s">
        <v>63</v>
      </c>
      <c r="W6">
        <v>2014</v>
      </c>
    </row>
    <row r="7" spans="1:23" x14ac:dyDescent="0.25">
      <c r="A7">
        <v>24</v>
      </c>
      <c r="B7" s="1" t="s">
        <v>67</v>
      </c>
      <c r="C7" s="2">
        <v>42932</v>
      </c>
      <c r="D7" s="2">
        <v>42934</v>
      </c>
      <c r="E7" s="1" t="s">
        <v>23</v>
      </c>
      <c r="F7" s="1" t="s">
        <v>68</v>
      </c>
      <c r="G7" s="1" t="s">
        <v>69</v>
      </c>
      <c r="H7" s="1" t="s">
        <v>26</v>
      </c>
      <c r="I7" s="1" t="s">
        <v>27</v>
      </c>
      <c r="J7" s="1" t="s">
        <v>70</v>
      </c>
      <c r="K7" s="1" t="s">
        <v>71</v>
      </c>
      <c r="L7" s="1" t="s">
        <v>72</v>
      </c>
      <c r="M7" s="1" t="s">
        <v>73</v>
      </c>
      <c r="N7" s="1" t="s">
        <v>32</v>
      </c>
      <c r="O7" s="1" t="s">
        <v>39</v>
      </c>
      <c r="P7" s="1" t="s">
        <v>74</v>
      </c>
      <c r="Q7">
        <v>71.372</v>
      </c>
      <c r="R7">
        <v>2</v>
      </c>
      <c r="S7" s="1" t="s">
        <v>75</v>
      </c>
      <c r="T7">
        <v>-1.0196000000000001</v>
      </c>
      <c r="U7" s="1" t="s">
        <v>76</v>
      </c>
      <c r="V7" s="1" t="s">
        <v>77</v>
      </c>
      <c r="W7">
        <v>2017</v>
      </c>
    </row>
    <row r="8" spans="1:23" x14ac:dyDescent="0.25">
      <c r="A8">
        <v>25</v>
      </c>
      <c r="B8" s="1" t="s">
        <v>78</v>
      </c>
      <c r="C8" s="2">
        <v>42272</v>
      </c>
      <c r="D8" s="2">
        <v>42277</v>
      </c>
      <c r="E8" s="1" t="s">
        <v>42</v>
      </c>
      <c r="F8" s="1" t="s">
        <v>79</v>
      </c>
      <c r="G8" s="1" t="s">
        <v>80</v>
      </c>
      <c r="H8" s="1" t="s">
        <v>26</v>
      </c>
      <c r="I8" s="1" t="s">
        <v>27</v>
      </c>
      <c r="J8" s="1" t="s">
        <v>81</v>
      </c>
      <c r="K8" s="1" t="s">
        <v>82</v>
      </c>
      <c r="L8" s="1" t="s">
        <v>58</v>
      </c>
      <c r="M8" s="1" t="s">
        <v>47</v>
      </c>
      <c r="N8" s="1" t="s">
        <v>32</v>
      </c>
      <c r="O8" s="1" t="s">
        <v>48</v>
      </c>
      <c r="P8" s="1" t="s">
        <v>49</v>
      </c>
      <c r="Q8">
        <v>1044.6300000000001</v>
      </c>
      <c r="R8">
        <v>3</v>
      </c>
      <c r="S8" s="1" t="s">
        <v>35</v>
      </c>
      <c r="T8">
        <v>240.26490000000001</v>
      </c>
      <c r="U8" s="1" t="s">
        <v>62</v>
      </c>
      <c r="V8" s="1" t="s">
        <v>83</v>
      </c>
      <c r="W8">
        <v>2015</v>
      </c>
    </row>
    <row r="9" spans="1:23" x14ac:dyDescent="0.25">
      <c r="A9">
        <v>28</v>
      </c>
      <c r="B9" s="1" t="s">
        <v>84</v>
      </c>
      <c r="C9" s="2">
        <v>42264</v>
      </c>
      <c r="D9" s="2">
        <v>42268</v>
      </c>
      <c r="E9" s="1" t="s">
        <v>42</v>
      </c>
      <c r="F9" s="1" t="s">
        <v>85</v>
      </c>
      <c r="G9" s="1" t="s">
        <v>86</v>
      </c>
      <c r="H9" s="1" t="s">
        <v>26</v>
      </c>
      <c r="I9" s="1" t="s">
        <v>27</v>
      </c>
      <c r="J9" s="1" t="s">
        <v>70</v>
      </c>
      <c r="K9" s="1" t="s">
        <v>71</v>
      </c>
      <c r="L9" s="1" t="s">
        <v>72</v>
      </c>
      <c r="M9" s="1" t="s">
        <v>87</v>
      </c>
      <c r="N9" s="1" t="s">
        <v>32</v>
      </c>
      <c r="O9" s="1" t="s">
        <v>33</v>
      </c>
      <c r="P9" s="1" t="s">
        <v>88</v>
      </c>
      <c r="Q9">
        <v>3083.43</v>
      </c>
      <c r="R9">
        <v>7</v>
      </c>
      <c r="S9" s="1" t="s">
        <v>89</v>
      </c>
      <c r="T9">
        <v>-1665.0522000000001</v>
      </c>
      <c r="U9" s="1" t="s">
        <v>90</v>
      </c>
      <c r="V9" s="1" t="s">
        <v>83</v>
      </c>
      <c r="W9">
        <v>2015</v>
      </c>
    </row>
    <row r="10" spans="1:23" x14ac:dyDescent="0.25">
      <c r="A10">
        <v>30</v>
      </c>
      <c r="B10" s="1" t="s">
        <v>84</v>
      </c>
      <c r="C10" s="2">
        <v>42264</v>
      </c>
      <c r="D10" s="2">
        <v>42268</v>
      </c>
      <c r="E10" s="1" t="s">
        <v>42</v>
      </c>
      <c r="F10" s="1" t="s">
        <v>85</v>
      </c>
      <c r="G10" s="1" t="s">
        <v>86</v>
      </c>
      <c r="H10" s="1" t="s">
        <v>26</v>
      </c>
      <c r="I10" s="1" t="s">
        <v>27</v>
      </c>
      <c r="J10" s="1" t="s">
        <v>70</v>
      </c>
      <c r="K10" s="1" t="s">
        <v>71</v>
      </c>
      <c r="L10" s="1" t="s">
        <v>72</v>
      </c>
      <c r="M10" s="1" t="s">
        <v>91</v>
      </c>
      <c r="N10" s="1" t="s">
        <v>32</v>
      </c>
      <c r="O10" s="1" t="s">
        <v>60</v>
      </c>
      <c r="P10" s="1" t="s">
        <v>92</v>
      </c>
      <c r="Q10">
        <v>124.2</v>
      </c>
      <c r="R10">
        <v>3</v>
      </c>
      <c r="S10" s="1" t="s">
        <v>66</v>
      </c>
      <c r="T10">
        <v>15.525</v>
      </c>
      <c r="U10" s="1" t="s">
        <v>90</v>
      </c>
      <c r="V10" s="1" t="s">
        <v>83</v>
      </c>
      <c r="W10">
        <v>2015</v>
      </c>
    </row>
    <row r="11" spans="1:23" x14ac:dyDescent="0.25">
      <c r="A11">
        <v>37</v>
      </c>
      <c r="B11" s="1" t="s">
        <v>93</v>
      </c>
      <c r="C11" s="2">
        <v>42712</v>
      </c>
      <c r="D11" s="2">
        <v>42714</v>
      </c>
      <c r="E11" s="1" t="s">
        <v>94</v>
      </c>
      <c r="F11" s="1" t="s">
        <v>95</v>
      </c>
      <c r="G11" s="1" t="s">
        <v>96</v>
      </c>
      <c r="H11" s="1" t="s">
        <v>97</v>
      </c>
      <c r="I11" s="1" t="s">
        <v>27</v>
      </c>
      <c r="J11" s="1" t="s">
        <v>98</v>
      </c>
      <c r="K11" s="1" t="s">
        <v>99</v>
      </c>
      <c r="L11" s="1" t="s">
        <v>100</v>
      </c>
      <c r="M11" s="1" t="s">
        <v>101</v>
      </c>
      <c r="N11" s="1" t="s">
        <v>32</v>
      </c>
      <c r="O11" s="1" t="s">
        <v>60</v>
      </c>
      <c r="P11" s="1" t="s">
        <v>102</v>
      </c>
      <c r="Q11">
        <v>190.92</v>
      </c>
      <c r="R11">
        <v>5</v>
      </c>
      <c r="S11" s="1" t="s">
        <v>103</v>
      </c>
      <c r="T11">
        <v>-147.96299999999999</v>
      </c>
      <c r="U11" s="1" t="s">
        <v>76</v>
      </c>
      <c r="V11" s="1" t="s">
        <v>104</v>
      </c>
      <c r="W11">
        <v>2016</v>
      </c>
    </row>
    <row r="12" spans="1:23" x14ac:dyDescent="0.25">
      <c r="A12">
        <v>39</v>
      </c>
      <c r="B12" s="1" t="s">
        <v>105</v>
      </c>
      <c r="C12" s="2">
        <v>42365</v>
      </c>
      <c r="D12" s="2">
        <v>42369</v>
      </c>
      <c r="E12" s="1" t="s">
        <v>42</v>
      </c>
      <c r="F12" s="1" t="s">
        <v>106</v>
      </c>
      <c r="G12" s="1" t="s">
        <v>107</v>
      </c>
      <c r="H12" s="1" t="s">
        <v>108</v>
      </c>
      <c r="I12" s="1" t="s">
        <v>27</v>
      </c>
      <c r="J12" s="1" t="s">
        <v>109</v>
      </c>
      <c r="K12" s="1" t="s">
        <v>99</v>
      </c>
      <c r="L12" s="1" t="s">
        <v>100</v>
      </c>
      <c r="M12" s="1" t="s">
        <v>110</v>
      </c>
      <c r="N12" s="1" t="s">
        <v>32</v>
      </c>
      <c r="O12" s="1" t="s">
        <v>33</v>
      </c>
      <c r="P12" s="1" t="s">
        <v>111</v>
      </c>
      <c r="Q12">
        <v>532.39919999999995</v>
      </c>
      <c r="R12">
        <v>3</v>
      </c>
      <c r="S12" s="1" t="s">
        <v>112</v>
      </c>
      <c r="T12">
        <v>-46.976399999999998</v>
      </c>
      <c r="U12" s="1" t="s">
        <v>90</v>
      </c>
      <c r="V12" s="1" t="s">
        <v>104</v>
      </c>
      <c r="W12">
        <v>2015</v>
      </c>
    </row>
    <row r="13" spans="1:23" x14ac:dyDescent="0.25">
      <c r="A13">
        <v>40</v>
      </c>
      <c r="B13" s="1" t="s">
        <v>105</v>
      </c>
      <c r="C13" s="2">
        <v>42365</v>
      </c>
      <c r="D13" s="2">
        <v>42369</v>
      </c>
      <c r="E13" s="1" t="s">
        <v>42</v>
      </c>
      <c r="F13" s="1" t="s">
        <v>106</v>
      </c>
      <c r="G13" s="1" t="s">
        <v>107</v>
      </c>
      <c r="H13" s="1" t="s">
        <v>108</v>
      </c>
      <c r="I13" s="1" t="s">
        <v>27</v>
      </c>
      <c r="J13" s="1" t="s">
        <v>109</v>
      </c>
      <c r="K13" s="1" t="s">
        <v>99</v>
      </c>
      <c r="L13" s="1" t="s">
        <v>100</v>
      </c>
      <c r="M13" s="1" t="s">
        <v>113</v>
      </c>
      <c r="N13" s="1" t="s">
        <v>32</v>
      </c>
      <c r="O13" s="1" t="s">
        <v>39</v>
      </c>
      <c r="P13" s="1" t="s">
        <v>114</v>
      </c>
      <c r="Q13">
        <v>212.05799999999999</v>
      </c>
      <c r="R13">
        <v>3</v>
      </c>
      <c r="S13" s="1" t="s">
        <v>75</v>
      </c>
      <c r="T13">
        <v>-15.147</v>
      </c>
      <c r="U13" s="1" t="s">
        <v>90</v>
      </c>
      <c r="V13" s="1" t="s">
        <v>104</v>
      </c>
      <c r="W13">
        <v>2015</v>
      </c>
    </row>
    <row r="14" spans="1:23" x14ac:dyDescent="0.25">
      <c r="A14">
        <v>52</v>
      </c>
      <c r="B14" s="1" t="s">
        <v>115</v>
      </c>
      <c r="C14" s="2">
        <v>42112</v>
      </c>
      <c r="D14" s="2">
        <v>42116</v>
      </c>
      <c r="E14" s="1" t="s">
        <v>42</v>
      </c>
      <c r="F14" s="1" t="s">
        <v>116</v>
      </c>
      <c r="G14" s="1" t="s">
        <v>117</v>
      </c>
      <c r="H14" s="1" t="s">
        <v>26</v>
      </c>
      <c r="I14" s="1" t="s">
        <v>27</v>
      </c>
      <c r="J14" s="1" t="s">
        <v>118</v>
      </c>
      <c r="K14" s="1" t="s">
        <v>119</v>
      </c>
      <c r="L14" s="1" t="s">
        <v>100</v>
      </c>
      <c r="M14" s="1" t="s">
        <v>120</v>
      </c>
      <c r="N14" s="1" t="s">
        <v>32</v>
      </c>
      <c r="O14" s="1" t="s">
        <v>60</v>
      </c>
      <c r="P14" s="1" t="s">
        <v>121</v>
      </c>
      <c r="Q14">
        <v>6.16</v>
      </c>
      <c r="R14">
        <v>2</v>
      </c>
      <c r="S14" s="1" t="s">
        <v>35</v>
      </c>
      <c r="T14">
        <v>2.9567999999999999</v>
      </c>
      <c r="U14" s="1" t="s">
        <v>90</v>
      </c>
      <c r="V14" s="1" t="s">
        <v>122</v>
      </c>
      <c r="W14">
        <v>2015</v>
      </c>
    </row>
    <row r="15" spans="1:23" x14ac:dyDescent="0.25">
      <c r="A15">
        <v>53</v>
      </c>
      <c r="B15" s="1" t="s">
        <v>115</v>
      </c>
      <c r="C15" s="2">
        <v>42112</v>
      </c>
      <c r="D15" s="2">
        <v>42116</v>
      </c>
      <c r="E15" s="1" t="s">
        <v>42</v>
      </c>
      <c r="F15" s="1" t="s">
        <v>116</v>
      </c>
      <c r="G15" s="1" t="s">
        <v>117</v>
      </c>
      <c r="H15" s="1" t="s">
        <v>26</v>
      </c>
      <c r="I15" s="1" t="s">
        <v>27</v>
      </c>
      <c r="J15" s="1" t="s">
        <v>118</v>
      </c>
      <c r="K15" s="1" t="s">
        <v>119</v>
      </c>
      <c r="L15" s="1" t="s">
        <v>100</v>
      </c>
      <c r="M15" s="1" t="s">
        <v>123</v>
      </c>
      <c r="N15" s="1" t="s">
        <v>32</v>
      </c>
      <c r="O15" s="1" t="s">
        <v>39</v>
      </c>
      <c r="P15" s="1" t="s">
        <v>124</v>
      </c>
      <c r="Q15">
        <v>89.99</v>
      </c>
      <c r="R15">
        <v>1</v>
      </c>
      <c r="S15" s="1" t="s">
        <v>35</v>
      </c>
      <c r="T15">
        <v>17.098099999999999</v>
      </c>
      <c r="U15" s="1" t="s">
        <v>90</v>
      </c>
      <c r="V15" s="1" t="s">
        <v>122</v>
      </c>
      <c r="W15">
        <v>2015</v>
      </c>
    </row>
    <row r="16" spans="1:23" x14ac:dyDescent="0.25">
      <c r="A16">
        <v>58</v>
      </c>
      <c r="B16" s="1" t="s">
        <v>125</v>
      </c>
      <c r="C16" s="2">
        <v>42538</v>
      </c>
      <c r="D16" s="2">
        <v>42539</v>
      </c>
      <c r="E16" s="1" t="s">
        <v>94</v>
      </c>
      <c r="F16" s="1" t="s">
        <v>126</v>
      </c>
      <c r="G16" s="1" t="s">
        <v>127</v>
      </c>
      <c r="H16" s="1" t="s">
        <v>26</v>
      </c>
      <c r="I16" s="1" t="s">
        <v>27</v>
      </c>
      <c r="J16" s="1" t="s">
        <v>128</v>
      </c>
      <c r="K16" s="1" t="s">
        <v>129</v>
      </c>
      <c r="L16" s="1" t="s">
        <v>72</v>
      </c>
      <c r="M16" s="1" t="s">
        <v>130</v>
      </c>
      <c r="N16" s="1" t="s">
        <v>32</v>
      </c>
      <c r="O16" s="1" t="s">
        <v>39</v>
      </c>
      <c r="P16" s="1" t="s">
        <v>131</v>
      </c>
      <c r="Q16">
        <v>319.41000000000003</v>
      </c>
      <c r="R16">
        <v>5</v>
      </c>
      <c r="S16" s="1" t="s">
        <v>132</v>
      </c>
      <c r="T16">
        <v>7.0979999999999999</v>
      </c>
      <c r="U16" s="1" t="s">
        <v>133</v>
      </c>
      <c r="V16" s="1" t="s">
        <v>63</v>
      </c>
      <c r="W16">
        <v>2016</v>
      </c>
    </row>
    <row r="17" spans="1:23" x14ac:dyDescent="0.25">
      <c r="A17">
        <v>66</v>
      </c>
      <c r="B17" s="1" t="s">
        <v>134</v>
      </c>
      <c r="C17" s="2">
        <v>42332</v>
      </c>
      <c r="D17" s="2">
        <v>42338</v>
      </c>
      <c r="E17" s="1" t="s">
        <v>42</v>
      </c>
      <c r="F17" s="1" t="s">
        <v>135</v>
      </c>
      <c r="G17" s="1" t="s">
        <v>136</v>
      </c>
      <c r="H17" s="1" t="s">
        <v>26</v>
      </c>
      <c r="I17" s="1" t="s">
        <v>27</v>
      </c>
      <c r="J17" s="1" t="s">
        <v>56</v>
      </c>
      <c r="K17" s="1" t="s">
        <v>57</v>
      </c>
      <c r="L17" s="1" t="s">
        <v>58</v>
      </c>
      <c r="M17" s="1" t="s">
        <v>137</v>
      </c>
      <c r="N17" s="1" t="s">
        <v>32</v>
      </c>
      <c r="O17" s="1" t="s">
        <v>60</v>
      </c>
      <c r="P17" s="1" t="s">
        <v>138</v>
      </c>
      <c r="Q17">
        <v>79.760000000000005</v>
      </c>
      <c r="R17">
        <v>4</v>
      </c>
      <c r="S17" s="1" t="s">
        <v>35</v>
      </c>
      <c r="T17">
        <v>22.332799999999999</v>
      </c>
      <c r="U17" s="1" t="s">
        <v>139</v>
      </c>
      <c r="V17" s="1" t="s">
        <v>37</v>
      </c>
      <c r="W17">
        <v>2015</v>
      </c>
    </row>
    <row r="18" spans="1:23" x14ac:dyDescent="0.25">
      <c r="A18">
        <v>67</v>
      </c>
      <c r="B18" s="1" t="s">
        <v>140</v>
      </c>
      <c r="C18" s="2">
        <v>42124</v>
      </c>
      <c r="D18" s="2">
        <v>42129</v>
      </c>
      <c r="E18" s="1" t="s">
        <v>42</v>
      </c>
      <c r="F18" s="1" t="s">
        <v>141</v>
      </c>
      <c r="G18" s="1" t="s">
        <v>142</v>
      </c>
      <c r="H18" s="1" t="s">
        <v>108</v>
      </c>
      <c r="I18" s="1" t="s">
        <v>27</v>
      </c>
      <c r="J18" s="1" t="s">
        <v>143</v>
      </c>
      <c r="K18" s="1" t="s">
        <v>144</v>
      </c>
      <c r="L18" s="1" t="s">
        <v>100</v>
      </c>
      <c r="M18" s="1" t="s">
        <v>145</v>
      </c>
      <c r="N18" s="1" t="s">
        <v>32</v>
      </c>
      <c r="O18" s="1" t="s">
        <v>39</v>
      </c>
      <c r="P18" s="1" t="s">
        <v>146</v>
      </c>
      <c r="Q18">
        <v>213.11500000000001</v>
      </c>
      <c r="R18">
        <v>5</v>
      </c>
      <c r="S18" s="1" t="s">
        <v>75</v>
      </c>
      <c r="T18">
        <v>-15.2225</v>
      </c>
      <c r="U18" s="1" t="s">
        <v>62</v>
      </c>
      <c r="V18" s="1" t="s">
        <v>122</v>
      </c>
      <c r="W18">
        <v>2015</v>
      </c>
    </row>
    <row r="19" spans="1:23" x14ac:dyDescent="0.25">
      <c r="A19">
        <v>73</v>
      </c>
      <c r="B19" s="1" t="s">
        <v>147</v>
      </c>
      <c r="C19" s="2">
        <v>42120</v>
      </c>
      <c r="D19" s="2">
        <v>42126</v>
      </c>
      <c r="E19" s="1" t="s">
        <v>42</v>
      </c>
      <c r="F19" s="1" t="s">
        <v>148</v>
      </c>
      <c r="G19" s="1" t="s">
        <v>149</v>
      </c>
      <c r="H19" s="1" t="s">
        <v>26</v>
      </c>
      <c r="I19" s="1" t="s">
        <v>27</v>
      </c>
      <c r="J19" s="1" t="s">
        <v>150</v>
      </c>
      <c r="K19" s="1" t="s">
        <v>151</v>
      </c>
      <c r="L19" s="1" t="s">
        <v>30</v>
      </c>
      <c r="M19" s="1" t="s">
        <v>152</v>
      </c>
      <c r="N19" s="1" t="s">
        <v>32</v>
      </c>
      <c r="O19" s="1" t="s">
        <v>39</v>
      </c>
      <c r="P19" s="1" t="s">
        <v>153</v>
      </c>
      <c r="Q19">
        <v>831.93600000000004</v>
      </c>
      <c r="R19">
        <v>8</v>
      </c>
      <c r="S19" s="1" t="s">
        <v>66</v>
      </c>
      <c r="T19">
        <v>-114.3912</v>
      </c>
      <c r="U19" s="1" t="s">
        <v>139</v>
      </c>
      <c r="V19" s="1" t="s">
        <v>122</v>
      </c>
      <c r="W19">
        <v>2015</v>
      </c>
    </row>
    <row r="20" spans="1:23" x14ac:dyDescent="0.25">
      <c r="A20">
        <v>74</v>
      </c>
      <c r="B20" s="1" t="s">
        <v>147</v>
      </c>
      <c r="C20" s="2">
        <v>42120</v>
      </c>
      <c r="D20" s="2">
        <v>42126</v>
      </c>
      <c r="E20" s="1" t="s">
        <v>42</v>
      </c>
      <c r="F20" s="1" t="s">
        <v>148</v>
      </c>
      <c r="G20" s="1" t="s">
        <v>149</v>
      </c>
      <c r="H20" s="1" t="s">
        <v>26</v>
      </c>
      <c r="I20" s="1" t="s">
        <v>27</v>
      </c>
      <c r="J20" s="1" t="s">
        <v>150</v>
      </c>
      <c r="K20" s="1" t="s">
        <v>151</v>
      </c>
      <c r="L20" s="1" t="s">
        <v>30</v>
      </c>
      <c r="M20" s="1" t="s">
        <v>154</v>
      </c>
      <c r="N20" s="1" t="s">
        <v>32</v>
      </c>
      <c r="O20" s="1" t="s">
        <v>60</v>
      </c>
      <c r="P20" s="1" t="s">
        <v>155</v>
      </c>
      <c r="Q20">
        <v>97.04</v>
      </c>
      <c r="R20">
        <v>2</v>
      </c>
      <c r="S20" s="1" t="s">
        <v>66</v>
      </c>
      <c r="T20">
        <v>1.2130000000000001</v>
      </c>
      <c r="U20" s="1" t="s">
        <v>139</v>
      </c>
      <c r="V20" s="1" t="s">
        <v>122</v>
      </c>
      <c r="W20">
        <v>2015</v>
      </c>
    </row>
    <row r="21" spans="1:23" x14ac:dyDescent="0.25">
      <c r="A21">
        <v>77</v>
      </c>
      <c r="B21" s="1" t="s">
        <v>156</v>
      </c>
      <c r="C21" s="2">
        <v>43078</v>
      </c>
      <c r="D21" s="2">
        <v>43080</v>
      </c>
      <c r="E21" s="1" t="s">
        <v>94</v>
      </c>
      <c r="F21" s="1" t="s">
        <v>157</v>
      </c>
      <c r="G21" s="1" t="s">
        <v>158</v>
      </c>
      <c r="H21" s="1" t="s">
        <v>97</v>
      </c>
      <c r="I21" s="1" t="s">
        <v>27</v>
      </c>
      <c r="J21" s="1" t="s">
        <v>109</v>
      </c>
      <c r="K21" s="1" t="s">
        <v>99</v>
      </c>
      <c r="L21" s="1" t="s">
        <v>100</v>
      </c>
      <c r="M21" s="1" t="s">
        <v>159</v>
      </c>
      <c r="N21" s="1" t="s">
        <v>32</v>
      </c>
      <c r="O21" s="1" t="s">
        <v>60</v>
      </c>
      <c r="P21" s="1" t="s">
        <v>160</v>
      </c>
      <c r="Q21">
        <v>9.7080000000000002</v>
      </c>
      <c r="R21">
        <v>3</v>
      </c>
      <c r="S21" s="1" t="s">
        <v>103</v>
      </c>
      <c r="T21">
        <v>-5.8247999999999998</v>
      </c>
      <c r="U21" s="1" t="s">
        <v>76</v>
      </c>
      <c r="V21" s="1" t="s">
        <v>104</v>
      </c>
      <c r="W21">
        <v>2017</v>
      </c>
    </row>
    <row r="22" spans="1:23" x14ac:dyDescent="0.25">
      <c r="A22">
        <v>79</v>
      </c>
      <c r="B22" s="1" t="s">
        <v>161</v>
      </c>
      <c r="C22" s="2">
        <v>41969</v>
      </c>
      <c r="D22" s="2">
        <v>41974</v>
      </c>
      <c r="E22" s="1" t="s">
        <v>23</v>
      </c>
      <c r="F22" s="1" t="s">
        <v>148</v>
      </c>
      <c r="G22" s="1" t="s">
        <v>149</v>
      </c>
      <c r="H22" s="1" t="s">
        <v>26</v>
      </c>
      <c r="I22" s="1" t="s">
        <v>27</v>
      </c>
      <c r="J22" s="1" t="s">
        <v>109</v>
      </c>
      <c r="K22" s="1" t="s">
        <v>99</v>
      </c>
      <c r="L22" s="1" t="s">
        <v>100</v>
      </c>
      <c r="M22" s="1" t="s">
        <v>162</v>
      </c>
      <c r="N22" s="1" t="s">
        <v>32</v>
      </c>
      <c r="O22" s="1" t="s">
        <v>60</v>
      </c>
      <c r="P22" s="1" t="s">
        <v>163</v>
      </c>
      <c r="Q22">
        <v>19.3</v>
      </c>
      <c r="R22">
        <v>5</v>
      </c>
      <c r="S22" s="1" t="s">
        <v>103</v>
      </c>
      <c r="T22">
        <v>-14.475</v>
      </c>
      <c r="U22" s="1" t="s">
        <v>62</v>
      </c>
      <c r="V22" s="1" t="s">
        <v>37</v>
      </c>
      <c r="W22">
        <v>2014</v>
      </c>
    </row>
    <row r="23" spans="1:23" x14ac:dyDescent="0.25">
      <c r="A23">
        <v>86</v>
      </c>
      <c r="B23" s="1" t="s">
        <v>164</v>
      </c>
      <c r="C23" s="2">
        <v>42883</v>
      </c>
      <c r="D23" s="2">
        <v>42885</v>
      </c>
      <c r="E23" s="1" t="s">
        <v>23</v>
      </c>
      <c r="F23" s="1" t="s">
        <v>165</v>
      </c>
      <c r="G23" s="1" t="s">
        <v>166</v>
      </c>
      <c r="H23" s="1" t="s">
        <v>26</v>
      </c>
      <c r="I23" s="1" t="s">
        <v>27</v>
      </c>
      <c r="J23" s="1" t="s">
        <v>167</v>
      </c>
      <c r="K23" s="1" t="s">
        <v>168</v>
      </c>
      <c r="L23" s="1" t="s">
        <v>30</v>
      </c>
      <c r="M23" s="1" t="s">
        <v>169</v>
      </c>
      <c r="N23" s="1" t="s">
        <v>32</v>
      </c>
      <c r="O23" s="1" t="s">
        <v>39</v>
      </c>
      <c r="P23" s="1" t="s">
        <v>170</v>
      </c>
      <c r="Q23">
        <v>301.95999999999998</v>
      </c>
      <c r="R23">
        <v>2</v>
      </c>
      <c r="S23" s="1" t="s">
        <v>35</v>
      </c>
      <c r="T23">
        <v>33.215600000000002</v>
      </c>
      <c r="U23" s="1" t="s">
        <v>76</v>
      </c>
      <c r="V23" s="1" t="s">
        <v>171</v>
      </c>
      <c r="W23">
        <v>2017</v>
      </c>
    </row>
    <row r="24" spans="1:23" x14ac:dyDescent="0.25">
      <c r="A24">
        <v>94</v>
      </c>
      <c r="B24" s="1" t="s">
        <v>172</v>
      </c>
      <c r="C24" s="2">
        <v>42035</v>
      </c>
      <c r="D24" s="2">
        <v>42040</v>
      </c>
      <c r="E24" s="1" t="s">
        <v>23</v>
      </c>
      <c r="F24" s="1" t="s">
        <v>173</v>
      </c>
      <c r="G24" s="1" t="s">
        <v>174</v>
      </c>
      <c r="H24" s="1" t="s">
        <v>26</v>
      </c>
      <c r="I24" s="1" t="s">
        <v>27</v>
      </c>
      <c r="J24" s="1" t="s">
        <v>175</v>
      </c>
      <c r="K24" s="1" t="s">
        <v>176</v>
      </c>
      <c r="L24" s="1" t="s">
        <v>100</v>
      </c>
      <c r="M24" s="1" t="s">
        <v>177</v>
      </c>
      <c r="N24" s="1" t="s">
        <v>32</v>
      </c>
      <c r="O24" s="1" t="s">
        <v>60</v>
      </c>
      <c r="P24" s="1" t="s">
        <v>178</v>
      </c>
      <c r="Q24">
        <v>53.34</v>
      </c>
      <c r="R24">
        <v>3</v>
      </c>
      <c r="S24" s="1" t="s">
        <v>35</v>
      </c>
      <c r="T24">
        <v>16.535399999999999</v>
      </c>
      <c r="U24" s="1" t="s">
        <v>62</v>
      </c>
      <c r="V24" s="1" t="s">
        <v>179</v>
      </c>
      <c r="W24">
        <v>2015</v>
      </c>
    </row>
    <row r="25" spans="1:23" x14ac:dyDescent="0.25">
      <c r="A25">
        <v>97</v>
      </c>
      <c r="B25" s="1" t="s">
        <v>180</v>
      </c>
      <c r="C25" s="2">
        <v>43048</v>
      </c>
      <c r="D25" s="2">
        <v>43050</v>
      </c>
      <c r="E25" s="1" t="s">
        <v>23</v>
      </c>
      <c r="F25" s="1" t="s">
        <v>181</v>
      </c>
      <c r="G25" s="1" t="s">
        <v>182</v>
      </c>
      <c r="H25" s="1" t="s">
        <v>108</v>
      </c>
      <c r="I25" s="1" t="s">
        <v>27</v>
      </c>
      <c r="J25" s="1" t="s">
        <v>183</v>
      </c>
      <c r="K25" s="1" t="s">
        <v>129</v>
      </c>
      <c r="L25" s="1" t="s">
        <v>72</v>
      </c>
      <c r="M25" s="1" t="s">
        <v>184</v>
      </c>
      <c r="N25" s="1" t="s">
        <v>32</v>
      </c>
      <c r="O25" s="1" t="s">
        <v>60</v>
      </c>
      <c r="P25" s="1" t="s">
        <v>185</v>
      </c>
      <c r="Q25">
        <v>96.53</v>
      </c>
      <c r="R25">
        <v>7</v>
      </c>
      <c r="S25" s="1" t="s">
        <v>35</v>
      </c>
      <c r="T25">
        <v>40.5426</v>
      </c>
      <c r="U25" s="1" t="s">
        <v>76</v>
      </c>
      <c r="V25" s="1" t="s">
        <v>37</v>
      </c>
      <c r="W25">
        <v>2017</v>
      </c>
    </row>
    <row r="26" spans="1:23" x14ac:dyDescent="0.25">
      <c r="A26">
        <v>105</v>
      </c>
      <c r="B26" s="1" t="s">
        <v>186</v>
      </c>
      <c r="C26" s="2">
        <v>42321</v>
      </c>
      <c r="D26" s="2">
        <v>42325</v>
      </c>
      <c r="E26" s="1" t="s">
        <v>42</v>
      </c>
      <c r="F26" s="1" t="s">
        <v>187</v>
      </c>
      <c r="G26" s="1" t="s">
        <v>188</v>
      </c>
      <c r="H26" s="1" t="s">
        <v>26</v>
      </c>
      <c r="I26" s="1" t="s">
        <v>27</v>
      </c>
      <c r="J26" s="1" t="s">
        <v>189</v>
      </c>
      <c r="K26" s="1" t="s">
        <v>190</v>
      </c>
      <c r="L26" s="1" t="s">
        <v>58</v>
      </c>
      <c r="M26" s="1" t="s">
        <v>191</v>
      </c>
      <c r="N26" s="1" t="s">
        <v>32</v>
      </c>
      <c r="O26" s="1" t="s">
        <v>60</v>
      </c>
      <c r="P26" s="1" t="s">
        <v>192</v>
      </c>
      <c r="Q26">
        <v>102.36</v>
      </c>
      <c r="R26">
        <v>3</v>
      </c>
      <c r="S26" s="1" t="s">
        <v>66</v>
      </c>
      <c r="T26">
        <v>-3.8384999999999998</v>
      </c>
      <c r="U26" s="1" t="s">
        <v>90</v>
      </c>
      <c r="V26" s="1" t="s">
        <v>37</v>
      </c>
      <c r="W26">
        <v>2015</v>
      </c>
    </row>
    <row r="27" spans="1:23" x14ac:dyDescent="0.25">
      <c r="A27">
        <v>111</v>
      </c>
      <c r="B27" s="1" t="s">
        <v>193</v>
      </c>
      <c r="C27" s="2">
        <v>43094</v>
      </c>
      <c r="D27" s="2">
        <v>43099</v>
      </c>
      <c r="E27" s="1" t="s">
        <v>42</v>
      </c>
      <c r="F27" s="1" t="s">
        <v>194</v>
      </c>
      <c r="G27" s="1" t="s">
        <v>195</v>
      </c>
      <c r="H27" s="1" t="s">
        <v>97</v>
      </c>
      <c r="I27" s="1" t="s">
        <v>27</v>
      </c>
      <c r="J27" s="1" t="s">
        <v>183</v>
      </c>
      <c r="K27" s="1" t="s">
        <v>129</v>
      </c>
      <c r="L27" s="1" t="s">
        <v>72</v>
      </c>
      <c r="M27" s="1" t="s">
        <v>196</v>
      </c>
      <c r="N27" s="1" t="s">
        <v>32</v>
      </c>
      <c r="O27" s="1" t="s">
        <v>60</v>
      </c>
      <c r="P27" s="1" t="s">
        <v>197</v>
      </c>
      <c r="Q27">
        <v>41.96</v>
      </c>
      <c r="R27">
        <v>2</v>
      </c>
      <c r="S27" s="1" t="s">
        <v>35</v>
      </c>
      <c r="T27">
        <v>10.909599999999999</v>
      </c>
      <c r="U27" s="1" t="s">
        <v>62</v>
      </c>
      <c r="V27" s="1" t="s">
        <v>104</v>
      </c>
      <c r="W27">
        <v>2017</v>
      </c>
    </row>
    <row r="28" spans="1:23" x14ac:dyDescent="0.25">
      <c r="A28">
        <v>118</v>
      </c>
      <c r="B28" s="1" t="s">
        <v>198</v>
      </c>
      <c r="C28" s="2">
        <v>42065</v>
      </c>
      <c r="D28" s="2">
        <v>42069</v>
      </c>
      <c r="E28" s="1" t="s">
        <v>42</v>
      </c>
      <c r="F28" s="1" t="s">
        <v>199</v>
      </c>
      <c r="G28" s="1" t="s">
        <v>200</v>
      </c>
      <c r="H28" s="1" t="s">
        <v>26</v>
      </c>
      <c r="I28" s="1" t="s">
        <v>27</v>
      </c>
      <c r="J28" s="1" t="s">
        <v>201</v>
      </c>
      <c r="K28" s="1" t="s">
        <v>202</v>
      </c>
      <c r="L28" s="1" t="s">
        <v>58</v>
      </c>
      <c r="M28" s="1" t="s">
        <v>203</v>
      </c>
      <c r="N28" s="1" t="s">
        <v>32</v>
      </c>
      <c r="O28" s="1" t="s">
        <v>48</v>
      </c>
      <c r="P28" s="1" t="s">
        <v>204</v>
      </c>
      <c r="Q28">
        <v>787.53</v>
      </c>
      <c r="R28">
        <v>3</v>
      </c>
      <c r="S28" s="1" t="s">
        <v>35</v>
      </c>
      <c r="T28">
        <v>165.38130000000001</v>
      </c>
      <c r="U28" s="1" t="s">
        <v>90</v>
      </c>
      <c r="V28" s="1" t="s">
        <v>205</v>
      </c>
      <c r="W28">
        <v>2015</v>
      </c>
    </row>
    <row r="29" spans="1:23" x14ac:dyDescent="0.25">
      <c r="A29">
        <v>120</v>
      </c>
      <c r="B29" s="1" t="s">
        <v>206</v>
      </c>
      <c r="C29" s="2">
        <v>42533</v>
      </c>
      <c r="D29" s="2">
        <v>42536</v>
      </c>
      <c r="E29" s="1" t="s">
        <v>94</v>
      </c>
      <c r="F29" s="1" t="s">
        <v>207</v>
      </c>
      <c r="G29" s="1" t="s">
        <v>208</v>
      </c>
      <c r="H29" s="1" t="s">
        <v>26</v>
      </c>
      <c r="I29" s="1" t="s">
        <v>27</v>
      </c>
      <c r="J29" s="1" t="s">
        <v>209</v>
      </c>
      <c r="K29" s="1" t="s">
        <v>210</v>
      </c>
      <c r="L29" s="1" t="s">
        <v>72</v>
      </c>
      <c r="M29" s="1" t="s">
        <v>211</v>
      </c>
      <c r="N29" s="1" t="s">
        <v>32</v>
      </c>
      <c r="O29" s="1" t="s">
        <v>60</v>
      </c>
      <c r="P29" s="1" t="s">
        <v>212</v>
      </c>
      <c r="Q29">
        <v>47.04</v>
      </c>
      <c r="R29">
        <v>3</v>
      </c>
      <c r="S29" s="1" t="s">
        <v>35</v>
      </c>
      <c r="T29">
        <v>18.345600000000001</v>
      </c>
      <c r="U29" s="1" t="s">
        <v>36</v>
      </c>
      <c r="V29" s="1" t="s">
        <v>63</v>
      </c>
      <c r="W29">
        <v>2016</v>
      </c>
    </row>
    <row r="30" spans="1:23" x14ac:dyDescent="0.25">
      <c r="A30">
        <v>125</v>
      </c>
      <c r="B30" s="1" t="s">
        <v>213</v>
      </c>
      <c r="C30" s="2">
        <v>41999</v>
      </c>
      <c r="D30" s="2">
        <v>42001</v>
      </c>
      <c r="E30" s="1" t="s">
        <v>23</v>
      </c>
      <c r="F30" s="1" t="s">
        <v>214</v>
      </c>
      <c r="G30" s="1" t="s">
        <v>215</v>
      </c>
      <c r="H30" s="1" t="s">
        <v>108</v>
      </c>
      <c r="I30" s="1" t="s">
        <v>27</v>
      </c>
      <c r="J30" s="1" t="s">
        <v>109</v>
      </c>
      <c r="K30" s="1" t="s">
        <v>99</v>
      </c>
      <c r="L30" s="1" t="s">
        <v>100</v>
      </c>
      <c r="M30" s="1" t="s">
        <v>216</v>
      </c>
      <c r="N30" s="1" t="s">
        <v>32</v>
      </c>
      <c r="O30" s="1" t="s">
        <v>39</v>
      </c>
      <c r="P30" s="1" t="s">
        <v>217</v>
      </c>
      <c r="Q30">
        <v>600.55799999999999</v>
      </c>
      <c r="R30">
        <v>3</v>
      </c>
      <c r="S30" s="1" t="s">
        <v>75</v>
      </c>
      <c r="T30">
        <v>-8.5793999999999997</v>
      </c>
      <c r="U30" s="1" t="s">
        <v>76</v>
      </c>
      <c r="V30" s="1" t="s">
        <v>104</v>
      </c>
      <c r="W30">
        <v>2014</v>
      </c>
    </row>
    <row r="31" spans="1:23" x14ac:dyDescent="0.25">
      <c r="A31">
        <v>126</v>
      </c>
      <c r="B31" s="1" t="s">
        <v>218</v>
      </c>
      <c r="C31" s="2">
        <v>41902</v>
      </c>
      <c r="D31" s="2">
        <v>41907</v>
      </c>
      <c r="E31" s="1" t="s">
        <v>42</v>
      </c>
      <c r="F31" s="1" t="s">
        <v>219</v>
      </c>
      <c r="G31" s="1" t="s">
        <v>220</v>
      </c>
      <c r="H31" s="1" t="s">
        <v>26</v>
      </c>
      <c r="I31" s="1" t="s">
        <v>27</v>
      </c>
      <c r="J31" s="1" t="s">
        <v>221</v>
      </c>
      <c r="K31" s="1" t="s">
        <v>144</v>
      </c>
      <c r="L31" s="1" t="s">
        <v>100</v>
      </c>
      <c r="M31" s="1" t="s">
        <v>222</v>
      </c>
      <c r="N31" s="1" t="s">
        <v>32</v>
      </c>
      <c r="O31" s="1" t="s">
        <v>48</v>
      </c>
      <c r="P31" s="1" t="s">
        <v>223</v>
      </c>
      <c r="Q31">
        <v>617.70000000000005</v>
      </c>
      <c r="R31">
        <v>6</v>
      </c>
      <c r="S31" s="1" t="s">
        <v>89</v>
      </c>
      <c r="T31">
        <v>-407.68200000000002</v>
      </c>
      <c r="U31" s="1" t="s">
        <v>62</v>
      </c>
      <c r="V31" s="1" t="s">
        <v>83</v>
      </c>
      <c r="W31">
        <v>2014</v>
      </c>
    </row>
    <row r="32" spans="1:23" x14ac:dyDescent="0.25">
      <c r="A32">
        <v>129</v>
      </c>
      <c r="B32" s="1" t="s">
        <v>224</v>
      </c>
      <c r="C32" s="2">
        <v>42680</v>
      </c>
      <c r="D32" s="2">
        <v>42684</v>
      </c>
      <c r="E32" s="1" t="s">
        <v>23</v>
      </c>
      <c r="F32" s="1" t="s">
        <v>225</v>
      </c>
      <c r="G32" s="1" t="s">
        <v>226</v>
      </c>
      <c r="H32" s="1" t="s">
        <v>108</v>
      </c>
      <c r="I32" s="1" t="s">
        <v>27</v>
      </c>
      <c r="J32" s="1" t="s">
        <v>56</v>
      </c>
      <c r="K32" s="1" t="s">
        <v>57</v>
      </c>
      <c r="L32" s="1" t="s">
        <v>58</v>
      </c>
      <c r="M32" s="1" t="s">
        <v>145</v>
      </c>
      <c r="N32" s="1" t="s">
        <v>32</v>
      </c>
      <c r="O32" s="1" t="s">
        <v>39</v>
      </c>
      <c r="P32" s="1" t="s">
        <v>227</v>
      </c>
      <c r="Q32">
        <v>81.424000000000007</v>
      </c>
      <c r="R32">
        <v>2</v>
      </c>
      <c r="S32" s="1" t="s">
        <v>66</v>
      </c>
      <c r="T32">
        <v>-9.1601999999999997</v>
      </c>
      <c r="U32" s="1" t="s">
        <v>90</v>
      </c>
      <c r="V32" s="1" t="s">
        <v>37</v>
      </c>
      <c r="W32">
        <v>2016</v>
      </c>
    </row>
    <row r="33" spans="1:23" x14ac:dyDescent="0.25">
      <c r="A33">
        <v>130</v>
      </c>
      <c r="B33" s="1" t="s">
        <v>224</v>
      </c>
      <c r="C33" s="2">
        <v>42680</v>
      </c>
      <c r="D33" s="2">
        <v>42684</v>
      </c>
      <c r="E33" s="1" t="s">
        <v>23</v>
      </c>
      <c r="F33" s="1" t="s">
        <v>225</v>
      </c>
      <c r="G33" s="1" t="s">
        <v>226</v>
      </c>
      <c r="H33" s="1" t="s">
        <v>108</v>
      </c>
      <c r="I33" s="1" t="s">
        <v>27</v>
      </c>
      <c r="J33" s="1" t="s">
        <v>56</v>
      </c>
      <c r="K33" s="1" t="s">
        <v>57</v>
      </c>
      <c r="L33" s="1" t="s">
        <v>58</v>
      </c>
      <c r="M33" s="1" t="s">
        <v>228</v>
      </c>
      <c r="N33" s="1" t="s">
        <v>32</v>
      </c>
      <c r="O33" s="1" t="s">
        <v>60</v>
      </c>
      <c r="P33" s="1" t="s">
        <v>229</v>
      </c>
      <c r="Q33">
        <v>238.56</v>
      </c>
      <c r="R33">
        <v>3</v>
      </c>
      <c r="S33" s="1" t="s">
        <v>35</v>
      </c>
      <c r="T33">
        <v>26.241599999999998</v>
      </c>
      <c r="U33" s="1" t="s">
        <v>90</v>
      </c>
      <c r="V33" s="1" t="s">
        <v>37</v>
      </c>
      <c r="W33">
        <v>2016</v>
      </c>
    </row>
    <row r="34" spans="1:23" x14ac:dyDescent="0.25">
      <c r="A34">
        <v>140</v>
      </c>
      <c r="B34" s="1" t="s">
        <v>230</v>
      </c>
      <c r="C34" s="2">
        <v>42656</v>
      </c>
      <c r="D34" s="2">
        <v>42662</v>
      </c>
      <c r="E34" s="1" t="s">
        <v>42</v>
      </c>
      <c r="F34" s="1" t="s">
        <v>231</v>
      </c>
      <c r="G34" s="1" t="s">
        <v>232</v>
      </c>
      <c r="H34" s="1" t="s">
        <v>26</v>
      </c>
      <c r="I34" s="1" t="s">
        <v>27</v>
      </c>
      <c r="J34" s="1" t="s">
        <v>233</v>
      </c>
      <c r="K34" s="1" t="s">
        <v>57</v>
      </c>
      <c r="L34" s="1" t="s">
        <v>58</v>
      </c>
      <c r="M34" s="1" t="s">
        <v>120</v>
      </c>
      <c r="N34" s="1" t="s">
        <v>32</v>
      </c>
      <c r="O34" s="1" t="s">
        <v>60</v>
      </c>
      <c r="P34" s="1" t="s">
        <v>121</v>
      </c>
      <c r="Q34">
        <v>43.12</v>
      </c>
      <c r="R34">
        <v>14</v>
      </c>
      <c r="S34" s="1" t="s">
        <v>35</v>
      </c>
      <c r="T34">
        <v>20.697600000000001</v>
      </c>
      <c r="U34" s="1" t="s">
        <v>139</v>
      </c>
      <c r="V34" s="1" t="s">
        <v>52</v>
      </c>
      <c r="W34">
        <v>2016</v>
      </c>
    </row>
    <row r="35" spans="1:23" x14ac:dyDescent="0.25">
      <c r="A35">
        <v>141</v>
      </c>
      <c r="B35" s="1" t="s">
        <v>234</v>
      </c>
      <c r="C35" s="2">
        <v>42618</v>
      </c>
      <c r="D35" s="2">
        <v>42620</v>
      </c>
      <c r="E35" s="1" t="s">
        <v>23</v>
      </c>
      <c r="F35" s="1" t="s">
        <v>235</v>
      </c>
      <c r="G35" s="1" t="s">
        <v>236</v>
      </c>
      <c r="H35" s="1" t="s">
        <v>97</v>
      </c>
      <c r="I35" s="1" t="s">
        <v>27</v>
      </c>
      <c r="J35" s="1" t="s">
        <v>70</v>
      </c>
      <c r="K35" s="1" t="s">
        <v>71</v>
      </c>
      <c r="L35" s="1" t="s">
        <v>72</v>
      </c>
      <c r="M35" s="1" t="s">
        <v>91</v>
      </c>
      <c r="N35" s="1" t="s">
        <v>32</v>
      </c>
      <c r="O35" s="1" t="s">
        <v>60</v>
      </c>
      <c r="P35" s="1" t="s">
        <v>92</v>
      </c>
      <c r="Q35">
        <v>82.8</v>
      </c>
      <c r="R35">
        <v>2</v>
      </c>
      <c r="S35" s="1" t="s">
        <v>66</v>
      </c>
      <c r="T35">
        <v>10.35</v>
      </c>
      <c r="U35" s="1" t="s">
        <v>76</v>
      </c>
      <c r="V35" s="1" t="s">
        <v>83</v>
      </c>
      <c r="W35">
        <v>2016</v>
      </c>
    </row>
    <row r="36" spans="1:23" x14ac:dyDescent="0.25">
      <c r="A36">
        <v>147</v>
      </c>
      <c r="B36" s="1" t="s">
        <v>237</v>
      </c>
      <c r="C36" s="2">
        <v>41934</v>
      </c>
      <c r="D36" s="2">
        <v>41940</v>
      </c>
      <c r="E36" s="1" t="s">
        <v>42</v>
      </c>
      <c r="F36" s="1" t="s">
        <v>238</v>
      </c>
      <c r="G36" s="1" t="s">
        <v>239</v>
      </c>
      <c r="H36" s="1" t="s">
        <v>108</v>
      </c>
      <c r="I36" s="1" t="s">
        <v>27</v>
      </c>
      <c r="J36" s="1" t="s">
        <v>240</v>
      </c>
      <c r="K36" s="1" t="s">
        <v>241</v>
      </c>
      <c r="L36" s="1" t="s">
        <v>72</v>
      </c>
      <c r="M36" s="1" t="s">
        <v>242</v>
      </c>
      <c r="N36" s="1" t="s">
        <v>32</v>
      </c>
      <c r="O36" s="1" t="s">
        <v>60</v>
      </c>
      <c r="P36" s="1" t="s">
        <v>243</v>
      </c>
      <c r="Q36">
        <v>93.888000000000005</v>
      </c>
      <c r="R36">
        <v>4</v>
      </c>
      <c r="S36" s="1" t="s">
        <v>66</v>
      </c>
      <c r="T36">
        <v>12.909599999999999</v>
      </c>
      <c r="U36" s="1" t="s">
        <v>139</v>
      </c>
      <c r="V36" s="1" t="s">
        <v>52</v>
      </c>
      <c r="W36">
        <v>2014</v>
      </c>
    </row>
    <row r="37" spans="1:23" x14ac:dyDescent="0.25">
      <c r="A37">
        <v>150</v>
      </c>
      <c r="B37" s="1" t="s">
        <v>244</v>
      </c>
      <c r="C37" s="2">
        <v>42709</v>
      </c>
      <c r="D37" s="2">
        <v>42713</v>
      </c>
      <c r="E37" s="1" t="s">
        <v>42</v>
      </c>
      <c r="F37" s="1" t="s">
        <v>245</v>
      </c>
      <c r="G37" s="1" t="s">
        <v>246</v>
      </c>
      <c r="H37" s="1" t="s">
        <v>97</v>
      </c>
      <c r="I37" s="1" t="s">
        <v>27</v>
      </c>
      <c r="J37" s="1" t="s">
        <v>247</v>
      </c>
      <c r="K37" s="1" t="s">
        <v>248</v>
      </c>
      <c r="L37" s="1" t="s">
        <v>100</v>
      </c>
      <c r="M37" s="1" t="s">
        <v>38</v>
      </c>
      <c r="N37" s="1" t="s">
        <v>32</v>
      </c>
      <c r="O37" s="1" t="s">
        <v>39</v>
      </c>
      <c r="P37" s="1" t="s">
        <v>40</v>
      </c>
      <c r="Q37">
        <v>1951.84</v>
      </c>
      <c r="R37">
        <v>8</v>
      </c>
      <c r="S37" s="1" t="s">
        <v>35</v>
      </c>
      <c r="T37">
        <v>585.55200000000002</v>
      </c>
      <c r="U37" s="1" t="s">
        <v>90</v>
      </c>
      <c r="V37" s="1" t="s">
        <v>104</v>
      </c>
      <c r="W37">
        <v>2016</v>
      </c>
    </row>
    <row r="38" spans="1:23" x14ac:dyDescent="0.25">
      <c r="A38">
        <v>158</v>
      </c>
      <c r="B38" s="1" t="s">
        <v>249</v>
      </c>
      <c r="C38" s="2">
        <v>41699</v>
      </c>
      <c r="D38" s="2">
        <v>41704</v>
      </c>
      <c r="E38" s="1" t="s">
        <v>23</v>
      </c>
      <c r="F38" s="1" t="s">
        <v>250</v>
      </c>
      <c r="G38" s="1" t="s">
        <v>251</v>
      </c>
      <c r="H38" s="1" t="s">
        <v>26</v>
      </c>
      <c r="I38" s="1" t="s">
        <v>27</v>
      </c>
      <c r="J38" s="1" t="s">
        <v>201</v>
      </c>
      <c r="K38" s="1" t="s">
        <v>202</v>
      </c>
      <c r="L38" s="1" t="s">
        <v>58</v>
      </c>
      <c r="M38" s="1" t="s">
        <v>216</v>
      </c>
      <c r="N38" s="1" t="s">
        <v>32</v>
      </c>
      <c r="O38" s="1" t="s">
        <v>39</v>
      </c>
      <c r="P38" s="1" t="s">
        <v>217</v>
      </c>
      <c r="Q38">
        <v>457.56799999999998</v>
      </c>
      <c r="R38">
        <v>2</v>
      </c>
      <c r="S38" s="1" t="s">
        <v>66</v>
      </c>
      <c r="T38">
        <v>51.476399999999998</v>
      </c>
      <c r="U38" s="1" t="s">
        <v>62</v>
      </c>
      <c r="V38" s="1" t="s">
        <v>205</v>
      </c>
      <c r="W38">
        <v>2014</v>
      </c>
    </row>
    <row r="39" spans="1:23" x14ac:dyDescent="0.25">
      <c r="A39">
        <v>168</v>
      </c>
      <c r="B39" s="1" t="s">
        <v>252</v>
      </c>
      <c r="C39" s="2">
        <v>41890</v>
      </c>
      <c r="D39" s="2">
        <v>41894</v>
      </c>
      <c r="E39" s="1" t="s">
        <v>42</v>
      </c>
      <c r="F39" s="1" t="s">
        <v>253</v>
      </c>
      <c r="G39" s="1" t="s">
        <v>254</v>
      </c>
      <c r="H39" s="1" t="s">
        <v>26</v>
      </c>
      <c r="I39" s="1" t="s">
        <v>27</v>
      </c>
      <c r="J39" s="1" t="s">
        <v>255</v>
      </c>
      <c r="K39" s="1" t="s">
        <v>99</v>
      </c>
      <c r="L39" s="1" t="s">
        <v>100</v>
      </c>
      <c r="M39" s="1" t="s">
        <v>256</v>
      </c>
      <c r="N39" s="1" t="s">
        <v>32</v>
      </c>
      <c r="O39" s="1" t="s">
        <v>39</v>
      </c>
      <c r="P39" s="1" t="s">
        <v>257</v>
      </c>
      <c r="Q39">
        <v>1740.06</v>
      </c>
      <c r="R39">
        <v>9</v>
      </c>
      <c r="S39" s="1" t="s">
        <v>75</v>
      </c>
      <c r="T39">
        <v>-24.858000000000001</v>
      </c>
      <c r="U39" s="1" t="s">
        <v>90</v>
      </c>
      <c r="V39" s="1" t="s">
        <v>83</v>
      </c>
      <c r="W39">
        <v>2014</v>
      </c>
    </row>
    <row r="40" spans="1:23" x14ac:dyDescent="0.25">
      <c r="A40">
        <v>174</v>
      </c>
      <c r="B40" s="1" t="s">
        <v>258</v>
      </c>
      <c r="C40" s="2">
        <v>41856</v>
      </c>
      <c r="D40" s="2">
        <v>41860</v>
      </c>
      <c r="E40" s="1" t="s">
        <v>42</v>
      </c>
      <c r="F40" s="1" t="s">
        <v>259</v>
      </c>
      <c r="G40" s="1" t="s">
        <v>260</v>
      </c>
      <c r="H40" s="1" t="s">
        <v>26</v>
      </c>
      <c r="I40" s="1" t="s">
        <v>27</v>
      </c>
      <c r="J40" s="1" t="s">
        <v>56</v>
      </c>
      <c r="K40" s="1" t="s">
        <v>57</v>
      </c>
      <c r="L40" s="1" t="s">
        <v>58</v>
      </c>
      <c r="M40" s="1" t="s">
        <v>261</v>
      </c>
      <c r="N40" s="1" t="s">
        <v>32</v>
      </c>
      <c r="O40" s="1" t="s">
        <v>39</v>
      </c>
      <c r="P40" s="1" t="s">
        <v>262</v>
      </c>
      <c r="Q40">
        <v>340.14400000000001</v>
      </c>
      <c r="R40">
        <v>7</v>
      </c>
      <c r="S40" s="1" t="s">
        <v>66</v>
      </c>
      <c r="T40">
        <v>21.259</v>
      </c>
      <c r="U40" s="1" t="s">
        <v>90</v>
      </c>
      <c r="V40" s="1" t="s">
        <v>263</v>
      </c>
      <c r="W40">
        <v>2014</v>
      </c>
    </row>
    <row r="41" spans="1:23" x14ac:dyDescent="0.25">
      <c r="A41">
        <v>178</v>
      </c>
      <c r="B41" s="1" t="s">
        <v>264</v>
      </c>
      <c r="C41" s="2">
        <v>42329</v>
      </c>
      <c r="D41" s="2">
        <v>42331</v>
      </c>
      <c r="E41" s="1" t="s">
        <v>23</v>
      </c>
      <c r="F41" s="1" t="s">
        <v>148</v>
      </c>
      <c r="G41" s="1" t="s">
        <v>149</v>
      </c>
      <c r="H41" s="1" t="s">
        <v>26</v>
      </c>
      <c r="I41" s="1" t="s">
        <v>27</v>
      </c>
      <c r="J41" s="1" t="s">
        <v>240</v>
      </c>
      <c r="K41" s="1" t="s">
        <v>241</v>
      </c>
      <c r="L41" s="1" t="s">
        <v>72</v>
      </c>
      <c r="M41" s="1" t="s">
        <v>265</v>
      </c>
      <c r="N41" s="1" t="s">
        <v>32</v>
      </c>
      <c r="O41" s="1" t="s">
        <v>39</v>
      </c>
      <c r="P41" s="1" t="s">
        <v>266</v>
      </c>
      <c r="Q41">
        <v>396.80200000000002</v>
      </c>
      <c r="R41">
        <v>7</v>
      </c>
      <c r="S41" s="1" t="s">
        <v>75</v>
      </c>
      <c r="T41">
        <v>-11.337199999999999</v>
      </c>
      <c r="U41" s="1" t="s">
        <v>76</v>
      </c>
      <c r="V41" s="1" t="s">
        <v>37</v>
      </c>
      <c r="W41">
        <v>2015</v>
      </c>
    </row>
    <row r="42" spans="1:23" x14ac:dyDescent="0.25">
      <c r="A42">
        <v>190</v>
      </c>
      <c r="B42" s="1" t="s">
        <v>267</v>
      </c>
      <c r="C42" s="2">
        <v>42289</v>
      </c>
      <c r="D42" s="2">
        <v>42291</v>
      </c>
      <c r="E42" s="1" t="s">
        <v>94</v>
      </c>
      <c r="F42" s="1" t="s">
        <v>268</v>
      </c>
      <c r="G42" s="1" t="s">
        <v>269</v>
      </c>
      <c r="H42" s="1" t="s">
        <v>108</v>
      </c>
      <c r="I42" s="1" t="s">
        <v>27</v>
      </c>
      <c r="J42" s="1" t="s">
        <v>183</v>
      </c>
      <c r="K42" s="1" t="s">
        <v>129</v>
      </c>
      <c r="L42" s="1" t="s">
        <v>72</v>
      </c>
      <c r="M42" s="1" t="s">
        <v>270</v>
      </c>
      <c r="N42" s="1" t="s">
        <v>32</v>
      </c>
      <c r="O42" s="1" t="s">
        <v>33</v>
      </c>
      <c r="P42" s="1" t="s">
        <v>271</v>
      </c>
      <c r="Q42">
        <v>899.13599999999997</v>
      </c>
      <c r="R42">
        <v>4</v>
      </c>
      <c r="S42" s="1" t="s">
        <v>66</v>
      </c>
      <c r="T42">
        <v>112.392</v>
      </c>
      <c r="U42" s="1" t="s">
        <v>76</v>
      </c>
      <c r="V42" s="1" t="s">
        <v>52</v>
      </c>
      <c r="W42">
        <v>2015</v>
      </c>
    </row>
    <row r="43" spans="1:23" x14ac:dyDescent="0.25">
      <c r="A43">
        <v>193</v>
      </c>
      <c r="B43" s="1" t="s">
        <v>267</v>
      </c>
      <c r="C43" s="2">
        <v>42289</v>
      </c>
      <c r="D43" s="2">
        <v>42291</v>
      </c>
      <c r="E43" s="1" t="s">
        <v>94</v>
      </c>
      <c r="F43" s="1" t="s">
        <v>268</v>
      </c>
      <c r="G43" s="1" t="s">
        <v>269</v>
      </c>
      <c r="H43" s="1" t="s">
        <v>108</v>
      </c>
      <c r="I43" s="1" t="s">
        <v>27</v>
      </c>
      <c r="J43" s="1" t="s">
        <v>183</v>
      </c>
      <c r="K43" s="1" t="s">
        <v>129</v>
      </c>
      <c r="L43" s="1" t="s">
        <v>72</v>
      </c>
      <c r="M43" s="1" t="s">
        <v>110</v>
      </c>
      <c r="N43" s="1" t="s">
        <v>32</v>
      </c>
      <c r="O43" s="1" t="s">
        <v>33</v>
      </c>
      <c r="P43" s="1" t="s">
        <v>111</v>
      </c>
      <c r="Q43">
        <v>626.35199999999998</v>
      </c>
      <c r="R43">
        <v>3</v>
      </c>
      <c r="S43" s="1" t="s">
        <v>66</v>
      </c>
      <c r="T43">
        <v>46.976399999999998</v>
      </c>
      <c r="U43" s="1" t="s">
        <v>76</v>
      </c>
      <c r="V43" s="1" t="s">
        <v>52</v>
      </c>
      <c r="W43">
        <v>2015</v>
      </c>
    </row>
    <row r="44" spans="1:23" x14ac:dyDescent="0.25">
      <c r="A44">
        <v>202</v>
      </c>
      <c r="B44" s="1" t="s">
        <v>272</v>
      </c>
      <c r="C44" s="2">
        <v>41854</v>
      </c>
      <c r="D44" s="2">
        <v>41856</v>
      </c>
      <c r="E44" s="1" t="s">
        <v>94</v>
      </c>
      <c r="F44" s="1" t="s">
        <v>273</v>
      </c>
      <c r="G44" s="1" t="s">
        <v>274</v>
      </c>
      <c r="H44" s="1" t="s">
        <v>26</v>
      </c>
      <c r="I44" s="1" t="s">
        <v>27</v>
      </c>
      <c r="J44" s="1" t="s">
        <v>275</v>
      </c>
      <c r="K44" s="1" t="s">
        <v>190</v>
      </c>
      <c r="L44" s="1" t="s">
        <v>58</v>
      </c>
      <c r="M44" s="1" t="s">
        <v>276</v>
      </c>
      <c r="N44" s="1" t="s">
        <v>32</v>
      </c>
      <c r="O44" s="1" t="s">
        <v>48</v>
      </c>
      <c r="P44" s="1" t="s">
        <v>277</v>
      </c>
      <c r="Q44">
        <v>218.75</v>
      </c>
      <c r="R44">
        <v>2</v>
      </c>
      <c r="S44" s="1" t="s">
        <v>89</v>
      </c>
      <c r="T44">
        <v>-161.875</v>
      </c>
      <c r="U44" s="1" t="s">
        <v>76</v>
      </c>
      <c r="V44" s="1" t="s">
        <v>263</v>
      </c>
      <c r="W44">
        <v>2014</v>
      </c>
    </row>
    <row r="45" spans="1:23" x14ac:dyDescent="0.25">
      <c r="A45">
        <v>205</v>
      </c>
      <c r="B45" s="1" t="s">
        <v>278</v>
      </c>
      <c r="C45" s="2">
        <v>42889</v>
      </c>
      <c r="D45" s="2">
        <v>42893</v>
      </c>
      <c r="E45" s="1" t="s">
        <v>42</v>
      </c>
      <c r="F45" s="1" t="s">
        <v>279</v>
      </c>
      <c r="G45" s="1" t="s">
        <v>280</v>
      </c>
      <c r="H45" s="1" t="s">
        <v>97</v>
      </c>
      <c r="I45" s="1" t="s">
        <v>27</v>
      </c>
      <c r="J45" s="1" t="s">
        <v>247</v>
      </c>
      <c r="K45" s="1" t="s">
        <v>151</v>
      </c>
      <c r="L45" s="1" t="s">
        <v>30</v>
      </c>
      <c r="M45" s="1" t="s">
        <v>281</v>
      </c>
      <c r="N45" s="1" t="s">
        <v>32</v>
      </c>
      <c r="O45" s="1" t="s">
        <v>60</v>
      </c>
      <c r="P45" s="1" t="s">
        <v>282</v>
      </c>
      <c r="Q45">
        <v>35.167999999999999</v>
      </c>
      <c r="R45">
        <v>7</v>
      </c>
      <c r="S45" s="1" t="s">
        <v>66</v>
      </c>
      <c r="T45">
        <v>9.6712000000000007</v>
      </c>
      <c r="U45" s="1" t="s">
        <v>90</v>
      </c>
      <c r="V45" s="1" t="s">
        <v>63</v>
      </c>
      <c r="W45">
        <v>2017</v>
      </c>
    </row>
    <row r="46" spans="1:23" x14ac:dyDescent="0.25">
      <c r="A46">
        <v>214</v>
      </c>
      <c r="B46" s="1" t="s">
        <v>283</v>
      </c>
      <c r="C46" s="2">
        <v>42006</v>
      </c>
      <c r="D46" s="2">
        <v>42013</v>
      </c>
      <c r="E46" s="1" t="s">
        <v>42</v>
      </c>
      <c r="F46" s="1" t="s">
        <v>284</v>
      </c>
      <c r="G46" s="1" t="s">
        <v>285</v>
      </c>
      <c r="H46" s="1" t="s">
        <v>97</v>
      </c>
      <c r="I46" s="1" t="s">
        <v>27</v>
      </c>
      <c r="J46" s="1" t="s">
        <v>286</v>
      </c>
      <c r="K46" s="1" t="s">
        <v>241</v>
      </c>
      <c r="L46" s="1" t="s">
        <v>72</v>
      </c>
      <c r="M46" s="1" t="s">
        <v>287</v>
      </c>
      <c r="N46" s="1" t="s">
        <v>32</v>
      </c>
      <c r="O46" s="1" t="s">
        <v>33</v>
      </c>
      <c r="P46" s="1" t="s">
        <v>288</v>
      </c>
      <c r="Q46">
        <v>452.45</v>
      </c>
      <c r="R46">
        <v>5</v>
      </c>
      <c r="S46" s="1" t="s">
        <v>89</v>
      </c>
      <c r="T46">
        <v>-244.32300000000001</v>
      </c>
      <c r="U46" s="1" t="s">
        <v>51</v>
      </c>
      <c r="V46" s="1" t="s">
        <v>179</v>
      </c>
      <c r="W46">
        <v>2015</v>
      </c>
    </row>
    <row r="47" spans="1:23" x14ac:dyDescent="0.25">
      <c r="A47">
        <v>223</v>
      </c>
      <c r="B47" s="1" t="s">
        <v>289</v>
      </c>
      <c r="C47" s="2">
        <v>42362</v>
      </c>
      <c r="D47" s="2">
        <v>42365</v>
      </c>
      <c r="E47" s="1" t="s">
        <v>94</v>
      </c>
      <c r="F47" s="1" t="s">
        <v>290</v>
      </c>
      <c r="G47" s="1" t="s">
        <v>291</v>
      </c>
      <c r="H47" s="1" t="s">
        <v>26</v>
      </c>
      <c r="I47" s="1" t="s">
        <v>27</v>
      </c>
      <c r="J47" s="1" t="s">
        <v>292</v>
      </c>
      <c r="K47" s="1" t="s">
        <v>241</v>
      </c>
      <c r="L47" s="1" t="s">
        <v>72</v>
      </c>
      <c r="M47" s="1" t="s">
        <v>293</v>
      </c>
      <c r="N47" s="1" t="s">
        <v>32</v>
      </c>
      <c r="O47" s="1" t="s">
        <v>60</v>
      </c>
      <c r="P47" s="1" t="s">
        <v>294</v>
      </c>
      <c r="Q47">
        <v>72.703999999999994</v>
      </c>
      <c r="R47">
        <v>4</v>
      </c>
      <c r="S47" s="1" t="s">
        <v>66</v>
      </c>
      <c r="T47">
        <v>19.084800000000001</v>
      </c>
      <c r="U47" s="1" t="s">
        <v>36</v>
      </c>
      <c r="V47" s="1" t="s">
        <v>104</v>
      </c>
      <c r="W47">
        <v>2015</v>
      </c>
    </row>
    <row r="48" spans="1:23" x14ac:dyDescent="0.25">
      <c r="A48">
        <v>227</v>
      </c>
      <c r="B48" s="1" t="s">
        <v>295</v>
      </c>
      <c r="C48" s="2">
        <v>42225</v>
      </c>
      <c r="D48" s="2">
        <v>42232</v>
      </c>
      <c r="E48" s="1" t="s">
        <v>42</v>
      </c>
      <c r="F48" s="1" t="s">
        <v>296</v>
      </c>
      <c r="G48" s="1" t="s">
        <v>297</v>
      </c>
      <c r="H48" s="1" t="s">
        <v>97</v>
      </c>
      <c r="I48" s="1" t="s">
        <v>27</v>
      </c>
      <c r="J48" s="1" t="s">
        <v>298</v>
      </c>
      <c r="K48" s="1" t="s">
        <v>299</v>
      </c>
      <c r="L48" s="1" t="s">
        <v>100</v>
      </c>
      <c r="M48" s="1" t="s">
        <v>300</v>
      </c>
      <c r="N48" s="1" t="s">
        <v>32</v>
      </c>
      <c r="O48" s="1" t="s">
        <v>48</v>
      </c>
      <c r="P48" s="1" t="s">
        <v>301</v>
      </c>
      <c r="Q48">
        <v>622.45000000000005</v>
      </c>
      <c r="R48">
        <v>5</v>
      </c>
      <c r="S48" s="1" t="s">
        <v>35</v>
      </c>
      <c r="T48">
        <v>136.93899999999999</v>
      </c>
      <c r="U48" s="1" t="s">
        <v>51</v>
      </c>
      <c r="V48" s="1" t="s">
        <v>263</v>
      </c>
      <c r="W48">
        <v>2015</v>
      </c>
    </row>
    <row r="49" spans="1:23" x14ac:dyDescent="0.25">
      <c r="A49">
        <v>229</v>
      </c>
      <c r="B49" s="1" t="s">
        <v>302</v>
      </c>
      <c r="C49" s="2">
        <v>42063</v>
      </c>
      <c r="D49" s="2">
        <v>42067</v>
      </c>
      <c r="E49" s="1" t="s">
        <v>42</v>
      </c>
      <c r="F49" s="1" t="s">
        <v>303</v>
      </c>
      <c r="G49" s="1" t="s">
        <v>304</v>
      </c>
      <c r="H49" s="1" t="s">
        <v>26</v>
      </c>
      <c r="I49" s="1" t="s">
        <v>27</v>
      </c>
      <c r="J49" s="1" t="s">
        <v>167</v>
      </c>
      <c r="K49" s="1" t="s">
        <v>151</v>
      </c>
      <c r="L49" s="1" t="s">
        <v>30</v>
      </c>
      <c r="M49" s="1" t="s">
        <v>305</v>
      </c>
      <c r="N49" s="1" t="s">
        <v>32</v>
      </c>
      <c r="O49" s="1" t="s">
        <v>39</v>
      </c>
      <c r="P49" s="1" t="s">
        <v>306</v>
      </c>
      <c r="Q49">
        <v>161.56800000000001</v>
      </c>
      <c r="R49">
        <v>2</v>
      </c>
      <c r="S49" s="1" t="s">
        <v>66</v>
      </c>
      <c r="T49">
        <v>-28.2744</v>
      </c>
      <c r="U49" s="1" t="s">
        <v>90</v>
      </c>
      <c r="V49" s="1" t="s">
        <v>307</v>
      </c>
      <c r="W49">
        <v>2015</v>
      </c>
    </row>
    <row r="50" spans="1:23" x14ac:dyDescent="0.25">
      <c r="A50">
        <v>230</v>
      </c>
      <c r="B50" s="1" t="s">
        <v>302</v>
      </c>
      <c r="C50" s="2">
        <v>42063</v>
      </c>
      <c r="D50" s="2">
        <v>42067</v>
      </c>
      <c r="E50" s="1" t="s">
        <v>42</v>
      </c>
      <c r="F50" s="1" t="s">
        <v>303</v>
      </c>
      <c r="G50" s="1" t="s">
        <v>304</v>
      </c>
      <c r="H50" s="1" t="s">
        <v>26</v>
      </c>
      <c r="I50" s="1" t="s">
        <v>27</v>
      </c>
      <c r="J50" s="1" t="s">
        <v>167</v>
      </c>
      <c r="K50" s="1" t="s">
        <v>151</v>
      </c>
      <c r="L50" s="1" t="s">
        <v>30</v>
      </c>
      <c r="M50" s="1" t="s">
        <v>308</v>
      </c>
      <c r="N50" s="1" t="s">
        <v>32</v>
      </c>
      <c r="O50" s="1" t="s">
        <v>39</v>
      </c>
      <c r="P50" s="1" t="s">
        <v>309</v>
      </c>
      <c r="Q50">
        <v>389.69600000000003</v>
      </c>
      <c r="R50">
        <v>8</v>
      </c>
      <c r="S50" s="1" t="s">
        <v>66</v>
      </c>
      <c r="T50">
        <v>43.840800000000002</v>
      </c>
      <c r="U50" s="1" t="s">
        <v>90</v>
      </c>
      <c r="V50" s="1" t="s">
        <v>307</v>
      </c>
      <c r="W50">
        <v>2015</v>
      </c>
    </row>
    <row r="51" spans="1:23" x14ac:dyDescent="0.25">
      <c r="A51">
        <v>232</v>
      </c>
      <c r="B51" s="1" t="s">
        <v>310</v>
      </c>
      <c r="C51" s="2">
        <v>42832</v>
      </c>
      <c r="D51" s="2">
        <v>42837</v>
      </c>
      <c r="E51" s="1" t="s">
        <v>42</v>
      </c>
      <c r="F51" s="1" t="s">
        <v>311</v>
      </c>
      <c r="G51" s="1" t="s">
        <v>312</v>
      </c>
      <c r="H51" s="1" t="s">
        <v>108</v>
      </c>
      <c r="I51" s="1" t="s">
        <v>27</v>
      </c>
      <c r="J51" s="1" t="s">
        <v>313</v>
      </c>
      <c r="K51" s="1" t="s">
        <v>46</v>
      </c>
      <c r="L51" s="1" t="s">
        <v>30</v>
      </c>
      <c r="M51" s="1" t="s">
        <v>314</v>
      </c>
      <c r="N51" s="1" t="s">
        <v>32</v>
      </c>
      <c r="O51" s="1" t="s">
        <v>48</v>
      </c>
      <c r="P51" s="1" t="s">
        <v>315</v>
      </c>
      <c r="Q51">
        <v>233.86</v>
      </c>
      <c r="R51">
        <v>2</v>
      </c>
      <c r="S51" s="1" t="s">
        <v>50</v>
      </c>
      <c r="T51">
        <v>-102.048</v>
      </c>
      <c r="U51" s="1" t="s">
        <v>62</v>
      </c>
      <c r="V51" s="1" t="s">
        <v>122</v>
      </c>
      <c r="W51">
        <v>2017</v>
      </c>
    </row>
    <row r="52" spans="1:23" x14ac:dyDescent="0.25">
      <c r="A52">
        <v>233</v>
      </c>
      <c r="B52" s="1" t="s">
        <v>310</v>
      </c>
      <c r="C52" s="2">
        <v>42832</v>
      </c>
      <c r="D52" s="2">
        <v>42837</v>
      </c>
      <c r="E52" s="1" t="s">
        <v>42</v>
      </c>
      <c r="F52" s="1" t="s">
        <v>311</v>
      </c>
      <c r="G52" s="1" t="s">
        <v>312</v>
      </c>
      <c r="H52" s="1" t="s">
        <v>108</v>
      </c>
      <c r="I52" s="1" t="s">
        <v>27</v>
      </c>
      <c r="J52" s="1" t="s">
        <v>313</v>
      </c>
      <c r="K52" s="1" t="s">
        <v>46</v>
      </c>
      <c r="L52" s="1" t="s">
        <v>30</v>
      </c>
      <c r="M52" s="1" t="s">
        <v>316</v>
      </c>
      <c r="N52" s="1" t="s">
        <v>32</v>
      </c>
      <c r="O52" s="1" t="s">
        <v>48</v>
      </c>
      <c r="P52" s="1" t="s">
        <v>317</v>
      </c>
      <c r="Q52">
        <v>620.61450000000002</v>
      </c>
      <c r="R52">
        <v>3</v>
      </c>
      <c r="S52" s="1" t="s">
        <v>50</v>
      </c>
      <c r="T52">
        <v>-248.2458</v>
      </c>
      <c r="U52" s="1" t="s">
        <v>62</v>
      </c>
      <c r="V52" s="1" t="s">
        <v>122</v>
      </c>
      <c r="W52">
        <v>2017</v>
      </c>
    </row>
    <row r="53" spans="1:23" x14ac:dyDescent="0.25">
      <c r="A53">
        <v>235</v>
      </c>
      <c r="B53" s="1" t="s">
        <v>310</v>
      </c>
      <c r="C53" s="2">
        <v>42832</v>
      </c>
      <c r="D53" s="2">
        <v>42837</v>
      </c>
      <c r="E53" s="1" t="s">
        <v>42</v>
      </c>
      <c r="F53" s="1" t="s">
        <v>311</v>
      </c>
      <c r="G53" s="1" t="s">
        <v>312</v>
      </c>
      <c r="H53" s="1" t="s">
        <v>108</v>
      </c>
      <c r="I53" s="1" t="s">
        <v>27</v>
      </c>
      <c r="J53" s="1" t="s">
        <v>313</v>
      </c>
      <c r="K53" s="1" t="s">
        <v>46</v>
      </c>
      <c r="L53" s="1" t="s">
        <v>30</v>
      </c>
      <c r="M53" s="1" t="s">
        <v>318</v>
      </c>
      <c r="N53" s="1" t="s">
        <v>32</v>
      </c>
      <c r="O53" s="1" t="s">
        <v>60</v>
      </c>
      <c r="P53" s="1" t="s">
        <v>319</v>
      </c>
      <c r="Q53">
        <v>258.072</v>
      </c>
      <c r="R53">
        <v>3</v>
      </c>
      <c r="S53" s="1" t="s">
        <v>66</v>
      </c>
      <c r="T53">
        <v>0</v>
      </c>
      <c r="U53" s="1" t="s">
        <v>62</v>
      </c>
      <c r="V53" s="1" t="s">
        <v>122</v>
      </c>
      <c r="W53">
        <v>2017</v>
      </c>
    </row>
    <row r="54" spans="1:23" x14ac:dyDescent="0.25">
      <c r="A54">
        <v>239</v>
      </c>
      <c r="B54" s="1" t="s">
        <v>320</v>
      </c>
      <c r="C54" s="2">
        <v>42525</v>
      </c>
      <c r="D54" s="2">
        <v>42530</v>
      </c>
      <c r="E54" s="1" t="s">
        <v>23</v>
      </c>
      <c r="F54" s="1" t="s">
        <v>321</v>
      </c>
      <c r="G54" s="1" t="s">
        <v>322</v>
      </c>
      <c r="H54" s="1" t="s">
        <v>26</v>
      </c>
      <c r="I54" s="1" t="s">
        <v>27</v>
      </c>
      <c r="J54" s="1" t="s">
        <v>143</v>
      </c>
      <c r="K54" s="1" t="s">
        <v>144</v>
      </c>
      <c r="L54" s="1" t="s">
        <v>100</v>
      </c>
      <c r="M54" s="1" t="s">
        <v>323</v>
      </c>
      <c r="N54" s="1" t="s">
        <v>32</v>
      </c>
      <c r="O54" s="1" t="s">
        <v>60</v>
      </c>
      <c r="P54" s="1" t="s">
        <v>324</v>
      </c>
      <c r="Q54">
        <v>419.68</v>
      </c>
      <c r="R54">
        <v>5</v>
      </c>
      <c r="S54" s="1" t="s">
        <v>103</v>
      </c>
      <c r="T54">
        <v>-356.72800000000001</v>
      </c>
      <c r="U54" s="1" t="s">
        <v>62</v>
      </c>
      <c r="V54" s="1" t="s">
        <v>63</v>
      </c>
      <c r="W54">
        <v>2016</v>
      </c>
    </row>
    <row r="55" spans="1:23" x14ac:dyDescent="0.25">
      <c r="A55">
        <v>240</v>
      </c>
      <c r="B55" s="1" t="s">
        <v>320</v>
      </c>
      <c r="C55" s="2">
        <v>42525</v>
      </c>
      <c r="D55" s="2">
        <v>42530</v>
      </c>
      <c r="E55" s="1" t="s">
        <v>23</v>
      </c>
      <c r="F55" s="1" t="s">
        <v>321</v>
      </c>
      <c r="G55" s="1" t="s">
        <v>322</v>
      </c>
      <c r="H55" s="1" t="s">
        <v>26</v>
      </c>
      <c r="I55" s="1" t="s">
        <v>27</v>
      </c>
      <c r="J55" s="1" t="s">
        <v>143</v>
      </c>
      <c r="K55" s="1" t="s">
        <v>144</v>
      </c>
      <c r="L55" s="1" t="s">
        <v>100</v>
      </c>
      <c r="M55" s="1" t="s">
        <v>325</v>
      </c>
      <c r="N55" s="1" t="s">
        <v>32</v>
      </c>
      <c r="O55" s="1" t="s">
        <v>60</v>
      </c>
      <c r="P55" s="1" t="s">
        <v>326</v>
      </c>
      <c r="Q55">
        <v>11.688000000000001</v>
      </c>
      <c r="R55">
        <v>3</v>
      </c>
      <c r="S55" s="1" t="s">
        <v>103</v>
      </c>
      <c r="T55">
        <v>-4.6752000000000002</v>
      </c>
      <c r="U55" s="1" t="s">
        <v>62</v>
      </c>
      <c r="V55" s="1" t="s">
        <v>63</v>
      </c>
      <c r="W55">
        <v>2016</v>
      </c>
    </row>
    <row r="56" spans="1:23" x14ac:dyDescent="0.25">
      <c r="A56">
        <v>242</v>
      </c>
      <c r="B56" s="1" t="s">
        <v>320</v>
      </c>
      <c r="C56" s="2">
        <v>42525</v>
      </c>
      <c r="D56" s="2">
        <v>42530</v>
      </c>
      <c r="E56" s="1" t="s">
        <v>23</v>
      </c>
      <c r="F56" s="1" t="s">
        <v>321</v>
      </c>
      <c r="G56" s="1" t="s">
        <v>322</v>
      </c>
      <c r="H56" s="1" t="s">
        <v>26</v>
      </c>
      <c r="I56" s="1" t="s">
        <v>27</v>
      </c>
      <c r="J56" s="1" t="s">
        <v>143</v>
      </c>
      <c r="K56" s="1" t="s">
        <v>144</v>
      </c>
      <c r="L56" s="1" t="s">
        <v>100</v>
      </c>
      <c r="M56" s="1" t="s">
        <v>327</v>
      </c>
      <c r="N56" s="1" t="s">
        <v>32</v>
      </c>
      <c r="O56" s="1" t="s">
        <v>48</v>
      </c>
      <c r="P56" s="1" t="s">
        <v>328</v>
      </c>
      <c r="Q56">
        <v>177.22499999999999</v>
      </c>
      <c r="R56">
        <v>5</v>
      </c>
      <c r="S56" s="1" t="s">
        <v>89</v>
      </c>
      <c r="T56">
        <v>-120.51300000000001</v>
      </c>
      <c r="U56" s="1" t="s">
        <v>62</v>
      </c>
      <c r="V56" s="1" t="s">
        <v>63</v>
      </c>
      <c r="W56">
        <v>2016</v>
      </c>
    </row>
    <row r="57" spans="1:23" x14ac:dyDescent="0.25">
      <c r="A57">
        <v>243</v>
      </c>
      <c r="B57" s="1" t="s">
        <v>320</v>
      </c>
      <c r="C57" s="2">
        <v>42525</v>
      </c>
      <c r="D57" s="2">
        <v>42530</v>
      </c>
      <c r="E57" s="1" t="s">
        <v>23</v>
      </c>
      <c r="F57" s="1" t="s">
        <v>321</v>
      </c>
      <c r="G57" s="1" t="s">
        <v>322</v>
      </c>
      <c r="H57" s="1" t="s">
        <v>26</v>
      </c>
      <c r="I57" s="1" t="s">
        <v>27</v>
      </c>
      <c r="J57" s="1" t="s">
        <v>143</v>
      </c>
      <c r="K57" s="1" t="s">
        <v>144</v>
      </c>
      <c r="L57" s="1" t="s">
        <v>100</v>
      </c>
      <c r="M57" s="1" t="s">
        <v>329</v>
      </c>
      <c r="N57" s="1" t="s">
        <v>32</v>
      </c>
      <c r="O57" s="1" t="s">
        <v>60</v>
      </c>
      <c r="P57" s="1" t="s">
        <v>330</v>
      </c>
      <c r="Q57">
        <v>4.0439999999999996</v>
      </c>
      <c r="R57">
        <v>3</v>
      </c>
      <c r="S57" s="1" t="s">
        <v>103</v>
      </c>
      <c r="T57">
        <v>-2.8308</v>
      </c>
      <c r="U57" s="1" t="s">
        <v>62</v>
      </c>
      <c r="V57" s="1" t="s">
        <v>63</v>
      </c>
      <c r="W57">
        <v>2016</v>
      </c>
    </row>
    <row r="58" spans="1:23" x14ac:dyDescent="0.25">
      <c r="A58">
        <v>245</v>
      </c>
      <c r="B58" s="1" t="s">
        <v>331</v>
      </c>
      <c r="C58" s="2">
        <v>41791</v>
      </c>
      <c r="D58" s="2">
        <v>41796</v>
      </c>
      <c r="E58" s="1" t="s">
        <v>23</v>
      </c>
      <c r="F58" s="1" t="s">
        <v>332</v>
      </c>
      <c r="G58" s="1" t="s">
        <v>333</v>
      </c>
      <c r="H58" s="1" t="s">
        <v>108</v>
      </c>
      <c r="I58" s="1" t="s">
        <v>27</v>
      </c>
      <c r="J58" s="1" t="s">
        <v>334</v>
      </c>
      <c r="K58" s="1" t="s">
        <v>176</v>
      </c>
      <c r="L58" s="1" t="s">
        <v>100</v>
      </c>
      <c r="M58" s="1" t="s">
        <v>216</v>
      </c>
      <c r="N58" s="1" t="s">
        <v>32</v>
      </c>
      <c r="O58" s="1" t="s">
        <v>39</v>
      </c>
      <c r="P58" s="1" t="s">
        <v>217</v>
      </c>
      <c r="Q58">
        <v>2001.86</v>
      </c>
      <c r="R58">
        <v>7</v>
      </c>
      <c r="S58" s="1" t="s">
        <v>35</v>
      </c>
      <c r="T58">
        <v>580.5394</v>
      </c>
      <c r="U58" s="1" t="s">
        <v>62</v>
      </c>
      <c r="V58" s="1" t="s">
        <v>63</v>
      </c>
      <c r="W58">
        <v>2014</v>
      </c>
    </row>
    <row r="59" spans="1:23" x14ac:dyDescent="0.25">
      <c r="A59">
        <v>250</v>
      </c>
      <c r="B59" s="1" t="s">
        <v>335</v>
      </c>
      <c r="C59" s="2">
        <v>42714</v>
      </c>
      <c r="D59" s="2">
        <v>42719</v>
      </c>
      <c r="E59" s="1" t="s">
        <v>23</v>
      </c>
      <c r="F59" s="1" t="s">
        <v>336</v>
      </c>
      <c r="G59" s="1" t="s">
        <v>337</v>
      </c>
      <c r="H59" s="1" t="s">
        <v>26</v>
      </c>
      <c r="I59" s="1" t="s">
        <v>27</v>
      </c>
      <c r="J59" s="1" t="s">
        <v>338</v>
      </c>
      <c r="K59" s="1" t="s">
        <v>57</v>
      </c>
      <c r="L59" s="1" t="s">
        <v>58</v>
      </c>
      <c r="M59" s="1" t="s">
        <v>339</v>
      </c>
      <c r="N59" s="1" t="s">
        <v>32</v>
      </c>
      <c r="O59" s="1" t="s">
        <v>39</v>
      </c>
      <c r="P59" s="1" t="s">
        <v>340</v>
      </c>
      <c r="Q59">
        <v>321.56799999999998</v>
      </c>
      <c r="R59">
        <v>2</v>
      </c>
      <c r="S59" s="1" t="s">
        <v>66</v>
      </c>
      <c r="T59">
        <v>28.1372</v>
      </c>
      <c r="U59" s="1" t="s">
        <v>62</v>
      </c>
      <c r="V59" s="1" t="s">
        <v>104</v>
      </c>
      <c r="W59">
        <v>2016</v>
      </c>
    </row>
    <row r="60" spans="1:23" x14ac:dyDescent="0.25">
      <c r="A60">
        <v>255</v>
      </c>
      <c r="B60" s="1" t="s">
        <v>341</v>
      </c>
      <c r="C60" s="2">
        <v>42336</v>
      </c>
      <c r="D60" s="2">
        <v>42342</v>
      </c>
      <c r="E60" s="1" t="s">
        <v>42</v>
      </c>
      <c r="F60" s="1" t="s">
        <v>342</v>
      </c>
      <c r="G60" s="1" t="s">
        <v>343</v>
      </c>
      <c r="H60" s="1" t="s">
        <v>97</v>
      </c>
      <c r="I60" s="1" t="s">
        <v>27</v>
      </c>
      <c r="J60" s="1" t="s">
        <v>143</v>
      </c>
      <c r="K60" s="1" t="s">
        <v>144</v>
      </c>
      <c r="L60" s="1" t="s">
        <v>100</v>
      </c>
      <c r="M60" s="1" t="s">
        <v>329</v>
      </c>
      <c r="N60" s="1" t="s">
        <v>32</v>
      </c>
      <c r="O60" s="1" t="s">
        <v>60</v>
      </c>
      <c r="P60" s="1" t="s">
        <v>330</v>
      </c>
      <c r="Q60">
        <v>12.132</v>
      </c>
      <c r="R60">
        <v>9</v>
      </c>
      <c r="S60" s="1" t="s">
        <v>103</v>
      </c>
      <c r="T60">
        <v>-8.4923999999999999</v>
      </c>
      <c r="U60" s="1" t="s">
        <v>139</v>
      </c>
      <c r="V60" s="1" t="s">
        <v>37</v>
      </c>
      <c r="W60">
        <v>2015</v>
      </c>
    </row>
    <row r="61" spans="1:23" x14ac:dyDescent="0.25">
      <c r="A61">
        <v>273</v>
      </c>
      <c r="B61" s="1" t="s">
        <v>344</v>
      </c>
      <c r="C61" s="2">
        <v>42215</v>
      </c>
      <c r="D61" s="2">
        <v>42216</v>
      </c>
      <c r="E61" s="1" t="s">
        <v>94</v>
      </c>
      <c r="F61" s="1" t="s">
        <v>345</v>
      </c>
      <c r="G61" s="1" t="s">
        <v>346</v>
      </c>
      <c r="H61" s="1" t="s">
        <v>26</v>
      </c>
      <c r="I61" s="1" t="s">
        <v>27</v>
      </c>
      <c r="J61" s="1" t="s">
        <v>338</v>
      </c>
      <c r="K61" s="1" t="s">
        <v>57</v>
      </c>
      <c r="L61" s="1" t="s">
        <v>58</v>
      </c>
      <c r="M61" s="1" t="s">
        <v>347</v>
      </c>
      <c r="N61" s="1" t="s">
        <v>32</v>
      </c>
      <c r="O61" s="1" t="s">
        <v>60</v>
      </c>
      <c r="P61" s="1" t="s">
        <v>348</v>
      </c>
      <c r="Q61">
        <v>5.28</v>
      </c>
      <c r="R61">
        <v>3</v>
      </c>
      <c r="S61" s="1" t="s">
        <v>35</v>
      </c>
      <c r="T61">
        <v>2.3231999999999999</v>
      </c>
      <c r="U61" s="1" t="s">
        <v>133</v>
      </c>
      <c r="V61" s="1" t="s">
        <v>77</v>
      </c>
      <c r="W61">
        <v>2015</v>
      </c>
    </row>
    <row r="62" spans="1:23" x14ac:dyDescent="0.25">
      <c r="A62">
        <v>283</v>
      </c>
      <c r="B62" s="1" t="s">
        <v>349</v>
      </c>
      <c r="C62" s="2">
        <v>42310</v>
      </c>
      <c r="D62" s="2">
        <v>42314</v>
      </c>
      <c r="E62" s="1" t="s">
        <v>42</v>
      </c>
      <c r="F62" s="1" t="s">
        <v>350</v>
      </c>
      <c r="G62" s="1" t="s">
        <v>351</v>
      </c>
      <c r="H62" s="1" t="s">
        <v>26</v>
      </c>
      <c r="I62" s="1" t="s">
        <v>27</v>
      </c>
      <c r="J62" s="1" t="s">
        <v>56</v>
      </c>
      <c r="K62" s="1" t="s">
        <v>57</v>
      </c>
      <c r="L62" s="1" t="s">
        <v>58</v>
      </c>
      <c r="M62" s="1" t="s">
        <v>352</v>
      </c>
      <c r="N62" s="1" t="s">
        <v>32</v>
      </c>
      <c r="O62" s="1" t="s">
        <v>48</v>
      </c>
      <c r="P62" s="1" t="s">
        <v>353</v>
      </c>
      <c r="Q62">
        <v>1038.8399999999999</v>
      </c>
      <c r="R62">
        <v>5</v>
      </c>
      <c r="S62" s="1" t="s">
        <v>66</v>
      </c>
      <c r="T62">
        <v>51.942</v>
      </c>
      <c r="U62" s="1" t="s">
        <v>90</v>
      </c>
      <c r="V62" s="1" t="s">
        <v>37</v>
      </c>
      <c r="W62">
        <v>2015</v>
      </c>
    </row>
    <row r="63" spans="1:23" x14ac:dyDescent="0.25">
      <c r="A63">
        <v>293</v>
      </c>
      <c r="B63" s="1" t="s">
        <v>354</v>
      </c>
      <c r="C63" s="2">
        <v>42694</v>
      </c>
      <c r="D63" s="2">
        <v>42698</v>
      </c>
      <c r="E63" s="1" t="s">
        <v>23</v>
      </c>
      <c r="F63" s="1" t="s">
        <v>355</v>
      </c>
      <c r="G63" s="1" t="s">
        <v>356</v>
      </c>
      <c r="H63" s="1" t="s">
        <v>108</v>
      </c>
      <c r="I63" s="1" t="s">
        <v>27</v>
      </c>
      <c r="J63" s="1" t="s">
        <v>357</v>
      </c>
      <c r="K63" s="1" t="s">
        <v>241</v>
      </c>
      <c r="L63" s="1" t="s">
        <v>72</v>
      </c>
      <c r="M63" s="1" t="s">
        <v>358</v>
      </c>
      <c r="N63" s="1" t="s">
        <v>32</v>
      </c>
      <c r="O63" s="1" t="s">
        <v>33</v>
      </c>
      <c r="P63" s="1" t="s">
        <v>359</v>
      </c>
      <c r="Q63">
        <v>86.97</v>
      </c>
      <c r="R63">
        <v>3</v>
      </c>
      <c r="S63" s="1" t="s">
        <v>89</v>
      </c>
      <c r="T63">
        <v>-48.703200000000002</v>
      </c>
      <c r="U63" s="1" t="s">
        <v>90</v>
      </c>
      <c r="V63" s="1" t="s">
        <v>37</v>
      </c>
      <c r="W63">
        <v>2016</v>
      </c>
    </row>
    <row r="64" spans="1:23" x14ac:dyDescent="0.25">
      <c r="A64">
        <v>294</v>
      </c>
      <c r="B64" s="1" t="s">
        <v>360</v>
      </c>
      <c r="C64" s="2">
        <v>41999</v>
      </c>
      <c r="D64" s="2">
        <v>42001</v>
      </c>
      <c r="E64" s="1" t="s">
        <v>94</v>
      </c>
      <c r="F64" s="1" t="s">
        <v>361</v>
      </c>
      <c r="G64" s="1" t="s">
        <v>362</v>
      </c>
      <c r="H64" s="1" t="s">
        <v>97</v>
      </c>
      <c r="I64" s="1" t="s">
        <v>27</v>
      </c>
      <c r="J64" s="1" t="s">
        <v>363</v>
      </c>
      <c r="K64" s="1" t="s">
        <v>190</v>
      </c>
      <c r="L64" s="1" t="s">
        <v>58</v>
      </c>
      <c r="M64" s="1" t="s">
        <v>364</v>
      </c>
      <c r="N64" s="1" t="s">
        <v>32</v>
      </c>
      <c r="O64" s="1" t="s">
        <v>60</v>
      </c>
      <c r="P64" s="1" t="s">
        <v>365</v>
      </c>
      <c r="Q64">
        <v>300.416</v>
      </c>
      <c r="R64">
        <v>8</v>
      </c>
      <c r="S64" s="1" t="s">
        <v>66</v>
      </c>
      <c r="T64">
        <v>78.859200000000001</v>
      </c>
      <c r="U64" s="1" t="s">
        <v>76</v>
      </c>
      <c r="V64" s="1" t="s">
        <v>104</v>
      </c>
      <c r="W64">
        <v>2014</v>
      </c>
    </row>
    <row r="65" spans="1:23" x14ac:dyDescent="0.25">
      <c r="A65">
        <v>295</v>
      </c>
      <c r="B65" s="1" t="s">
        <v>360</v>
      </c>
      <c r="C65" s="2">
        <v>41999</v>
      </c>
      <c r="D65" s="2">
        <v>42001</v>
      </c>
      <c r="E65" s="1" t="s">
        <v>94</v>
      </c>
      <c r="F65" s="1" t="s">
        <v>361</v>
      </c>
      <c r="G65" s="1" t="s">
        <v>362</v>
      </c>
      <c r="H65" s="1" t="s">
        <v>97</v>
      </c>
      <c r="I65" s="1" t="s">
        <v>27</v>
      </c>
      <c r="J65" s="1" t="s">
        <v>363</v>
      </c>
      <c r="K65" s="1" t="s">
        <v>190</v>
      </c>
      <c r="L65" s="1" t="s">
        <v>58</v>
      </c>
      <c r="M65" s="1" t="s">
        <v>366</v>
      </c>
      <c r="N65" s="1" t="s">
        <v>32</v>
      </c>
      <c r="O65" s="1" t="s">
        <v>39</v>
      </c>
      <c r="P65" s="1" t="s">
        <v>367</v>
      </c>
      <c r="Q65">
        <v>230.352</v>
      </c>
      <c r="R65">
        <v>3</v>
      </c>
      <c r="S65" s="1" t="s">
        <v>66</v>
      </c>
      <c r="T65">
        <v>20.155799999999999</v>
      </c>
      <c r="U65" s="1" t="s">
        <v>76</v>
      </c>
      <c r="V65" s="1" t="s">
        <v>104</v>
      </c>
      <c r="W65">
        <v>2014</v>
      </c>
    </row>
    <row r="66" spans="1:23" x14ac:dyDescent="0.25">
      <c r="A66">
        <v>296</v>
      </c>
      <c r="B66" s="1" t="s">
        <v>360</v>
      </c>
      <c r="C66" s="2">
        <v>41999</v>
      </c>
      <c r="D66" s="2">
        <v>42001</v>
      </c>
      <c r="E66" s="1" t="s">
        <v>94</v>
      </c>
      <c r="F66" s="1" t="s">
        <v>361</v>
      </c>
      <c r="G66" s="1" t="s">
        <v>362</v>
      </c>
      <c r="H66" s="1" t="s">
        <v>97</v>
      </c>
      <c r="I66" s="1" t="s">
        <v>27</v>
      </c>
      <c r="J66" s="1" t="s">
        <v>363</v>
      </c>
      <c r="K66" s="1" t="s">
        <v>190</v>
      </c>
      <c r="L66" s="1" t="s">
        <v>58</v>
      </c>
      <c r="M66" s="1" t="s">
        <v>368</v>
      </c>
      <c r="N66" s="1" t="s">
        <v>32</v>
      </c>
      <c r="O66" s="1" t="s">
        <v>60</v>
      </c>
      <c r="P66" s="1" t="s">
        <v>369</v>
      </c>
      <c r="Q66">
        <v>218.352</v>
      </c>
      <c r="R66">
        <v>3</v>
      </c>
      <c r="S66" s="1" t="s">
        <v>66</v>
      </c>
      <c r="T66">
        <v>-24.564599999999999</v>
      </c>
      <c r="U66" s="1" t="s">
        <v>76</v>
      </c>
      <c r="V66" s="1" t="s">
        <v>104</v>
      </c>
      <c r="W66">
        <v>2014</v>
      </c>
    </row>
    <row r="67" spans="1:23" x14ac:dyDescent="0.25">
      <c r="A67">
        <v>302</v>
      </c>
      <c r="B67" s="1" t="s">
        <v>370</v>
      </c>
      <c r="C67" s="2">
        <v>42671</v>
      </c>
      <c r="D67" s="2">
        <v>42677</v>
      </c>
      <c r="E67" s="1" t="s">
        <v>42</v>
      </c>
      <c r="F67" s="1" t="s">
        <v>235</v>
      </c>
      <c r="G67" s="1" t="s">
        <v>236</v>
      </c>
      <c r="H67" s="1" t="s">
        <v>97</v>
      </c>
      <c r="I67" s="1" t="s">
        <v>27</v>
      </c>
      <c r="J67" s="1" t="s">
        <v>371</v>
      </c>
      <c r="K67" s="1" t="s">
        <v>372</v>
      </c>
      <c r="L67" s="1" t="s">
        <v>72</v>
      </c>
      <c r="M67" s="1" t="s">
        <v>373</v>
      </c>
      <c r="N67" s="1" t="s">
        <v>32</v>
      </c>
      <c r="O67" s="1" t="s">
        <v>60</v>
      </c>
      <c r="P67" s="1" t="s">
        <v>374</v>
      </c>
      <c r="Q67">
        <v>77.599999999999994</v>
      </c>
      <c r="R67">
        <v>4</v>
      </c>
      <c r="S67" s="1" t="s">
        <v>35</v>
      </c>
      <c r="T67">
        <v>38.024000000000001</v>
      </c>
      <c r="U67" s="1" t="s">
        <v>139</v>
      </c>
      <c r="V67" s="1" t="s">
        <v>52</v>
      </c>
      <c r="W67">
        <v>2016</v>
      </c>
    </row>
    <row r="68" spans="1:23" x14ac:dyDescent="0.25">
      <c r="A68">
        <v>304</v>
      </c>
      <c r="B68" s="1" t="s">
        <v>375</v>
      </c>
      <c r="C68" s="2">
        <v>43058</v>
      </c>
      <c r="D68" s="2">
        <v>43062</v>
      </c>
      <c r="E68" s="1" t="s">
        <v>42</v>
      </c>
      <c r="F68" s="1" t="s">
        <v>376</v>
      </c>
      <c r="G68" s="1" t="s">
        <v>377</v>
      </c>
      <c r="H68" s="1" t="s">
        <v>26</v>
      </c>
      <c r="I68" s="1" t="s">
        <v>27</v>
      </c>
      <c r="J68" s="1" t="s">
        <v>143</v>
      </c>
      <c r="K68" s="1" t="s">
        <v>144</v>
      </c>
      <c r="L68" s="1" t="s">
        <v>100</v>
      </c>
      <c r="M68" s="1" t="s">
        <v>378</v>
      </c>
      <c r="N68" s="1" t="s">
        <v>32</v>
      </c>
      <c r="O68" s="1" t="s">
        <v>48</v>
      </c>
      <c r="P68" s="1" t="s">
        <v>379</v>
      </c>
      <c r="Q68">
        <v>219.07499999999999</v>
      </c>
      <c r="R68">
        <v>3</v>
      </c>
      <c r="S68" s="1" t="s">
        <v>89</v>
      </c>
      <c r="T68">
        <v>-131.44499999999999</v>
      </c>
      <c r="U68" s="1" t="s">
        <v>90</v>
      </c>
      <c r="V68" s="1" t="s">
        <v>37</v>
      </c>
      <c r="W68">
        <v>2017</v>
      </c>
    </row>
    <row r="69" spans="1:23" x14ac:dyDescent="0.25">
      <c r="A69">
        <v>305</v>
      </c>
      <c r="B69" s="1" t="s">
        <v>380</v>
      </c>
      <c r="C69" s="2">
        <v>42128</v>
      </c>
      <c r="D69" s="2">
        <v>42133</v>
      </c>
      <c r="E69" s="1" t="s">
        <v>23</v>
      </c>
      <c r="F69" s="1" t="s">
        <v>381</v>
      </c>
      <c r="G69" s="1" t="s">
        <v>382</v>
      </c>
      <c r="H69" s="1" t="s">
        <v>97</v>
      </c>
      <c r="I69" s="1" t="s">
        <v>27</v>
      </c>
      <c r="J69" s="1" t="s">
        <v>183</v>
      </c>
      <c r="K69" s="1" t="s">
        <v>129</v>
      </c>
      <c r="L69" s="1" t="s">
        <v>72</v>
      </c>
      <c r="M69" s="1" t="s">
        <v>383</v>
      </c>
      <c r="N69" s="1" t="s">
        <v>32</v>
      </c>
      <c r="O69" s="1" t="s">
        <v>60</v>
      </c>
      <c r="P69" s="1" t="s">
        <v>384</v>
      </c>
      <c r="Q69">
        <v>26.8</v>
      </c>
      <c r="R69">
        <v>2</v>
      </c>
      <c r="S69" s="1" t="s">
        <v>35</v>
      </c>
      <c r="T69">
        <v>12.864000000000001</v>
      </c>
      <c r="U69" s="1" t="s">
        <v>62</v>
      </c>
      <c r="V69" s="1" t="s">
        <v>171</v>
      </c>
      <c r="W69">
        <v>2015</v>
      </c>
    </row>
    <row r="70" spans="1:23" x14ac:dyDescent="0.25">
      <c r="A70">
        <v>310</v>
      </c>
      <c r="B70" s="1" t="s">
        <v>385</v>
      </c>
      <c r="C70" s="2">
        <v>42625</v>
      </c>
      <c r="D70" s="2">
        <v>42627</v>
      </c>
      <c r="E70" s="1" t="s">
        <v>23</v>
      </c>
      <c r="F70" s="1" t="s">
        <v>386</v>
      </c>
      <c r="G70" s="1" t="s">
        <v>387</v>
      </c>
      <c r="H70" s="1" t="s">
        <v>97</v>
      </c>
      <c r="I70" s="1" t="s">
        <v>27</v>
      </c>
      <c r="J70" s="1" t="s">
        <v>388</v>
      </c>
      <c r="K70" s="1" t="s">
        <v>190</v>
      </c>
      <c r="L70" s="1" t="s">
        <v>58</v>
      </c>
      <c r="M70" s="1" t="s">
        <v>389</v>
      </c>
      <c r="N70" s="1" t="s">
        <v>32</v>
      </c>
      <c r="O70" s="1" t="s">
        <v>60</v>
      </c>
      <c r="P70" s="1" t="s">
        <v>390</v>
      </c>
      <c r="Q70">
        <v>15.135999999999999</v>
      </c>
      <c r="R70">
        <v>4</v>
      </c>
      <c r="S70" s="1" t="s">
        <v>66</v>
      </c>
      <c r="T70">
        <v>3.5948000000000002</v>
      </c>
      <c r="U70" s="1" t="s">
        <v>76</v>
      </c>
      <c r="V70" s="1" t="s">
        <v>83</v>
      </c>
      <c r="W70">
        <v>2016</v>
      </c>
    </row>
    <row r="71" spans="1:23" x14ac:dyDescent="0.25">
      <c r="A71">
        <v>311</v>
      </c>
      <c r="B71" s="1" t="s">
        <v>385</v>
      </c>
      <c r="C71" s="2">
        <v>42625</v>
      </c>
      <c r="D71" s="2">
        <v>42627</v>
      </c>
      <c r="E71" s="1" t="s">
        <v>23</v>
      </c>
      <c r="F71" s="1" t="s">
        <v>386</v>
      </c>
      <c r="G71" s="1" t="s">
        <v>387</v>
      </c>
      <c r="H71" s="1" t="s">
        <v>97</v>
      </c>
      <c r="I71" s="1" t="s">
        <v>27</v>
      </c>
      <c r="J71" s="1" t="s">
        <v>388</v>
      </c>
      <c r="K71" s="1" t="s">
        <v>190</v>
      </c>
      <c r="L71" s="1" t="s">
        <v>58</v>
      </c>
      <c r="M71" s="1" t="s">
        <v>391</v>
      </c>
      <c r="N71" s="1" t="s">
        <v>32</v>
      </c>
      <c r="O71" s="1" t="s">
        <v>39</v>
      </c>
      <c r="P71" s="1" t="s">
        <v>392</v>
      </c>
      <c r="Q71">
        <v>466.76799999999997</v>
      </c>
      <c r="R71">
        <v>2</v>
      </c>
      <c r="S71" s="1" t="s">
        <v>66</v>
      </c>
      <c r="T71">
        <v>52.511400000000002</v>
      </c>
      <c r="U71" s="1" t="s">
        <v>76</v>
      </c>
      <c r="V71" s="1" t="s">
        <v>83</v>
      </c>
      <c r="W71">
        <v>2016</v>
      </c>
    </row>
    <row r="72" spans="1:23" x14ac:dyDescent="0.25">
      <c r="A72">
        <v>312</v>
      </c>
      <c r="B72" s="1" t="s">
        <v>385</v>
      </c>
      <c r="C72" s="2">
        <v>42625</v>
      </c>
      <c r="D72" s="2">
        <v>42627</v>
      </c>
      <c r="E72" s="1" t="s">
        <v>23</v>
      </c>
      <c r="F72" s="1" t="s">
        <v>386</v>
      </c>
      <c r="G72" s="1" t="s">
        <v>387</v>
      </c>
      <c r="H72" s="1" t="s">
        <v>97</v>
      </c>
      <c r="I72" s="1" t="s">
        <v>27</v>
      </c>
      <c r="J72" s="1" t="s">
        <v>388</v>
      </c>
      <c r="K72" s="1" t="s">
        <v>190</v>
      </c>
      <c r="L72" s="1" t="s">
        <v>58</v>
      </c>
      <c r="M72" s="1" t="s">
        <v>393</v>
      </c>
      <c r="N72" s="1" t="s">
        <v>32</v>
      </c>
      <c r="O72" s="1" t="s">
        <v>60</v>
      </c>
      <c r="P72" s="1" t="s">
        <v>394</v>
      </c>
      <c r="Q72">
        <v>15.231999999999999</v>
      </c>
      <c r="R72">
        <v>1</v>
      </c>
      <c r="S72" s="1" t="s">
        <v>66</v>
      </c>
      <c r="T72">
        <v>1.7136</v>
      </c>
      <c r="U72" s="1" t="s">
        <v>76</v>
      </c>
      <c r="V72" s="1" t="s">
        <v>83</v>
      </c>
      <c r="W72">
        <v>2016</v>
      </c>
    </row>
    <row r="73" spans="1:23" x14ac:dyDescent="0.25">
      <c r="A73">
        <v>314</v>
      </c>
      <c r="B73" s="1" t="s">
        <v>395</v>
      </c>
      <c r="C73" s="2">
        <v>41909</v>
      </c>
      <c r="D73" s="2">
        <v>41915</v>
      </c>
      <c r="E73" s="1" t="s">
        <v>42</v>
      </c>
      <c r="F73" s="1" t="s">
        <v>396</v>
      </c>
      <c r="G73" s="1" t="s">
        <v>397</v>
      </c>
      <c r="H73" s="1" t="s">
        <v>97</v>
      </c>
      <c r="I73" s="1" t="s">
        <v>27</v>
      </c>
      <c r="J73" s="1" t="s">
        <v>398</v>
      </c>
      <c r="K73" s="1" t="s">
        <v>372</v>
      </c>
      <c r="L73" s="1" t="s">
        <v>72</v>
      </c>
      <c r="M73" s="1" t="s">
        <v>399</v>
      </c>
      <c r="N73" s="1" t="s">
        <v>32</v>
      </c>
      <c r="O73" s="1" t="s">
        <v>60</v>
      </c>
      <c r="P73" s="1" t="s">
        <v>400</v>
      </c>
      <c r="Q73">
        <v>87.54</v>
      </c>
      <c r="R73">
        <v>3</v>
      </c>
      <c r="S73" s="1" t="s">
        <v>35</v>
      </c>
      <c r="T73">
        <v>37.642200000000003</v>
      </c>
      <c r="U73" s="1" t="s">
        <v>139</v>
      </c>
      <c r="V73" s="1" t="s">
        <v>83</v>
      </c>
      <c r="W73">
        <v>2014</v>
      </c>
    </row>
    <row r="74" spans="1:23" x14ac:dyDescent="0.25">
      <c r="A74">
        <v>318</v>
      </c>
      <c r="B74" s="1" t="s">
        <v>401</v>
      </c>
      <c r="C74" s="2">
        <v>41947</v>
      </c>
      <c r="D74" s="2">
        <v>41952</v>
      </c>
      <c r="E74" s="1" t="s">
        <v>42</v>
      </c>
      <c r="F74" s="1" t="s">
        <v>402</v>
      </c>
      <c r="G74" s="1" t="s">
        <v>403</v>
      </c>
      <c r="H74" s="1" t="s">
        <v>108</v>
      </c>
      <c r="I74" s="1" t="s">
        <v>27</v>
      </c>
      <c r="J74" s="1" t="s">
        <v>183</v>
      </c>
      <c r="K74" s="1" t="s">
        <v>129</v>
      </c>
      <c r="L74" s="1" t="s">
        <v>72</v>
      </c>
      <c r="M74" s="1" t="s">
        <v>404</v>
      </c>
      <c r="N74" s="1" t="s">
        <v>32</v>
      </c>
      <c r="O74" s="1" t="s">
        <v>39</v>
      </c>
      <c r="P74" s="1" t="s">
        <v>405</v>
      </c>
      <c r="Q74">
        <v>135.88200000000001</v>
      </c>
      <c r="R74">
        <v>1</v>
      </c>
      <c r="S74" s="1" t="s">
        <v>132</v>
      </c>
      <c r="T74">
        <v>24.1568</v>
      </c>
      <c r="U74" s="1" t="s">
        <v>62</v>
      </c>
      <c r="V74" s="1" t="s">
        <v>37</v>
      </c>
      <c r="W74">
        <v>2014</v>
      </c>
    </row>
    <row r="75" spans="1:23" x14ac:dyDescent="0.25">
      <c r="A75">
        <v>326</v>
      </c>
      <c r="B75" s="1" t="s">
        <v>406</v>
      </c>
      <c r="C75" s="2">
        <v>43042</v>
      </c>
      <c r="D75" s="2">
        <v>43044</v>
      </c>
      <c r="E75" s="1" t="s">
        <v>23</v>
      </c>
      <c r="F75" s="1" t="s">
        <v>407</v>
      </c>
      <c r="G75" s="1" t="s">
        <v>408</v>
      </c>
      <c r="H75" s="1" t="s">
        <v>97</v>
      </c>
      <c r="I75" s="1" t="s">
        <v>27</v>
      </c>
      <c r="J75" s="1" t="s">
        <v>409</v>
      </c>
      <c r="K75" s="1" t="s">
        <v>151</v>
      </c>
      <c r="L75" s="1" t="s">
        <v>30</v>
      </c>
      <c r="M75" s="1" t="s">
        <v>410</v>
      </c>
      <c r="N75" s="1" t="s">
        <v>32</v>
      </c>
      <c r="O75" s="1" t="s">
        <v>60</v>
      </c>
      <c r="P75" s="1" t="s">
        <v>411</v>
      </c>
      <c r="Q75">
        <v>15.992000000000001</v>
      </c>
      <c r="R75">
        <v>1</v>
      </c>
      <c r="S75" s="1" t="s">
        <v>66</v>
      </c>
      <c r="T75">
        <v>0.99950000000000006</v>
      </c>
      <c r="U75" s="1" t="s">
        <v>76</v>
      </c>
      <c r="V75" s="1" t="s">
        <v>37</v>
      </c>
      <c r="W75">
        <v>2017</v>
      </c>
    </row>
    <row r="76" spans="1:23" x14ac:dyDescent="0.25">
      <c r="A76">
        <v>329</v>
      </c>
      <c r="B76" s="1" t="s">
        <v>412</v>
      </c>
      <c r="C76" s="2">
        <v>42612</v>
      </c>
      <c r="D76" s="2">
        <v>42614</v>
      </c>
      <c r="E76" s="1" t="s">
        <v>94</v>
      </c>
      <c r="F76" s="1" t="s">
        <v>413</v>
      </c>
      <c r="G76" s="1" t="s">
        <v>414</v>
      </c>
      <c r="H76" s="1" t="s">
        <v>26</v>
      </c>
      <c r="I76" s="1" t="s">
        <v>27</v>
      </c>
      <c r="J76" s="1" t="s">
        <v>70</v>
      </c>
      <c r="K76" s="1" t="s">
        <v>71</v>
      </c>
      <c r="L76" s="1" t="s">
        <v>72</v>
      </c>
      <c r="M76" s="1" t="s">
        <v>415</v>
      </c>
      <c r="N76" s="1" t="s">
        <v>32</v>
      </c>
      <c r="O76" s="1" t="s">
        <v>39</v>
      </c>
      <c r="P76" s="1" t="s">
        <v>416</v>
      </c>
      <c r="Q76">
        <v>786.74400000000003</v>
      </c>
      <c r="R76">
        <v>4</v>
      </c>
      <c r="S76" s="1" t="s">
        <v>75</v>
      </c>
      <c r="T76">
        <v>-258.5016</v>
      </c>
      <c r="U76" s="1" t="s">
        <v>76</v>
      </c>
      <c r="V76" s="1" t="s">
        <v>263</v>
      </c>
      <c r="W76">
        <v>2016</v>
      </c>
    </row>
    <row r="77" spans="1:23" x14ac:dyDescent="0.25">
      <c r="A77">
        <v>339</v>
      </c>
      <c r="B77" s="1" t="s">
        <v>417</v>
      </c>
      <c r="C77" s="2">
        <v>41832</v>
      </c>
      <c r="D77" s="2">
        <v>41837</v>
      </c>
      <c r="E77" s="1" t="s">
        <v>42</v>
      </c>
      <c r="F77" s="1" t="s">
        <v>418</v>
      </c>
      <c r="G77" s="1" t="s">
        <v>419</v>
      </c>
      <c r="H77" s="1" t="s">
        <v>97</v>
      </c>
      <c r="I77" s="1" t="s">
        <v>27</v>
      </c>
      <c r="J77" s="1" t="s">
        <v>338</v>
      </c>
      <c r="K77" s="1" t="s">
        <v>57</v>
      </c>
      <c r="L77" s="1" t="s">
        <v>58</v>
      </c>
      <c r="M77" s="1" t="s">
        <v>420</v>
      </c>
      <c r="N77" s="1" t="s">
        <v>32</v>
      </c>
      <c r="O77" s="1" t="s">
        <v>48</v>
      </c>
      <c r="P77" s="1" t="s">
        <v>421</v>
      </c>
      <c r="Q77">
        <v>698.35199999999998</v>
      </c>
      <c r="R77">
        <v>3</v>
      </c>
      <c r="S77" s="1" t="s">
        <v>66</v>
      </c>
      <c r="T77">
        <v>-17.4588</v>
      </c>
      <c r="U77" s="1" t="s">
        <v>62</v>
      </c>
      <c r="V77" s="1" t="s">
        <v>77</v>
      </c>
      <c r="W77">
        <v>2014</v>
      </c>
    </row>
    <row r="78" spans="1:23" x14ac:dyDescent="0.25">
      <c r="A78">
        <v>355</v>
      </c>
      <c r="B78" s="1" t="s">
        <v>422</v>
      </c>
      <c r="C78" s="2">
        <v>42468</v>
      </c>
      <c r="D78" s="2">
        <v>42473</v>
      </c>
      <c r="E78" s="1" t="s">
        <v>42</v>
      </c>
      <c r="F78" s="1" t="s">
        <v>423</v>
      </c>
      <c r="G78" s="1" t="s">
        <v>424</v>
      </c>
      <c r="H78" s="1" t="s">
        <v>26</v>
      </c>
      <c r="I78" s="1" t="s">
        <v>27</v>
      </c>
      <c r="J78" s="1" t="s">
        <v>183</v>
      </c>
      <c r="K78" s="1" t="s">
        <v>129</v>
      </c>
      <c r="L78" s="1" t="s">
        <v>72</v>
      </c>
      <c r="M78" s="1" t="s">
        <v>425</v>
      </c>
      <c r="N78" s="1" t="s">
        <v>32</v>
      </c>
      <c r="O78" s="1" t="s">
        <v>33</v>
      </c>
      <c r="P78" s="1" t="s">
        <v>426</v>
      </c>
      <c r="Q78">
        <v>388.70400000000001</v>
      </c>
      <c r="R78">
        <v>6</v>
      </c>
      <c r="S78" s="1" t="s">
        <v>66</v>
      </c>
      <c r="T78">
        <v>-4.8587999999999996</v>
      </c>
      <c r="U78" s="1" t="s">
        <v>62</v>
      </c>
      <c r="V78" s="1" t="s">
        <v>122</v>
      </c>
      <c r="W78">
        <v>2016</v>
      </c>
    </row>
    <row r="79" spans="1:23" x14ac:dyDescent="0.25">
      <c r="A79">
        <v>363</v>
      </c>
      <c r="B79" s="1" t="s">
        <v>427</v>
      </c>
      <c r="C79" s="2">
        <v>43003</v>
      </c>
      <c r="D79" s="2">
        <v>43009</v>
      </c>
      <c r="E79" s="1" t="s">
        <v>42</v>
      </c>
      <c r="F79" s="1" t="s">
        <v>428</v>
      </c>
      <c r="G79" s="1" t="s">
        <v>429</v>
      </c>
      <c r="H79" s="1" t="s">
        <v>26</v>
      </c>
      <c r="I79" s="1" t="s">
        <v>27</v>
      </c>
      <c r="J79" s="1" t="s">
        <v>183</v>
      </c>
      <c r="K79" s="1" t="s">
        <v>129</v>
      </c>
      <c r="L79" s="1" t="s">
        <v>72</v>
      </c>
      <c r="M79" s="1" t="s">
        <v>430</v>
      </c>
      <c r="N79" s="1" t="s">
        <v>32</v>
      </c>
      <c r="O79" s="1" t="s">
        <v>39</v>
      </c>
      <c r="P79" s="1" t="s">
        <v>431</v>
      </c>
      <c r="Q79">
        <v>488.64600000000002</v>
      </c>
      <c r="R79">
        <v>3</v>
      </c>
      <c r="S79" s="1" t="s">
        <v>132</v>
      </c>
      <c r="T79">
        <v>86.870400000000004</v>
      </c>
      <c r="U79" s="1" t="s">
        <v>139</v>
      </c>
      <c r="V79" s="1" t="s">
        <v>83</v>
      </c>
      <c r="W79">
        <v>2017</v>
      </c>
    </row>
    <row r="80" spans="1:23" x14ac:dyDescent="0.25">
      <c r="A80">
        <v>365</v>
      </c>
      <c r="B80" s="1" t="s">
        <v>427</v>
      </c>
      <c r="C80" s="2">
        <v>43003</v>
      </c>
      <c r="D80" s="2">
        <v>43009</v>
      </c>
      <c r="E80" s="1" t="s">
        <v>42</v>
      </c>
      <c r="F80" s="1" t="s">
        <v>428</v>
      </c>
      <c r="G80" s="1" t="s">
        <v>429</v>
      </c>
      <c r="H80" s="1" t="s">
        <v>26</v>
      </c>
      <c r="I80" s="1" t="s">
        <v>27</v>
      </c>
      <c r="J80" s="1" t="s">
        <v>183</v>
      </c>
      <c r="K80" s="1" t="s">
        <v>129</v>
      </c>
      <c r="L80" s="1" t="s">
        <v>72</v>
      </c>
      <c r="M80" s="1" t="s">
        <v>432</v>
      </c>
      <c r="N80" s="1" t="s">
        <v>32</v>
      </c>
      <c r="O80" s="1" t="s">
        <v>60</v>
      </c>
      <c r="P80" s="1" t="s">
        <v>433</v>
      </c>
      <c r="Q80">
        <v>47.12</v>
      </c>
      <c r="R80">
        <v>8</v>
      </c>
      <c r="S80" s="1" t="s">
        <v>35</v>
      </c>
      <c r="T80">
        <v>20.732800000000001</v>
      </c>
      <c r="U80" s="1" t="s">
        <v>139</v>
      </c>
      <c r="V80" s="1" t="s">
        <v>83</v>
      </c>
      <c r="W80">
        <v>2017</v>
      </c>
    </row>
    <row r="81" spans="1:23" x14ac:dyDescent="0.25">
      <c r="A81">
        <v>370</v>
      </c>
      <c r="B81" s="1" t="s">
        <v>434</v>
      </c>
      <c r="C81" s="2">
        <v>42664</v>
      </c>
      <c r="D81" s="2">
        <v>42664</v>
      </c>
      <c r="E81" s="1" t="s">
        <v>435</v>
      </c>
      <c r="F81" s="1" t="s">
        <v>436</v>
      </c>
      <c r="G81" s="1" t="s">
        <v>437</v>
      </c>
      <c r="H81" s="1" t="s">
        <v>97</v>
      </c>
      <c r="I81" s="1" t="s">
        <v>27</v>
      </c>
      <c r="J81" s="1" t="s">
        <v>438</v>
      </c>
      <c r="K81" s="1" t="s">
        <v>439</v>
      </c>
      <c r="L81" s="1" t="s">
        <v>72</v>
      </c>
      <c r="M81" s="1" t="s">
        <v>110</v>
      </c>
      <c r="N81" s="1" t="s">
        <v>32</v>
      </c>
      <c r="O81" s="1" t="s">
        <v>33</v>
      </c>
      <c r="P81" s="1" t="s">
        <v>111</v>
      </c>
      <c r="Q81">
        <v>1043.92</v>
      </c>
      <c r="R81">
        <v>4</v>
      </c>
      <c r="S81" s="1" t="s">
        <v>35</v>
      </c>
      <c r="T81">
        <v>271.41919999999999</v>
      </c>
      <c r="U81" s="1" t="s">
        <v>440</v>
      </c>
      <c r="V81" s="1" t="s">
        <v>52</v>
      </c>
      <c r="W81">
        <v>2016</v>
      </c>
    </row>
    <row r="82" spans="1:23" x14ac:dyDescent="0.25">
      <c r="A82">
        <v>378</v>
      </c>
      <c r="B82" s="1" t="s">
        <v>441</v>
      </c>
      <c r="C82" s="2">
        <v>42974</v>
      </c>
      <c r="D82" s="2">
        <v>42979</v>
      </c>
      <c r="E82" s="1" t="s">
        <v>42</v>
      </c>
      <c r="F82" s="1" t="s">
        <v>442</v>
      </c>
      <c r="G82" s="1" t="s">
        <v>443</v>
      </c>
      <c r="H82" s="1" t="s">
        <v>97</v>
      </c>
      <c r="I82" s="1" t="s">
        <v>27</v>
      </c>
      <c r="J82" s="1" t="s">
        <v>247</v>
      </c>
      <c r="K82" s="1" t="s">
        <v>444</v>
      </c>
      <c r="L82" s="1" t="s">
        <v>72</v>
      </c>
      <c r="M82" s="1" t="s">
        <v>445</v>
      </c>
      <c r="N82" s="1" t="s">
        <v>32</v>
      </c>
      <c r="O82" s="1" t="s">
        <v>48</v>
      </c>
      <c r="P82" s="1" t="s">
        <v>446</v>
      </c>
      <c r="Q82">
        <v>1488.424</v>
      </c>
      <c r="R82">
        <v>7</v>
      </c>
      <c r="S82" s="1" t="s">
        <v>75</v>
      </c>
      <c r="T82">
        <v>-297.6848</v>
      </c>
      <c r="U82" s="1" t="s">
        <v>62</v>
      </c>
      <c r="V82" s="1" t="s">
        <v>263</v>
      </c>
      <c r="W82">
        <v>2017</v>
      </c>
    </row>
    <row r="83" spans="1:23" x14ac:dyDescent="0.25">
      <c r="A83">
        <v>385</v>
      </c>
      <c r="B83" s="1" t="s">
        <v>447</v>
      </c>
      <c r="C83" s="2">
        <v>42335</v>
      </c>
      <c r="D83" s="2">
        <v>42340</v>
      </c>
      <c r="E83" s="1" t="s">
        <v>42</v>
      </c>
      <c r="F83" s="1" t="s">
        <v>448</v>
      </c>
      <c r="G83" s="1" t="s">
        <v>449</v>
      </c>
      <c r="H83" s="1" t="s">
        <v>26</v>
      </c>
      <c r="I83" s="1" t="s">
        <v>27</v>
      </c>
      <c r="J83" s="1" t="s">
        <v>450</v>
      </c>
      <c r="K83" s="1" t="s">
        <v>46</v>
      </c>
      <c r="L83" s="1" t="s">
        <v>30</v>
      </c>
      <c r="M83" s="1" t="s">
        <v>451</v>
      </c>
      <c r="N83" s="1" t="s">
        <v>32</v>
      </c>
      <c r="O83" s="1" t="s">
        <v>48</v>
      </c>
      <c r="P83" s="1" t="s">
        <v>452</v>
      </c>
      <c r="Q83">
        <v>375.45749999999998</v>
      </c>
      <c r="R83">
        <v>3</v>
      </c>
      <c r="S83" s="1" t="s">
        <v>50</v>
      </c>
      <c r="T83">
        <v>-157.0095</v>
      </c>
      <c r="U83" s="1" t="s">
        <v>62</v>
      </c>
      <c r="V83" s="1" t="s">
        <v>37</v>
      </c>
      <c r="W83">
        <v>2015</v>
      </c>
    </row>
    <row r="84" spans="1:23" x14ac:dyDescent="0.25">
      <c r="A84">
        <v>388</v>
      </c>
      <c r="B84" s="1" t="s">
        <v>453</v>
      </c>
      <c r="C84" s="2">
        <v>42341</v>
      </c>
      <c r="D84" s="2">
        <v>42345</v>
      </c>
      <c r="E84" s="1" t="s">
        <v>42</v>
      </c>
      <c r="F84" s="1" t="s">
        <v>454</v>
      </c>
      <c r="G84" s="1" t="s">
        <v>455</v>
      </c>
      <c r="H84" s="1" t="s">
        <v>97</v>
      </c>
      <c r="I84" s="1" t="s">
        <v>27</v>
      </c>
      <c r="J84" s="1" t="s">
        <v>70</v>
      </c>
      <c r="K84" s="1" t="s">
        <v>71</v>
      </c>
      <c r="L84" s="1" t="s">
        <v>72</v>
      </c>
      <c r="M84" s="1" t="s">
        <v>456</v>
      </c>
      <c r="N84" s="1" t="s">
        <v>32</v>
      </c>
      <c r="O84" s="1" t="s">
        <v>60</v>
      </c>
      <c r="P84" s="1" t="s">
        <v>457</v>
      </c>
      <c r="Q84">
        <v>2.96</v>
      </c>
      <c r="R84">
        <v>1</v>
      </c>
      <c r="S84" s="1" t="s">
        <v>66</v>
      </c>
      <c r="T84">
        <v>0.77700000000000002</v>
      </c>
      <c r="U84" s="1" t="s">
        <v>90</v>
      </c>
      <c r="V84" s="1" t="s">
        <v>104</v>
      </c>
      <c r="W84">
        <v>2015</v>
      </c>
    </row>
    <row r="85" spans="1:23" x14ac:dyDescent="0.25">
      <c r="A85">
        <v>400</v>
      </c>
      <c r="B85" s="1" t="s">
        <v>458</v>
      </c>
      <c r="C85" s="2">
        <v>42621</v>
      </c>
      <c r="D85" s="2">
        <v>42623</v>
      </c>
      <c r="E85" s="1" t="s">
        <v>23</v>
      </c>
      <c r="F85" s="1" t="s">
        <v>459</v>
      </c>
      <c r="G85" s="1" t="s">
        <v>460</v>
      </c>
      <c r="H85" s="1" t="s">
        <v>26</v>
      </c>
      <c r="I85" s="1" t="s">
        <v>27</v>
      </c>
      <c r="J85" s="1" t="s">
        <v>109</v>
      </c>
      <c r="K85" s="1" t="s">
        <v>99</v>
      </c>
      <c r="L85" s="1" t="s">
        <v>100</v>
      </c>
      <c r="M85" s="1" t="s">
        <v>87</v>
      </c>
      <c r="N85" s="1" t="s">
        <v>32</v>
      </c>
      <c r="O85" s="1" t="s">
        <v>33</v>
      </c>
      <c r="P85" s="1" t="s">
        <v>88</v>
      </c>
      <c r="Q85">
        <v>2396.2656000000002</v>
      </c>
      <c r="R85">
        <v>4</v>
      </c>
      <c r="S85" s="1" t="s">
        <v>112</v>
      </c>
      <c r="T85">
        <v>-317.15280000000001</v>
      </c>
      <c r="U85" s="1" t="s">
        <v>76</v>
      </c>
      <c r="V85" s="1" t="s">
        <v>83</v>
      </c>
      <c r="W85">
        <v>2016</v>
      </c>
    </row>
    <row r="86" spans="1:23" x14ac:dyDescent="0.25">
      <c r="A86">
        <v>409</v>
      </c>
      <c r="B86" s="1" t="s">
        <v>461</v>
      </c>
      <c r="C86" s="2">
        <v>43077</v>
      </c>
      <c r="D86" s="2">
        <v>43081</v>
      </c>
      <c r="E86" s="1" t="s">
        <v>42</v>
      </c>
      <c r="F86" s="1" t="s">
        <v>462</v>
      </c>
      <c r="G86" s="1" t="s">
        <v>463</v>
      </c>
      <c r="H86" s="1" t="s">
        <v>26</v>
      </c>
      <c r="I86" s="1" t="s">
        <v>27</v>
      </c>
      <c r="J86" s="1" t="s">
        <v>338</v>
      </c>
      <c r="K86" s="1" t="s">
        <v>57</v>
      </c>
      <c r="L86" s="1" t="s">
        <v>58</v>
      </c>
      <c r="M86" s="1" t="s">
        <v>464</v>
      </c>
      <c r="N86" s="1" t="s">
        <v>32</v>
      </c>
      <c r="O86" s="1" t="s">
        <v>48</v>
      </c>
      <c r="P86" s="1" t="s">
        <v>465</v>
      </c>
      <c r="Q86">
        <v>1004.024</v>
      </c>
      <c r="R86">
        <v>7</v>
      </c>
      <c r="S86" s="1" t="s">
        <v>66</v>
      </c>
      <c r="T86">
        <v>-112.95269999999999</v>
      </c>
      <c r="U86" s="1" t="s">
        <v>90</v>
      </c>
      <c r="V86" s="1" t="s">
        <v>104</v>
      </c>
      <c r="W86">
        <v>2017</v>
      </c>
    </row>
    <row r="87" spans="1:23" x14ac:dyDescent="0.25">
      <c r="A87">
        <v>413</v>
      </c>
      <c r="B87" s="1" t="s">
        <v>461</v>
      </c>
      <c r="C87" s="2">
        <v>43077</v>
      </c>
      <c r="D87" s="2">
        <v>43081</v>
      </c>
      <c r="E87" s="1" t="s">
        <v>42</v>
      </c>
      <c r="F87" s="1" t="s">
        <v>462</v>
      </c>
      <c r="G87" s="1" t="s">
        <v>463</v>
      </c>
      <c r="H87" s="1" t="s">
        <v>26</v>
      </c>
      <c r="I87" s="1" t="s">
        <v>27</v>
      </c>
      <c r="J87" s="1" t="s">
        <v>338</v>
      </c>
      <c r="K87" s="1" t="s">
        <v>57</v>
      </c>
      <c r="L87" s="1" t="s">
        <v>58</v>
      </c>
      <c r="M87" s="1" t="s">
        <v>466</v>
      </c>
      <c r="N87" s="1" t="s">
        <v>32</v>
      </c>
      <c r="O87" s="1" t="s">
        <v>33</v>
      </c>
      <c r="P87" s="1" t="s">
        <v>467</v>
      </c>
      <c r="Q87">
        <v>1336.829</v>
      </c>
      <c r="R87">
        <v>13</v>
      </c>
      <c r="S87" s="1" t="s">
        <v>468</v>
      </c>
      <c r="T87">
        <v>31.454799999999999</v>
      </c>
      <c r="U87" s="1" t="s">
        <v>90</v>
      </c>
      <c r="V87" s="1" t="s">
        <v>104</v>
      </c>
      <c r="W87">
        <v>2017</v>
      </c>
    </row>
    <row r="88" spans="1:23" x14ac:dyDescent="0.25">
      <c r="A88">
        <v>414</v>
      </c>
      <c r="B88" s="1" t="s">
        <v>461</v>
      </c>
      <c r="C88" s="2">
        <v>43077</v>
      </c>
      <c r="D88" s="2">
        <v>43081</v>
      </c>
      <c r="E88" s="1" t="s">
        <v>42</v>
      </c>
      <c r="F88" s="1" t="s">
        <v>462</v>
      </c>
      <c r="G88" s="1" t="s">
        <v>463</v>
      </c>
      <c r="H88" s="1" t="s">
        <v>26</v>
      </c>
      <c r="I88" s="1" t="s">
        <v>27</v>
      </c>
      <c r="J88" s="1" t="s">
        <v>338</v>
      </c>
      <c r="K88" s="1" t="s">
        <v>57</v>
      </c>
      <c r="L88" s="1" t="s">
        <v>58</v>
      </c>
      <c r="M88" s="1" t="s">
        <v>469</v>
      </c>
      <c r="N88" s="1" t="s">
        <v>32</v>
      </c>
      <c r="O88" s="1" t="s">
        <v>39</v>
      </c>
      <c r="P88" s="1" t="s">
        <v>470</v>
      </c>
      <c r="Q88">
        <v>113.568</v>
      </c>
      <c r="R88">
        <v>2</v>
      </c>
      <c r="S88" s="1" t="s">
        <v>66</v>
      </c>
      <c r="T88">
        <v>-18.454799999999999</v>
      </c>
      <c r="U88" s="1" t="s">
        <v>90</v>
      </c>
      <c r="V88" s="1" t="s">
        <v>104</v>
      </c>
      <c r="W88">
        <v>2017</v>
      </c>
    </row>
    <row r="89" spans="1:23" x14ac:dyDescent="0.25">
      <c r="A89">
        <v>416</v>
      </c>
      <c r="B89" s="1" t="s">
        <v>471</v>
      </c>
      <c r="C89" s="2">
        <v>43042</v>
      </c>
      <c r="D89" s="2">
        <v>43046</v>
      </c>
      <c r="E89" s="1" t="s">
        <v>42</v>
      </c>
      <c r="F89" s="1" t="s">
        <v>472</v>
      </c>
      <c r="G89" s="1" t="s">
        <v>473</v>
      </c>
      <c r="H89" s="1" t="s">
        <v>97</v>
      </c>
      <c r="I89" s="1" t="s">
        <v>27</v>
      </c>
      <c r="J89" s="1" t="s">
        <v>201</v>
      </c>
      <c r="K89" s="1" t="s">
        <v>202</v>
      </c>
      <c r="L89" s="1" t="s">
        <v>58</v>
      </c>
      <c r="M89" s="1" t="s">
        <v>366</v>
      </c>
      <c r="N89" s="1" t="s">
        <v>32</v>
      </c>
      <c r="O89" s="1" t="s">
        <v>39</v>
      </c>
      <c r="P89" s="1" t="s">
        <v>367</v>
      </c>
      <c r="Q89">
        <v>307.13600000000002</v>
      </c>
      <c r="R89">
        <v>4</v>
      </c>
      <c r="S89" s="1" t="s">
        <v>66</v>
      </c>
      <c r="T89">
        <v>26.874400000000001</v>
      </c>
      <c r="U89" s="1" t="s">
        <v>90</v>
      </c>
      <c r="V89" s="1" t="s">
        <v>37</v>
      </c>
      <c r="W89">
        <v>2017</v>
      </c>
    </row>
    <row r="90" spans="1:23" x14ac:dyDescent="0.25">
      <c r="A90">
        <v>418</v>
      </c>
      <c r="B90" s="1" t="s">
        <v>474</v>
      </c>
      <c r="C90" s="2">
        <v>42474</v>
      </c>
      <c r="D90" s="2">
        <v>42478</v>
      </c>
      <c r="E90" s="1" t="s">
        <v>42</v>
      </c>
      <c r="F90" s="1" t="s">
        <v>475</v>
      </c>
      <c r="G90" s="1" t="s">
        <v>476</v>
      </c>
      <c r="H90" s="1" t="s">
        <v>26</v>
      </c>
      <c r="I90" s="1" t="s">
        <v>27</v>
      </c>
      <c r="J90" s="1" t="s">
        <v>56</v>
      </c>
      <c r="K90" s="1" t="s">
        <v>57</v>
      </c>
      <c r="L90" s="1" t="s">
        <v>58</v>
      </c>
      <c r="M90" s="1" t="s">
        <v>477</v>
      </c>
      <c r="N90" s="1" t="s">
        <v>32</v>
      </c>
      <c r="O90" s="1" t="s">
        <v>39</v>
      </c>
      <c r="P90" s="1" t="s">
        <v>478</v>
      </c>
      <c r="Q90">
        <v>383.8</v>
      </c>
      <c r="R90">
        <v>5</v>
      </c>
      <c r="S90" s="1" t="s">
        <v>66</v>
      </c>
      <c r="T90">
        <v>38.380000000000003</v>
      </c>
      <c r="U90" s="1" t="s">
        <v>90</v>
      </c>
      <c r="V90" s="1" t="s">
        <v>122</v>
      </c>
      <c r="W90">
        <v>2016</v>
      </c>
    </row>
    <row r="91" spans="1:23" x14ac:dyDescent="0.25">
      <c r="A91">
        <v>423</v>
      </c>
      <c r="B91" s="1" t="s">
        <v>479</v>
      </c>
      <c r="C91" s="2">
        <v>43027</v>
      </c>
      <c r="D91" s="2">
        <v>43031</v>
      </c>
      <c r="E91" s="1" t="s">
        <v>42</v>
      </c>
      <c r="F91" s="1" t="s">
        <v>480</v>
      </c>
      <c r="G91" s="1" t="s">
        <v>481</v>
      </c>
      <c r="H91" s="1" t="s">
        <v>97</v>
      </c>
      <c r="I91" s="1" t="s">
        <v>27</v>
      </c>
      <c r="J91" s="1" t="s">
        <v>482</v>
      </c>
      <c r="K91" s="1" t="s">
        <v>444</v>
      </c>
      <c r="L91" s="1" t="s">
        <v>72</v>
      </c>
      <c r="M91" s="1" t="s">
        <v>483</v>
      </c>
      <c r="N91" s="1" t="s">
        <v>32</v>
      </c>
      <c r="O91" s="1" t="s">
        <v>60</v>
      </c>
      <c r="P91" s="1" t="s">
        <v>484</v>
      </c>
      <c r="Q91">
        <v>56.56</v>
      </c>
      <c r="R91">
        <v>4</v>
      </c>
      <c r="S91" s="1" t="s">
        <v>35</v>
      </c>
      <c r="T91">
        <v>14.7056</v>
      </c>
      <c r="U91" s="1" t="s">
        <v>90</v>
      </c>
      <c r="V91" s="1" t="s">
        <v>52</v>
      </c>
      <c r="W91">
        <v>2017</v>
      </c>
    </row>
    <row r="92" spans="1:23" x14ac:dyDescent="0.25">
      <c r="A92">
        <v>425</v>
      </c>
      <c r="B92" s="1" t="s">
        <v>485</v>
      </c>
      <c r="C92" s="2">
        <v>42968</v>
      </c>
      <c r="D92" s="2">
        <v>42970</v>
      </c>
      <c r="E92" s="1" t="s">
        <v>23</v>
      </c>
      <c r="F92" s="1" t="s">
        <v>486</v>
      </c>
      <c r="G92" s="1" t="s">
        <v>487</v>
      </c>
      <c r="H92" s="1" t="s">
        <v>26</v>
      </c>
      <c r="I92" s="1" t="s">
        <v>27</v>
      </c>
      <c r="J92" s="1" t="s">
        <v>488</v>
      </c>
      <c r="K92" s="1" t="s">
        <v>489</v>
      </c>
      <c r="L92" s="1" t="s">
        <v>30</v>
      </c>
      <c r="M92" s="1" t="s">
        <v>490</v>
      </c>
      <c r="N92" s="1" t="s">
        <v>32</v>
      </c>
      <c r="O92" s="1" t="s">
        <v>39</v>
      </c>
      <c r="P92" s="1" t="s">
        <v>491</v>
      </c>
      <c r="Q92">
        <v>866.4</v>
      </c>
      <c r="R92">
        <v>4</v>
      </c>
      <c r="S92" s="1" t="s">
        <v>35</v>
      </c>
      <c r="T92">
        <v>225.26400000000001</v>
      </c>
      <c r="U92" s="1" t="s">
        <v>76</v>
      </c>
      <c r="V92" s="1" t="s">
        <v>263</v>
      </c>
      <c r="W92">
        <v>2017</v>
      </c>
    </row>
    <row r="93" spans="1:23" x14ac:dyDescent="0.25">
      <c r="A93">
        <v>426</v>
      </c>
      <c r="B93" s="1" t="s">
        <v>492</v>
      </c>
      <c r="C93" s="2">
        <v>43062</v>
      </c>
      <c r="D93" s="2">
        <v>43065</v>
      </c>
      <c r="E93" s="1" t="s">
        <v>23</v>
      </c>
      <c r="F93" s="1" t="s">
        <v>493</v>
      </c>
      <c r="G93" s="1" t="s">
        <v>494</v>
      </c>
      <c r="H93" s="1" t="s">
        <v>97</v>
      </c>
      <c r="I93" s="1" t="s">
        <v>27</v>
      </c>
      <c r="J93" s="1" t="s">
        <v>495</v>
      </c>
      <c r="K93" s="1" t="s">
        <v>299</v>
      </c>
      <c r="L93" s="1" t="s">
        <v>100</v>
      </c>
      <c r="M93" s="1" t="s">
        <v>496</v>
      </c>
      <c r="N93" s="1" t="s">
        <v>32</v>
      </c>
      <c r="O93" s="1" t="s">
        <v>60</v>
      </c>
      <c r="P93" s="1" t="s">
        <v>497</v>
      </c>
      <c r="Q93">
        <v>28.4</v>
      </c>
      <c r="R93">
        <v>2</v>
      </c>
      <c r="S93" s="1" t="s">
        <v>35</v>
      </c>
      <c r="T93">
        <v>11.076000000000001</v>
      </c>
      <c r="U93" s="1" t="s">
        <v>36</v>
      </c>
      <c r="V93" s="1" t="s">
        <v>37</v>
      </c>
      <c r="W93">
        <v>2017</v>
      </c>
    </row>
    <row r="94" spans="1:23" x14ac:dyDescent="0.25">
      <c r="A94">
        <v>440</v>
      </c>
      <c r="B94" s="1" t="s">
        <v>498</v>
      </c>
      <c r="C94" s="2">
        <v>42755</v>
      </c>
      <c r="D94" s="2">
        <v>42758</v>
      </c>
      <c r="E94" s="1" t="s">
        <v>23</v>
      </c>
      <c r="F94" s="1" t="s">
        <v>194</v>
      </c>
      <c r="G94" s="1" t="s">
        <v>195</v>
      </c>
      <c r="H94" s="1" t="s">
        <v>97</v>
      </c>
      <c r="I94" s="1" t="s">
        <v>27</v>
      </c>
      <c r="J94" s="1" t="s">
        <v>183</v>
      </c>
      <c r="K94" s="1" t="s">
        <v>129</v>
      </c>
      <c r="L94" s="1" t="s">
        <v>72</v>
      </c>
      <c r="M94" s="1" t="s">
        <v>499</v>
      </c>
      <c r="N94" s="1" t="s">
        <v>32</v>
      </c>
      <c r="O94" s="1" t="s">
        <v>39</v>
      </c>
      <c r="P94" s="1" t="s">
        <v>500</v>
      </c>
      <c r="Q94">
        <v>207.846</v>
      </c>
      <c r="R94">
        <v>3</v>
      </c>
      <c r="S94" s="1" t="s">
        <v>132</v>
      </c>
      <c r="T94">
        <v>2.3094000000000001</v>
      </c>
      <c r="U94" s="1" t="s">
        <v>36</v>
      </c>
      <c r="V94" s="1" t="s">
        <v>179</v>
      </c>
      <c r="W94">
        <v>2017</v>
      </c>
    </row>
    <row r="95" spans="1:23" x14ac:dyDescent="0.25">
      <c r="A95">
        <v>441</v>
      </c>
      <c r="B95" s="1" t="s">
        <v>501</v>
      </c>
      <c r="C95" s="2">
        <v>42618</v>
      </c>
      <c r="D95" s="2">
        <v>42620</v>
      </c>
      <c r="E95" s="1" t="s">
        <v>23</v>
      </c>
      <c r="F95" s="1" t="s">
        <v>502</v>
      </c>
      <c r="G95" s="1" t="s">
        <v>503</v>
      </c>
      <c r="H95" s="1" t="s">
        <v>26</v>
      </c>
      <c r="I95" s="1" t="s">
        <v>27</v>
      </c>
      <c r="J95" s="1" t="s">
        <v>298</v>
      </c>
      <c r="K95" s="1" t="s">
        <v>299</v>
      </c>
      <c r="L95" s="1" t="s">
        <v>100</v>
      </c>
      <c r="M95" s="1" t="s">
        <v>504</v>
      </c>
      <c r="N95" s="1" t="s">
        <v>32</v>
      </c>
      <c r="O95" s="1" t="s">
        <v>60</v>
      </c>
      <c r="P95" s="1" t="s">
        <v>505</v>
      </c>
      <c r="Q95">
        <v>12.22</v>
      </c>
      <c r="R95">
        <v>1</v>
      </c>
      <c r="S95" s="1" t="s">
        <v>35</v>
      </c>
      <c r="T95">
        <v>3.6659999999999999</v>
      </c>
      <c r="U95" s="1" t="s">
        <v>76</v>
      </c>
      <c r="V95" s="1" t="s">
        <v>83</v>
      </c>
      <c r="W95">
        <v>2016</v>
      </c>
    </row>
    <row r="96" spans="1:23" x14ac:dyDescent="0.25">
      <c r="A96">
        <v>445</v>
      </c>
      <c r="B96" s="1" t="s">
        <v>501</v>
      </c>
      <c r="C96" s="2">
        <v>42618</v>
      </c>
      <c r="D96" s="2">
        <v>42620</v>
      </c>
      <c r="E96" s="1" t="s">
        <v>23</v>
      </c>
      <c r="F96" s="1" t="s">
        <v>502</v>
      </c>
      <c r="G96" s="1" t="s">
        <v>503</v>
      </c>
      <c r="H96" s="1" t="s">
        <v>26</v>
      </c>
      <c r="I96" s="1" t="s">
        <v>27</v>
      </c>
      <c r="J96" s="1" t="s">
        <v>298</v>
      </c>
      <c r="K96" s="1" t="s">
        <v>299</v>
      </c>
      <c r="L96" s="1" t="s">
        <v>100</v>
      </c>
      <c r="M96" s="1" t="s">
        <v>506</v>
      </c>
      <c r="N96" s="1" t="s">
        <v>32</v>
      </c>
      <c r="O96" s="1" t="s">
        <v>39</v>
      </c>
      <c r="P96" s="1" t="s">
        <v>507</v>
      </c>
      <c r="Q96">
        <v>242.94</v>
      </c>
      <c r="R96">
        <v>3</v>
      </c>
      <c r="S96" s="1" t="s">
        <v>35</v>
      </c>
      <c r="T96">
        <v>29.152799999999999</v>
      </c>
      <c r="U96" s="1" t="s">
        <v>76</v>
      </c>
      <c r="V96" s="1" t="s">
        <v>83</v>
      </c>
      <c r="W96">
        <v>2016</v>
      </c>
    </row>
    <row r="97" spans="1:23" x14ac:dyDescent="0.25">
      <c r="A97">
        <v>447</v>
      </c>
      <c r="B97" s="1" t="s">
        <v>508</v>
      </c>
      <c r="C97" s="2">
        <v>42814</v>
      </c>
      <c r="D97" s="2">
        <v>42819</v>
      </c>
      <c r="E97" s="1" t="s">
        <v>23</v>
      </c>
      <c r="F97" s="1" t="s">
        <v>509</v>
      </c>
      <c r="G97" s="1" t="s">
        <v>510</v>
      </c>
      <c r="H97" s="1" t="s">
        <v>26</v>
      </c>
      <c r="I97" s="1" t="s">
        <v>27</v>
      </c>
      <c r="J97" s="1" t="s">
        <v>357</v>
      </c>
      <c r="K97" s="1" t="s">
        <v>119</v>
      </c>
      <c r="L97" s="1" t="s">
        <v>100</v>
      </c>
      <c r="M97" s="1" t="s">
        <v>511</v>
      </c>
      <c r="N97" s="1" t="s">
        <v>32</v>
      </c>
      <c r="O97" s="1" t="s">
        <v>60</v>
      </c>
      <c r="P97" s="1" t="s">
        <v>512</v>
      </c>
      <c r="Q97">
        <v>2.91</v>
      </c>
      <c r="R97">
        <v>1</v>
      </c>
      <c r="S97" s="1" t="s">
        <v>35</v>
      </c>
      <c r="T97">
        <v>1.3676999999999999</v>
      </c>
      <c r="U97" s="1" t="s">
        <v>62</v>
      </c>
      <c r="V97" s="1" t="s">
        <v>205</v>
      </c>
      <c r="W97">
        <v>2017</v>
      </c>
    </row>
    <row r="98" spans="1:23" x14ac:dyDescent="0.25">
      <c r="A98">
        <v>454</v>
      </c>
      <c r="B98" s="1" t="s">
        <v>513</v>
      </c>
      <c r="C98" s="2">
        <v>43028</v>
      </c>
      <c r="D98" s="2">
        <v>43032</v>
      </c>
      <c r="E98" s="1" t="s">
        <v>42</v>
      </c>
      <c r="F98" s="1" t="s">
        <v>514</v>
      </c>
      <c r="G98" s="1" t="s">
        <v>515</v>
      </c>
      <c r="H98" s="1" t="s">
        <v>97</v>
      </c>
      <c r="I98" s="1" t="s">
        <v>27</v>
      </c>
      <c r="J98" s="1" t="s">
        <v>516</v>
      </c>
      <c r="K98" s="1" t="s">
        <v>241</v>
      </c>
      <c r="L98" s="1" t="s">
        <v>72</v>
      </c>
      <c r="M98" s="1" t="s">
        <v>64</v>
      </c>
      <c r="N98" s="1" t="s">
        <v>32</v>
      </c>
      <c r="O98" s="1" t="s">
        <v>48</v>
      </c>
      <c r="P98" s="1" t="s">
        <v>65</v>
      </c>
      <c r="Q98">
        <v>284.36399999999998</v>
      </c>
      <c r="R98">
        <v>2</v>
      </c>
      <c r="S98" s="1" t="s">
        <v>517</v>
      </c>
      <c r="T98">
        <v>-75.830399999999997</v>
      </c>
      <c r="U98" s="1" t="s">
        <v>90</v>
      </c>
      <c r="V98" s="1" t="s">
        <v>52</v>
      </c>
      <c r="W98">
        <v>2017</v>
      </c>
    </row>
    <row r="99" spans="1:23" x14ac:dyDescent="0.25">
      <c r="A99">
        <v>457</v>
      </c>
      <c r="B99" s="1" t="s">
        <v>518</v>
      </c>
      <c r="C99" s="2">
        <v>41682</v>
      </c>
      <c r="D99" s="2">
        <v>41688</v>
      </c>
      <c r="E99" s="1" t="s">
        <v>42</v>
      </c>
      <c r="F99" s="1" t="s">
        <v>519</v>
      </c>
      <c r="G99" s="1" t="s">
        <v>520</v>
      </c>
      <c r="H99" s="1" t="s">
        <v>26</v>
      </c>
      <c r="I99" s="1" t="s">
        <v>27</v>
      </c>
      <c r="J99" s="1" t="s">
        <v>521</v>
      </c>
      <c r="K99" s="1" t="s">
        <v>57</v>
      </c>
      <c r="L99" s="1" t="s">
        <v>58</v>
      </c>
      <c r="M99" s="1" t="s">
        <v>522</v>
      </c>
      <c r="N99" s="1" t="s">
        <v>32</v>
      </c>
      <c r="O99" s="1" t="s">
        <v>39</v>
      </c>
      <c r="P99" s="1" t="s">
        <v>523</v>
      </c>
      <c r="Q99">
        <v>129.56800000000001</v>
      </c>
      <c r="R99">
        <v>2</v>
      </c>
      <c r="S99" s="1" t="s">
        <v>66</v>
      </c>
      <c r="T99">
        <v>-24.294</v>
      </c>
      <c r="U99" s="1" t="s">
        <v>139</v>
      </c>
      <c r="V99" s="1" t="s">
        <v>307</v>
      </c>
      <c r="W99">
        <v>2014</v>
      </c>
    </row>
    <row r="100" spans="1:23" x14ac:dyDescent="0.25">
      <c r="A100">
        <v>458</v>
      </c>
      <c r="B100" s="1" t="s">
        <v>524</v>
      </c>
      <c r="C100" s="2">
        <v>42639</v>
      </c>
      <c r="D100" s="2">
        <v>42644</v>
      </c>
      <c r="E100" s="1" t="s">
        <v>42</v>
      </c>
      <c r="F100" s="1" t="s">
        <v>486</v>
      </c>
      <c r="G100" s="1" t="s">
        <v>487</v>
      </c>
      <c r="H100" s="1" t="s">
        <v>26</v>
      </c>
      <c r="I100" s="1" t="s">
        <v>27</v>
      </c>
      <c r="J100" s="1" t="s">
        <v>525</v>
      </c>
      <c r="K100" s="1" t="s">
        <v>144</v>
      </c>
      <c r="L100" s="1" t="s">
        <v>100</v>
      </c>
      <c r="M100" s="1" t="s">
        <v>526</v>
      </c>
      <c r="N100" s="1" t="s">
        <v>32</v>
      </c>
      <c r="O100" s="1" t="s">
        <v>39</v>
      </c>
      <c r="P100" s="1" t="s">
        <v>527</v>
      </c>
      <c r="Q100">
        <v>747.55799999999999</v>
      </c>
      <c r="R100">
        <v>3</v>
      </c>
      <c r="S100" s="1" t="s">
        <v>75</v>
      </c>
      <c r="T100">
        <v>-96.114599999999996</v>
      </c>
      <c r="U100" s="1" t="s">
        <v>62</v>
      </c>
      <c r="V100" s="1" t="s">
        <v>83</v>
      </c>
      <c r="W100">
        <v>2016</v>
      </c>
    </row>
    <row r="101" spans="1:23" x14ac:dyDescent="0.25">
      <c r="A101">
        <v>463</v>
      </c>
      <c r="B101" s="1" t="s">
        <v>528</v>
      </c>
      <c r="C101" s="2">
        <v>42482</v>
      </c>
      <c r="D101" s="2">
        <v>42489</v>
      </c>
      <c r="E101" s="1" t="s">
        <v>42</v>
      </c>
      <c r="F101" s="1" t="s">
        <v>529</v>
      </c>
      <c r="G101" s="1" t="s">
        <v>530</v>
      </c>
      <c r="H101" s="1" t="s">
        <v>108</v>
      </c>
      <c r="I101" s="1" t="s">
        <v>27</v>
      </c>
      <c r="J101" s="1" t="s">
        <v>531</v>
      </c>
      <c r="K101" s="1" t="s">
        <v>532</v>
      </c>
      <c r="L101" s="1" t="s">
        <v>58</v>
      </c>
      <c r="M101" s="1" t="s">
        <v>432</v>
      </c>
      <c r="N101" s="1" t="s">
        <v>32</v>
      </c>
      <c r="O101" s="1" t="s">
        <v>60</v>
      </c>
      <c r="P101" s="1" t="s">
        <v>433</v>
      </c>
      <c r="Q101">
        <v>23.56</v>
      </c>
      <c r="R101">
        <v>5</v>
      </c>
      <c r="S101" s="1" t="s">
        <v>66</v>
      </c>
      <c r="T101">
        <v>7.0679999999999996</v>
      </c>
      <c r="U101" s="1" t="s">
        <v>51</v>
      </c>
      <c r="V101" s="1" t="s">
        <v>122</v>
      </c>
      <c r="W101">
        <v>2016</v>
      </c>
    </row>
    <row r="102" spans="1:23" x14ac:dyDescent="0.25">
      <c r="A102">
        <v>464</v>
      </c>
      <c r="B102" s="1" t="s">
        <v>528</v>
      </c>
      <c r="C102" s="2">
        <v>42482</v>
      </c>
      <c r="D102" s="2">
        <v>42489</v>
      </c>
      <c r="E102" s="1" t="s">
        <v>42</v>
      </c>
      <c r="F102" s="1" t="s">
        <v>529</v>
      </c>
      <c r="G102" s="1" t="s">
        <v>530</v>
      </c>
      <c r="H102" s="1" t="s">
        <v>108</v>
      </c>
      <c r="I102" s="1" t="s">
        <v>27</v>
      </c>
      <c r="J102" s="1" t="s">
        <v>531</v>
      </c>
      <c r="K102" s="1" t="s">
        <v>532</v>
      </c>
      <c r="L102" s="1" t="s">
        <v>58</v>
      </c>
      <c r="M102" s="1" t="s">
        <v>533</v>
      </c>
      <c r="N102" s="1" t="s">
        <v>32</v>
      </c>
      <c r="O102" s="1" t="s">
        <v>48</v>
      </c>
      <c r="P102" s="1" t="s">
        <v>534</v>
      </c>
      <c r="Q102">
        <v>1272.6300000000001</v>
      </c>
      <c r="R102">
        <v>6</v>
      </c>
      <c r="S102" s="1" t="s">
        <v>89</v>
      </c>
      <c r="T102">
        <v>-814.48320000000001</v>
      </c>
      <c r="U102" s="1" t="s">
        <v>51</v>
      </c>
      <c r="V102" s="1" t="s">
        <v>122</v>
      </c>
      <c r="W102">
        <v>2016</v>
      </c>
    </row>
    <row r="103" spans="1:23" x14ac:dyDescent="0.25">
      <c r="A103">
        <v>468</v>
      </c>
      <c r="B103" s="1" t="s">
        <v>535</v>
      </c>
      <c r="C103" s="2">
        <v>42021</v>
      </c>
      <c r="D103" s="2">
        <v>42028</v>
      </c>
      <c r="E103" s="1" t="s">
        <v>42</v>
      </c>
      <c r="F103" s="1" t="s">
        <v>536</v>
      </c>
      <c r="G103" s="1" t="s">
        <v>537</v>
      </c>
      <c r="H103" s="1" t="s">
        <v>108</v>
      </c>
      <c r="I103" s="1" t="s">
        <v>27</v>
      </c>
      <c r="J103" s="1" t="s">
        <v>538</v>
      </c>
      <c r="K103" s="1" t="s">
        <v>144</v>
      </c>
      <c r="L103" s="1" t="s">
        <v>100</v>
      </c>
      <c r="M103" s="1" t="s">
        <v>368</v>
      </c>
      <c r="N103" s="1" t="s">
        <v>32</v>
      </c>
      <c r="O103" s="1" t="s">
        <v>60</v>
      </c>
      <c r="P103" s="1" t="s">
        <v>369</v>
      </c>
      <c r="Q103">
        <v>254.744</v>
      </c>
      <c r="R103">
        <v>7</v>
      </c>
      <c r="S103" s="1" t="s">
        <v>103</v>
      </c>
      <c r="T103">
        <v>-312.06139999999999</v>
      </c>
      <c r="U103" s="1" t="s">
        <v>51</v>
      </c>
      <c r="V103" s="1" t="s">
        <v>179</v>
      </c>
      <c r="W103">
        <v>2015</v>
      </c>
    </row>
    <row r="104" spans="1:23" x14ac:dyDescent="0.25">
      <c r="A104">
        <v>469</v>
      </c>
      <c r="B104" s="1" t="s">
        <v>539</v>
      </c>
      <c r="C104" s="2">
        <v>42825</v>
      </c>
      <c r="D104" s="2">
        <v>42829</v>
      </c>
      <c r="E104" s="1" t="s">
        <v>42</v>
      </c>
      <c r="F104" s="1" t="s">
        <v>296</v>
      </c>
      <c r="G104" s="1" t="s">
        <v>297</v>
      </c>
      <c r="H104" s="1" t="s">
        <v>97</v>
      </c>
      <c r="I104" s="1" t="s">
        <v>27</v>
      </c>
      <c r="J104" s="1" t="s">
        <v>540</v>
      </c>
      <c r="K104" s="1" t="s">
        <v>99</v>
      </c>
      <c r="L104" s="1" t="s">
        <v>100</v>
      </c>
      <c r="M104" s="1" t="s">
        <v>541</v>
      </c>
      <c r="N104" s="1" t="s">
        <v>32</v>
      </c>
      <c r="O104" s="1" t="s">
        <v>33</v>
      </c>
      <c r="P104" s="1" t="s">
        <v>542</v>
      </c>
      <c r="Q104">
        <v>205.33279999999999</v>
      </c>
      <c r="R104">
        <v>2</v>
      </c>
      <c r="S104" s="1" t="s">
        <v>112</v>
      </c>
      <c r="T104">
        <v>-36.235199999999999</v>
      </c>
      <c r="U104" s="1" t="s">
        <v>90</v>
      </c>
      <c r="V104" s="1" t="s">
        <v>205</v>
      </c>
      <c r="W104">
        <v>2017</v>
      </c>
    </row>
    <row r="105" spans="1:23" x14ac:dyDescent="0.25">
      <c r="A105">
        <v>473</v>
      </c>
      <c r="B105" s="1" t="s">
        <v>543</v>
      </c>
      <c r="C105" s="2">
        <v>41952</v>
      </c>
      <c r="D105" s="2">
        <v>41954</v>
      </c>
      <c r="E105" s="1" t="s">
        <v>23</v>
      </c>
      <c r="F105" s="1" t="s">
        <v>544</v>
      </c>
      <c r="G105" s="1" t="s">
        <v>545</v>
      </c>
      <c r="H105" s="1" t="s">
        <v>26</v>
      </c>
      <c r="I105" s="1" t="s">
        <v>27</v>
      </c>
      <c r="J105" s="1" t="s">
        <v>338</v>
      </c>
      <c r="K105" s="1" t="s">
        <v>57</v>
      </c>
      <c r="L105" s="1" t="s">
        <v>58</v>
      </c>
      <c r="M105" s="1" t="s">
        <v>546</v>
      </c>
      <c r="N105" s="1" t="s">
        <v>32</v>
      </c>
      <c r="O105" s="1" t="s">
        <v>33</v>
      </c>
      <c r="P105" s="1" t="s">
        <v>547</v>
      </c>
      <c r="Q105">
        <v>222.666</v>
      </c>
      <c r="R105">
        <v>2</v>
      </c>
      <c r="S105" s="1" t="s">
        <v>468</v>
      </c>
      <c r="T105">
        <v>10.478400000000001</v>
      </c>
      <c r="U105" s="1" t="s">
        <v>76</v>
      </c>
      <c r="V105" s="1" t="s">
        <v>37</v>
      </c>
      <c r="W105">
        <v>2014</v>
      </c>
    </row>
    <row r="106" spans="1:23" x14ac:dyDescent="0.25">
      <c r="A106">
        <v>479</v>
      </c>
      <c r="B106" s="1" t="s">
        <v>548</v>
      </c>
      <c r="C106" s="2">
        <v>42670</v>
      </c>
      <c r="D106" s="2">
        <v>42676</v>
      </c>
      <c r="E106" s="1" t="s">
        <v>42</v>
      </c>
      <c r="F106" s="1" t="s">
        <v>549</v>
      </c>
      <c r="G106" s="1" t="s">
        <v>550</v>
      </c>
      <c r="H106" s="1" t="s">
        <v>26</v>
      </c>
      <c r="I106" s="1" t="s">
        <v>27</v>
      </c>
      <c r="J106" s="1" t="s">
        <v>128</v>
      </c>
      <c r="K106" s="1" t="s">
        <v>129</v>
      </c>
      <c r="L106" s="1" t="s">
        <v>72</v>
      </c>
      <c r="M106" s="1" t="s">
        <v>383</v>
      </c>
      <c r="N106" s="1" t="s">
        <v>32</v>
      </c>
      <c r="O106" s="1" t="s">
        <v>60</v>
      </c>
      <c r="P106" s="1" t="s">
        <v>384</v>
      </c>
      <c r="Q106">
        <v>40.200000000000003</v>
      </c>
      <c r="R106">
        <v>3</v>
      </c>
      <c r="S106" s="1" t="s">
        <v>35</v>
      </c>
      <c r="T106">
        <v>19.295999999999999</v>
      </c>
      <c r="U106" s="1" t="s">
        <v>139</v>
      </c>
      <c r="V106" s="1" t="s">
        <v>52</v>
      </c>
      <c r="W106">
        <v>2016</v>
      </c>
    </row>
    <row r="107" spans="1:23" x14ac:dyDescent="0.25">
      <c r="A107">
        <v>486</v>
      </c>
      <c r="B107" s="1" t="s">
        <v>551</v>
      </c>
      <c r="C107" s="2">
        <v>42896</v>
      </c>
      <c r="D107" s="2">
        <v>42899</v>
      </c>
      <c r="E107" s="1" t="s">
        <v>94</v>
      </c>
      <c r="F107" s="1" t="s">
        <v>552</v>
      </c>
      <c r="G107" s="1" t="s">
        <v>553</v>
      </c>
      <c r="H107" s="1" t="s">
        <v>108</v>
      </c>
      <c r="I107" s="1" t="s">
        <v>27</v>
      </c>
      <c r="J107" s="1" t="s">
        <v>56</v>
      </c>
      <c r="K107" s="1" t="s">
        <v>57</v>
      </c>
      <c r="L107" s="1" t="s">
        <v>58</v>
      </c>
      <c r="M107" s="1" t="s">
        <v>554</v>
      </c>
      <c r="N107" s="1" t="s">
        <v>32</v>
      </c>
      <c r="O107" s="1" t="s">
        <v>33</v>
      </c>
      <c r="P107" s="1" t="s">
        <v>555</v>
      </c>
      <c r="Q107">
        <v>514.16499999999996</v>
      </c>
      <c r="R107">
        <v>5</v>
      </c>
      <c r="S107" s="1" t="s">
        <v>468</v>
      </c>
      <c r="T107">
        <v>-30.245000000000001</v>
      </c>
      <c r="U107" s="1" t="s">
        <v>36</v>
      </c>
      <c r="V107" s="1" t="s">
        <v>63</v>
      </c>
      <c r="W107">
        <v>2017</v>
      </c>
    </row>
    <row r="108" spans="1:23" x14ac:dyDescent="0.25">
      <c r="A108">
        <v>495</v>
      </c>
      <c r="B108" s="1" t="s">
        <v>556</v>
      </c>
      <c r="C108" s="2">
        <v>42447</v>
      </c>
      <c r="D108" s="2">
        <v>42450</v>
      </c>
      <c r="E108" s="1" t="s">
        <v>23</v>
      </c>
      <c r="F108" s="1" t="s">
        <v>557</v>
      </c>
      <c r="G108" s="1" t="s">
        <v>558</v>
      </c>
      <c r="H108" s="1" t="s">
        <v>26</v>
      </c>
      <c r="I108" s="1" t="s">
        <v>27</v>
      </c>
      <c r="J108" s="1" t="s">
        <v>150</v>
      </c>
      <c r="K108" s="1" t="s">
        <v>151</v>
      </c>
      <c r="L108" s="1" t="s">
        <v>30</v>
      </c>
      <c r="M108" s="1" t="s">
        <v>559</v>
      </c>
      <c r="N108" s="1" t="s">
        <v>32</v>
      </c>
      <c r="O108" s="1" t="s">
        <v>48</v>
      </c>
      <c r="P108" s="1" t="s">
        <v>560</v>
      </c>
      <c r="Q108">
        <v>189.88200000000001</v>
      </c>
      <c r="R108">
        <v>3</v>
      </c>
      <c r="S108" s="1" t="s">
        <v>517</v>
      </c>
      <c r="T108">
        <v>-94.941000000000003</v>
      </c>
      <c r="U108" s="1" t="s">
        <v>36</v>
      </c>
      <c r="V108" s="1" t="s">
        <v>205</v>
      </c>
      <c r="W108">
        <v>2016</v>
      </c>
    </row>
    <row r="109" spans="1:23" x14ac:dyDescent="0.25">
      <c r="A109">
        <v>498</v>
      </c>
      <c r="B109" s="1" t="s">
        <v>561</v>
      </c>
      <c r="C109" s="2">
        <v>42576</v>
      </c>
      <c r="D109" s="2">
        <v>42582</v>
      </c>
      <c r="E109" s="1" t="s">
        <v>42</v>
      </c>
      <c r="F109" s="1" t="s">
        <v>519</v>
      </c>
      <c r="G109" s="1" t="s">
        <v>520</v>
      </c>
      <c r="H109" s="1" t="s">
        <v>26</v>
      </c>
      <c r="I109" s="1" t="s">
        <v>27</v>
      </c>
      <c r="J109" s="1" t="s">
        <v>562</v>
      </c>
      <c r="K109" s="1" t="s">
        <v>57</v>
      </c>
      <c r="L109" s="1" t="s">
        <v>58</v>
      </c>
      <c r="M109" s="1" t="s">
        <v>563</v>
      </c>
      <c r="N109" s="1" t="s">
        <v>32</v>
      </c>
      <c r="O109" s="1" t="s">
        <v>60</v>
      </c>
      <c r="P109" s="1" t="s">
        <v>564</v>
      </c>
      <c r="Q109">
        <v>255.76</v>
      </c>
      <c r="R109">
        <v>4</v>
      </c>
      <c r="S109" s="1" t="s">
        <v>35</v>
      </c>
      <c r="T109">
        <v>81.843199999999996</v>
      </c>
      <c r="U109" s="1" t="s">
        <v>139</v>
      </c>
      <c r="V109" s="1" t="s">
        <v>77</v>
      </c>
      <c r="W109">
        <v>2016</v>
      </c>
    </row>
    <row r="110" spans="1:23" x14ac:dyDescent="0.25">
      <c r="A110">
        <v>499</v>
      </c>
      <c r="B110" s="1" t="s">
        <v>561</v>
      </c>
      <c r="C110" s="2">
        <v>42576</v>
      </c>
      <c r="D110" s="2">
        <v>42582</v>
      </c>
      <c r="E110" s="1" t="s">
        <v>42</v>
      </c>
      <c r="F110" s="1" t="s">
        <v>519</v>
      </c>
      <c r="G110" s="1" t="s">
        <v>520</v>
      </c>
      <c r="H110" s="1" t="s">
        <v>26</v>
      </c>
      <c r="I110" s="1" t="s">
        <v>27</v>
      </c>
      <c r="J110" s="1" t="s">
        <v>562</v>
      </c>
      <c r="K110" s="1" t="s">
        <v>57</v>
      </c>
      <c r="L110" s="1" t="s">
        <v>58</v>
      </c>
      <c r="M110" s="1" t="s">
        <v>404</v>
      </c>
      <c r="N110" s="1" t="s">
        <v>32</v>
      </c>
      <c r="O110" s="1" t="s">
        <v>39</v>
      </c>
      <c r="P110" s="1" t="s">
        <v>405</v>
      </c>
      <c r="Q110">
        <v>241.56800000000001</v>
      </c>
      <c r="R110">
        <v>2</v>
      </c>
      <c r="S110" s="1" t="s">
        <v>66</v>
      </c>
      <c r="T110">
        <v>18.117599999999999</v>
      </c>
      <c r="U110" s="1" t="s">
        <v>139</v>
      </c>
      <c r="V110" s="1" t="s">
        <v>77</v>
      </c>
      <c r="W110">
        <v>2016</v>
      </c>
    </row>
    <row r="111" spans="1:23" x14ac:dyDescent="0.25">
      <c r="A111">
        <v>500</v>
      </c>
      <c r="B111" s="1" t="s">
        <v>561</v>
      </c>
      <c r="C111" s="2">
        <v>42576</v>
      </c>
      <c r="D111" s="2">
        <v>42582</v>
      </c>
      <c r="E111" s="1" t="s">
        <v>42</v>
      </c>
      <c r="F111" s="1" t="s">
        <v>519</v>
      </c>
      <c r="G111" s="1" t="s">
        <v>520</v>
      </c>
      <c r="H111" s="1" t="s">
        <v>26</v>
      </c>
      <c r="I111" s="1" t="s">
        <v>27</v>
      </c>
      <c r="J111" s="1" t="s">
        <v>562</v>
      </c>
      <c r="K111" s="1" t="s">
        <v>57</v>
      </c>
      <c r="L111" s="1" t="s">
        <v>58</v>
      </c>
      <c r="M111" s="1" t="s">
        <v>565</v>
      </c>
      <c r="N111" s="1" t="s">
        <v>32</v>
      </c>
      <c r="O111" s="1" t="s">
        <v>60</v>
      </c>
      <c r="P111" s="1" t="s">
        <v>566</v>
      </c>
      <c r="Q111">
        <v>69.3</v>
      </c>
      <c r="R111">
        <v>9</v>
      </c>
      <c r="S111" s="1" t="s">
        <v>35</v>
      </c>
      <c r="T111">
        <v>22.869</v>
      </c>
      <c r="U111" s="1" t="s">
        <v>139</v>
      </c>
      <c r="V111" s="1" t="s">
        <v>77</v>
      </c>
      <c r="W111">
        <v>2016</v>
      </c>
    </row>
    <row r="112" spans="1:23" x14ac:dyDescent="0.25">
      <c r="A112">
        <v>503</v>
      </c>
      <c r="B112" s="1" t="s">
        <v>567</v>
      </c>
      <c r="C112" s="2">
        <v>42520</v>
      </c>
      <c r="D112" s="2">
        <v>42525</v>
      </c>
      <c r="E112" s="1" t="s">
        <v>42</v>
      </c>
      <c r="F112" s="1" t="s">
        <v>568</v>
      </c>
      <c r="G112" s="1" t="s">
        <v>569</v>
      </c>
      <c r="H112" s="1" t="s">
        <v>97</v>
      </c>
      <c r="I112" s="1" t="s">
        <v>27</v>
      </c>
      <c r="J112" s="1" t="s">
        <v>570</v>
      </c>
      <c r="K112" s="1" t="s">
        <v>190</v>
      </c>
      <c r="L112" s="1" t="s">
        <v>58</v>
      </c>
      <c r="M112" s="1" t="s">
        <v>571</v>
      </c>
      <c r="N112" s="1" t="s">
        <v>32</v>
      </c>
      <c r="O112" s="1" t="s">
        <v>39</v>
      </c>
      <c r="P112" s="1" t="s">
        <v>572</v>
      </c>
      <c r="Q112">
        <v>801.56799999999998</v>
      </c>
      <c r="R112">
        <v>2</v>
      </c>
      <c r="S112" s="1" t="s">
        <v>66</v>
      </c>
      <c r="T112">
        <v>50.097999999999999</v>
      </c>
      <c r="U112" s="1" t="s">
        <v>62</v>
      </c>
      <c r="V112" s="1" t="s">
        <v>171</v>
      </c>
      <c r="W112">
        <v>2016</v>
      </c>
    </row>
    <row r="113" spans="1:23" x14ac:dyDescent="0.25">
      <c r="A113">
        <v>511</v>
      </c>
      <c r="B113" s="1" t="s">
        <v>573</v>
      </c>
      <c r="C113" s="2">
        <v>43065</v>
      </c>
      <c r="D113" s="2">
        <v>43066</v>
      </c>
      <c r="E113" s="1" t="s">
        <v>94</v>
      </c>
      <c r="F113" s="1" t="s">
        <v>574</v>
      </c>
      <c r="G113" s="1" t="s">
        <v>575</v>
      </c>
      <c r="H113" s="1" t="s">
        <v>26</v>
      </c>
      <c r="I113" s="1" t="s">
        <v>27</v>
      </c>
      <c r="J113" s="1" t="s">
        <v>576</v>
      </c>
      <c r="K113" s="1" t="s">
        <v>577</v>
      </c>
      <c r="L113" s="1" t="s">
        <v>100</v>
      </c>
      <c r="M113" s="1" t="s">
        <v>578</v>
      </c>
      <c r="N113" s="1" t="s">
        <v>32</v>
      </c>
      <c r="O113" s="1" t="s">
        <v>60</v>
      </c>
      <c r="P113" s="1" t="s">
        <v>579</v>
      </c>
      <c r="Q113">
        <v>126.3</v>
      </c>
      <c r="R113">
        <v>3</v>
      </c>
      <c r="S113" s="1" t="s">
        <v>35</v>
      </c>
      <c r="T113">
        <v>40.415999999999997</v>
      </c>
      <c r="U113" s="1" t="s">
        <v>133</v>
      </c>
      <c r="V113" s="1" t="s">
        <v>37</v>
      </c>
      <c r="W113">
        <v>2017</v>
      </c>
    </row>
    <row r="114" spans="1:23" x14ac:dyDescent="0.25">
      <c r="A114">
        <v>523</v>
      </c>
      <c r="B114" s="1" t="s">
        <v>580</v>
      </c>
      <c r="C114" s="2">
        <v>42758</v>
      </c>
      <c r="D114" s="2">
        <v>42760</v>
      </c>
      <c r="E114" s="1" t="s">
        <v>94</v>
      </c>
      <c r="F114" s="1" t="s">
        <v>581</v>
      </c>
      <c r="G114" s="1" t="s">
        <v>582</v>
      </c>
      <c r="H114" s="1" t="s">
        <v>97</v>
      </c>
      <c r="I114" s="1" t="s">
        <v>27</v>
      </c>
      <c r="J114" s="1" t="s">
        <v>298</v>
      </c>
      <c r="K114" s="1" t="s">
        <v>299</v>
      </c>
      <c r="L114" s="1" t="s">
        <v>100</v>
      </c>
      <c r="M114" s="1" t="s">
        <v>559</v>
      </c>
      <c r="N114" s="1" t="s">
        <v>32</v>
      </c>
      <c r="O114" s="1" t="s">
        <v>48</v>
      </c>
      <c r="P114" s="1" t="s">
        <v>560</v>
      </c>
      <c r="Q114">
        <v>210.98</v>
      </c>
      <c r="R114">
        <v>2</v>
      </c>
      <c r="S114" s="1" t="s">
        <v>35</v>
      </c>
      <c r="T114">
        <v>21.097999999999999</v>
      </c>
      <c r="U114" s="1" t="s">
        <v>76</v>
      </c>
      <c r="V114" s="1" t="s">
        <v>179</v>
      </c>
      <c r="W114">
        <v>2017</v>
      </c>
    </row>
    <row r="115" spans="1:23" x14ac:dyDescent="0.25">
      <c r="A115">
        <v>527</v>
      </c>
      <c r="B115" s="1" t="s">
        <v>583</v>
      </c>
      <c r="C115" s="2">
        <v>43029</v>
      </c>
      <c r="D115" s="2">
        <v>43034</v>
      </c>
      <c r="E115" s="1" t="s">
        <v>42</v>
      </c>
      <c r="F115" s="1" t="s">
        <v>584</v>
      </c>
      <c r="G115" s="1" t="s">
        <v>585</v>
      </c>
      <c r="H115" s="1" t="s">
        <v>108</v>
      </c>
      <c r="I115" s="1" t="s">
        <v>27</v>
      </c>
      <c r="J115" s="1" t="s">
        <v>586</v>
      </c>
      <c r="K115" s="1" t="s">
        <v>46</v>
      </c>
      <c r="L115" s="1" t="s">
        <v>30</v>
      </c>
      <c r="M115" s="1" t="s">
        <v>587</v>
      </c>
      <c r="N115" s="1" t="s">
        <v>32</v>
      </c>
      <c r="O115" s="1" t="s">
        <v>39</v>
      </c>
      <c r="P115" s="1" t="s">
        <v>588</v>
      </c>
      <c r="Q115">
        <v>683.952</v>
      </c>
      <c r="R115">
        <v>3</v>
      </c>
      <c r="S115" s="1" t="s">
        <v>66</v>
      </c>
      <c r="T115">
        <v>42.747</v>
      </c>
      <c r="U115" s="1" t="s">
        <v>62</v>
      </c>
      <c r="V115" s="1" t="s">
        <v>52</v>
      </c>
      <c r="W115">
        <v>2017</v>
      </c>
    </row>
    <row r="116" spans="1:23" x14ac:dyDescent="0.25">
      <c r="A116">
        <v>528</v>
      </c>
      <c r="B116" s="1" t="s">
        <v>583</v>
      </c>
      <c r="C116" s="2">
        <v>43029</v>
      </c>
      <c r="D116" s="2">
        <v>43034</v>
      </c>
      <c r="E116" s="1" t="s">
        <v>42</v>
      </c>
      <c r="F116" s="1" t="s">
        <v>584</v>
      </c>
      <c r="G116" s="1" t="s">
        <v>585</v>
      </c>
      <c r="H116" s="1" t="s">
        <v>108</v>
      </c>
      <c r="I116" s="1" t="s">
        <v>27</v>
      </c>
      <c r="J116" s="1" t="s">
        <v>586</v>
      </c>
      <c r="K116" s="1" t="s">
        <v>46</v>
      </c>
      <c r="L116" s="1" t="s">
        <v>30</v>
      </c>
      <c r="M116" s="1" t="s">
        <v>393</v>
      </c>
      <c r="N116" s="1" t="s">
        <v>32</v>
      </c>
      <c r="O116" s="1" t="s">
        <v>60</v>
      </c>
      <c r="P116" s="1" t="s">
        <v>394</v>
      </c>
      <c r="Q116">
        <v>45.695999999999998</v>
      </c>
      <c r="R116">
        <v>3</v>
      </c>
      <c r="S116" s="1" t="s">
        <v>66</v>
      </c>
      <c r="T116">
        <v>5.1407999999999996</v>
      </c>
      <c r="U116" s="1" t="s">
        <v>62</v>
      </c>
      <c r="V116" s="1" t="s">
        <v>52</v>
      </c>
      <c r="W116">
        <v>2017</v>
      </c>
    </row>
    <row r="117" spans="1:23" x14ac:dyDescent="0.25">
      <c r="A117">
        <v>532</v>
      </c>
      <c r="B117" s="1" t="s">
        <v>589</v>
      </c>
      <c r="C117" s="2">
        <v>42315</v>
      </c>
      <c r="D117" s="2">
        <v>42317</v>
      </c>
      <c r="E117" s="1" t="s">
        <v>23</v>
      </c>
      <c r="F117" s="1" t="s">
        <v>590</v>
      </c>
      <c r="G117" s="1" t="s">
        <v>591</v>
      </c>
      <c r="H117" s="1" t="s">
        <v>97</v>
      </c>
      <c r="I117" s="1" t="s">
        <v>27</v>
      </c>
      <c r="J117" s="1" t="s">
        <v>56</v>
      </c>
      <c r="K117" s="1" t="s">
        <v>57</v>
      </c>
      <c r="L117" s="1" t="s">
        <v>58</v>
      </c>
      <c r="M117" s="1" t="s">
        <v>592</v>
      </c>
      <c r="N117" s="1" t="s">
        <v>32</v>
      </c>
      <c r="O117" s="1" t="s">
        <v>39</v>
      </c>
      <c r="P117" s="1" t="s">
        <v>593</v>
      </c>
      <c r="Q117">
        <v>190.72</v>
      </c>
      <c r="R117">
        <v>1</v>
      </c>
      <c r="S117" s="1" t="s">
        <v>66</v>
      </c>
      <c r="T117">
        <v>11.92</v>
      </c>
      <c r="U117" s="1" t="s">
        <v>76</v>
      </c>
      <c r="V117" s="1" t="s">
        <v>37</v>
      </c>
      <c r="W117">
        <v>2015</v>
      </c>
    </row>
    <row r="118" spans="1:23" x14ac:dyDescent="0.25">
      <c r="A118">
        <v>533</v>
      </c>
      <c r="B118" s="1" t="s">
        <v>594</v>
      </c>
      <c r="C118" s="2">
        <v>42985</v>
      </c>
      <c r="D118" s="2">
        <v>42989</v>
      </c>
      <c r="E118" s="1" t="s">
        <v>42</v>
      </c>
      <c r="F118" s="1" t="s">
        <v>595</v>
      </c>
      <c r="G118" s="1" t="s">
        <v>596</v>
      </c>
      <c r="H118" s="1" t="s">
        <v>26</v>
      </c>
      <c r="I118" s="1" t="s">
        <v>27</v>
      </c>
      <c r="J118" s="1" t="s">
        <v>56</v>
      </c>
      <c r="K118" s="1" t="s">
        <v>57</v>
      </c>
      <c r="L118" s="1" t="s">
        <v>58</v>
      </c>
      <c r="M118" s="1" t="s">
        <v>597</v>
      </c>
      <c r="N118" s="1" t="s">
        <v>32</v>
      </c>
      <c r="O118" s="1" t="s">
        <v>60</v>
      </c>
      <c r="P118" s="1" t="s">
        <v>598</v>
      </c>
      <c r="Q118">
        <v>47.94</v>
      </c>
      <c r="R118">
        <v>3</v>
      </c>
      <c r="S118" s="1" t="s">
        <v>35</v>
      </c>
      <c r="T118">
        <v>2.3969999999999998</v>
      </c>
      <c r="U118" s="1" t="s">
        <v>90</v>
      </c>
      <c r="V118" s="1" t="s">
        <v>83</v>
      </c>
      <c r="W118">
        <v>2017</v>
      </c>
    </row>
    <row r="119" spans="1:23" x14ac:dyDescent="0.25">
      <c r="A119">
        <v>540</v>
      </c>
      <c r="B119" s="1" t="s">
        <v>599</v>
      </c>
      <c r="C119" s="2">
        <v>42345</v>
      </c>
      <c r="D119" s="2">
        <v>42349</v>
      </c>
      <c r="E119" s="1" t="s">
        <v>42</v>
      </c>
      <c r="F119" s="1" t="s">
        <v>600</v>
      </c>
      <c r="G119" s="1" t="s">
        <v>601</v>
      </c>
      <c r="H119" s="1" t="s">
        <v>26</v>
      </c>
      <c r="I119" s="1" t="s">
        <v>27</v>
      </c>
      <c r="J119" s="1" t="s">
        <v>28</v>
      </c>
      <c r="K119" s="1" t="s">
        <v>29</v>
      </c>
      <c r="L119" s="1" t="s">
        <v>30</v>
      </c>
      <c r="M119" s="1" t="s">
        <v>602</v>
      </c>
      <c r="N119" s="1" t="s">
        <v>32</v>
      </c>
      <c r="O119" s="1" t="s">
        <v>39</v>
      </c>
      <c r="P119" s="1" t="s">
        <v>603</v>
      </c>
      <c r="Q119">
        <v>283.92</v>
      </c>
      <c r="R119">
        <v>4</v>
      </c>
      <c r="S119" s="1" t="s">
        <v>35</v>
      </c>
      <c r="T119">
        <v>70.98</v>
      </c>
      <c r="U119" s="1" t="s">
        <v>90</v>
      </c>
      <c r="V119" s="1" t="s">
        <v>104</v>
      </c>
      <c r="W119">
        <v>2015</v>
      </c>
    </row>
    <row r="120" spans="1:23" x14ac:dyDescent="0.25">
      <c r="A120">
        <v>546</v>
      </c>
      <c r="B120" s="1" t="s">
        <v>604</v>
      </c>
      <c r="C120" s="2">
        <v>41770</v>
      </c>
      <c r="D120" s="2">
        <v>41775</v>
      </c>
      <c r="E120" s="1" t="s">
        <v>42</v>
      </c>
      <c r="F120" s="1" t="s">
        <v>605</v>
      </c>
      <c r="G120" s="1" t="s">
        <v>606</v>
      </c>
      <c r="H120" s="1" t="s">
        <v>26</v>
      </c>
      <c r="I120" s="1" t="s">
        <v>27</v>
      </c>
      <c r="J120" s="1" t="s">
        <v>607</v>
      </c>
      <c r="K120" s="1" t="s">
        <v>99</v>
      </c>
      <c r="L120" s="1" t="s">
        <v>100</v>
      </c>
      <c r="M120" s="1" t="s">
        <v>608</v>
      </c>
      <c r="N120" s="1" t="s">
        <v>32</v>
      </c>
      <c r="O120" s="1" t="s">
        <v>60</v>
      </c>
      <c r="P120" s="1" t="s">
        <v>609</v>
      </c>
      <c r="Q120">
        <v>66.111999999999995</v>
      </c>
      <c r="R120">
        <v>4</v>
      </c>
      <c r="S120" s="1" t="s">
        <v>103</v>
      </c>
      <c r="T120">
        <v>-84.2928</v>
      </c>
      <c r="U120" s="1" t="s">
        <v>62</v>
      </c>
      <c r="V120" s="1" t="s">
        <v>171</v>
      </c>
      <c r="W120">
        <v>2014</v>
      </c>
    </row>
    <row r="121" spans="1:23" x14ac:dyDescent="0.25">
      <c r="A121">
        <v>552</v>
      </c>
      <c r="B121" s="1" t="s">
        <v>610</v>
      </c>
      <c r="C121" s="2">
        <v>42475</v>
      </c>
      <c r="D121" s="2">
        <v>42477</v>
      </c>
      <c r="E121" s="1" t="s">
        <v>23</v>
      </c>
      <c r="F121" s="1" t="s">
        <v>611</v>
      </c>
      <c r="G121" s="1" t="s">
        <v>612</v>
      </c>
      <c r="H121" s="1" t="s">
        <v>26</v>
      </c>
      <c r="I121" s="1" t="s">
        <v>27</v>
      </c>
      <c r="J121" s="1" t="s">
        <v>338</v>
      </c>
      <c r="K121" s="1" t="s">
        <v>57</v>
      </c>
      <c r="L121" s="1" t="s">
        <v>58</v>
      </c>
      <c r="M121" s="1" t="s">
        <v>613</v>
      </c>
      <c r="N121" s="1" t="s">
        <v>32</v>
      </c>
      <c r="O121" s="1" t="s">
        <v>39</v>
      </c>
      <c r="P121" s="1" t="s">
        <v>614</v>
      </c>
      <c r="Q121">
        <v>1121.568</v>
      </c>
      <c r="R121">
        <v>2</v>
      </c>
      <c r="S121" s="1" t="s">
        <v>66</v>
      </c>
      <c r="T121">
        <v>0</v>
      </c>
      <c r="U121" s="1" t="s">
        <v>76</v>
      </c>
      <c r="V121" s="1" t="s">
        <v>122</v>
      </c>
      <c r="W121">
        <v>2016</v>
      </c>
    </row>
    <row r="122" spans="1:23" x14ac:dyDescent="0.25">
      <c r="A122">
        <v>553</v>
      </c>
      <c r="B122" s="1" t="s">
        <v>615</v>
      </c>
      <c r="C122" s="2">
        <v>42989</v>
      </c>
      <c r="D122" s="2">
        <v>42990</v>
      </c>
      <c r="E122" s="1" t="s">
        <v>94</v>
      </c>
      <c r="F122" s="1" t="s">
        <v>616</v>
      </c>
      <c r="G122" s="1" t="s">
        <v>617</v>
      </c>
      <c r="H122" s="1" t="s">
        <v>26</v>
      </c>
      <c r="I122" s="1" t="s">
        <v>27</v>
      </c>
      <c r="J122" s="1" t="s">
        <v>618</v>
      </c>
      <c r="K122" s="1" t="s">
        <v>46</v>
      </c>
      <c r="L122" s="1" t="s">
        <v>30</v>
      </c>
      <c r="M122" s="1" t="s">
        <v>619</v>
      </c>
      <c r="N122" s="1" t="s">
        <v>32</v>
      </c>
      <c r="O122" s="1" t="s">
        <v>60</v>
      </c>
      <c r="P122" s="1" t="s">
        <v>620</v>
      </c>
      <c r="Q122">
        <v>34.503999999999998</v>
      </c>
      <c r="R122">
        <v>1</v>
      </c>
      <c r="S122" s="1" t="s">
        <v>66</v>
      </c>
      <c r="T122">
        <v>6.0381999999999998</v>
      </c>
      <c r="U122" s="1" t="s">
        <v>133</v>
      </c>
      <c r="V122" s="1" t="s">
        <v>83</v>
      </c>
      <c r="W122">
        <v>2017</v>
      </c>
    </row>
    <row r="123" spans="1:23" x14ac:dyDescent="0.25">
      <c r="A123">
        <v>558</v>
      </c>
      <c r="B123" s="1" t="s">
        <v>621</v>
      </c>
      <c r="C123" s="2">
        <v>42531</v>
      </c>
      <c r="D123" s="2">
        <v>42536</v>
      </c>
      <c r="E123" s="1" t="s">
        <v>42</v>
      </c>
      <c r="F123" s="1" t="s">
        <v>622</v>
      </c>
      <c r="G123" s="1" t="s">
        <v>623</v>
      </c>
      <c r="H123" s="1" t="s">
        <v>26</v>
      </c>
      <c r="I123" s="1" t="s">
        <v>27</v>
      </c>
      <c r="J123" s="1" t="s">
        <v>56</v>
      </c>
      <c r="K123" s="1" t="s">
        <v>57</v>
      </c>
      <c r="L123" s="1" t="s">
        <v>58</v>
      </c>
      <c r="M123" s="1" t="s">
        <v>624</v>
      </c>
      <c r="N123" s="1" t="s">
        <v>32</v>
      </c>
      <c r="O123" s="1" t="s">
        <v>48</v>
      </c>
      <c r="P123" s="1" t="s">
        <v>625</v>
      </c>
      <c r="Q123">
        <v>1335.68</v>
      </c>
      <c r="R123">
        <v>4</v>
      </c>
      <c r="S123" s="1" t="s">
        <v>66</v>
      </c>
      <c r="T123">
        <v>-217.048</v>
      </c>
      <c r="U123" s="1" t="s">
        <v>62</v>
      </c>
      <c r="V123" s="1" t="s">
        <v>63</v>
      </c>
      <c r="W123">
        <v>2016</v>
      </c>
    </row>
    <row r="124" spans="1:23" x14ac:dyDescent="0.25">
      <c r="A124">
        <v>560</v>
      </c>
      <c r="B124" s="1" t="s">
        <v>626</v>
      </c>
      <c r="C124" s="2">
        <v>43059</v>
      </c>
      <c r="D124" s="2">
        <v>43061</v>
      </c>
      <c r="E124" s="1" t="s">
        <v>23</v>
      </c>
      <c r="F124" s="1" t="s">
        <v>627</v>
      </c>
      <c r="G124" s="1" t="s">
        <v>628</v>
      </c>
      <c r="H124" s="1" t="s">
        <v>26</v>
      </c>
      <c r="I124" s="1" t="s">
        <v>27</v>
      </c>
      <c r="J124" s="1" t="s">
        <v>338</v>
      </c>
      <c r="K124" s="1" t="s">
        <v>57</v>
      </c>
      <c r="L124" s="1" t="s">
        <v>58</v>
      </c>
      <c r="M124" s="1" t="s">
        <v>496</v>
      </c>
      <c r="N124" s="1" t="s">
        <v>32</v>
      </c>
      <c r="O124" s="1" t="s">
        <v>60</v>
      </c>
      <c r="P124" s="1" t="s">
        <v>497</v>
      </c>
      <c r="Q124">
        <v>42.6</v>
      </c>
      <c r="R124">
        <v>3</v>
      </c>
      <c r="S124" s="1" t="s">
        <v>35</v>
      </c>
      <c r="T124">
        <v>16.614000000000001</v>
      </c>
      <c r="U124" s="1" t="s">
        <v>76</v>
      </c>
      <c r="V124" s="1" t="s">
        <v>37</v>
      </c>
      <c r="W124">
        <v>2017</v>
      </c>
    </row>
    <row r="125" spans="1:23" x14ac:dyDescent="0.25">
      <c r="A125">
        <v>563</v>
      </c>
      <c r="B125" s="1" t="s">
        <v>629</v>
      </c>
      <c r="C125" s="2">
        <v>41896</v>
      </c>
      <c r="D125" s="2">
        <v>41900</v>
      </c>
      <c r="E125" s="1" t="s">
        <v>23</v>
      </c>
      <c r="F125" s="1" t="s">
        <v>630</v>
      </c>
      <c r="G125" s="1" t="s">
        <v>631</v>
      </c>
      <c r="H125" s="1" t="s">
        <v>26</v>
      </c>
      <c r="I125" s="1" t="s">
        <v>27</v>
      </c>
      <c r="J125" s="1" t="s">
        <v>313</v>
      </c>
      <c r="K125" s="1" t="s">
        <v>46</v>
      </c>
      <c r="L125" s="1" t="s">
        <v>30</v>
      </c>
      <c r="M125" s="1" t="s">
        <v>632</v>
      </c>
      <c r="N125" s="1" t="s">
        <v>32</v>
      </c>
      <c r="O125" s="1" t="s">
        <v>60</v>
      </c>
      <c r="P125" s="1" t="s">
        <v>633</v>
      </c>
      <c r="Q125">
        <v>13.128</v>
      </c>
      <c r="R125">
        <v>3</v>
      </c>
      <c r="S125" s="1" t="s">
        <v>66</v>
      </c>
      <c r="T125">
        <v>3.7743000000000002</v>
      </c>
      <c r="U125" s="1" t="s">
        <v>90</v>
      </c>
      <c r="V125" s="1" t="s">
        <v>83</v>
      </c>
      <c r="W125">
        <v>2014</v>
      </c>
    </row>
    <row r="126" spans="1:23" x14ac:dyDescent="0.25">
      <c r="A126">
        <v>570</v>
      </c>
      <c r="B126" s="1" t="s">
        <v>634</v>
      </c>
      <c r="C126" s="2">
        <v>43009</v>
      </c>
      <c r="D126" s="2">
        <v>43016</v>
      </c>
      <c r="E126" s="1" t="s">
        <v>42</v>
      </c>
      <c r="F126" s="1" t="s">
        <v>635</v>
      </c>
      <c r="G126" s="1" t="s">
        <v>636</v>
      </c>
      <c r="H126" s="1" t="s">
        <v>97</v>
      </c>
      <c r="I126" s="1" t="s">
        <v>27</v>
      </c>
      <c r="J126" s="1" t="s">
        <v>201</v>
      </c>
      <c r="K126" s="1" t="s">
        <v>202</v>
      </c>
      <c r="L126" s="1" t="s">
        <v>58</v>
      </c>
      <c r="M126" s="1" t="s">
        <v>637</v>
      </c>
      <c r="N126" s="1" t="s">
        <v>32</v>
      </c>
      <c r="O126" s="1" t="s">
        <v>39</v>
      </c>
      <c r="P126" s="1" t="s">
        <v>638</v>
      </c>
      <c r="Q126">
        <v>451.15199999999999</v>
      </c>
      <c r="R126">
        <v>3</v>
      </c>
      <c r="S126" s="1" t="s">
        <v>66</v>
      </c>
      <c r="T126">
        <v>0</v>
      </c>
      <c r="U126" s="1" t="s">
        <v>51</v>
      </c>
      <c r="V126" s="1" t="s">
        <v>52</v>
      </c>
      <c r="W126">
        <v>2017</v>
      </c>
    </row>
    <row r="127" spans="1:23" x14ac:dyDescent="0.25">
      <c r="A127">
        <v>580</v>
      </c>
      <c r="B127" s="1" t="s">
        <v>639</v>
      </c>
      <c r="C127" s="2">
        <v>42936</v>
      </c>
      <c r="D127" s="2">
        <v>42942</v>
      </c>
      <c r="E127" s="1" t="s">
        <v>42</v>
      </c>
      <c r="F127" s="1" t="s">
        <v>640</v>
      </c>
      <c r="G127" s="1" t="s">
        <v>641</v>
      </c>
      <c r="H127" s="1" t="s">
        <v>26</v>
      </c>
      <c r="I127" s="1" t="s">
        <v>27</v>
      </c>
      <c r="J127" s="1" t="s">
        <v>143</v>
      </c>
      <c r="K127" s="1" t="s">
        <v>144</v>
      </c>
      <c r="L127" s="1" t="s">
        <v>100</v>
      </c>
      <c r="M127" s="1" t="s">
        <v>642</v>
      </c>
      <c r="N127" s="1" t="s">
        <v>32</v>
      </c>
      <c r="O127" s="1" t="s">
        <v>60</v>
      </c>
      <c r="P127" s="1" t="s">
        <v>643</v>
      </c>
      <c r="Q127">
        <v>8.7919999999999998</v>
      </c>
      <c r="R127">
        <v>1</v>
      </c>
      <c r="S127" s="1" t="s">
        <v>103</v>
      </c>
      <c r="T127">
        <v>-5.7148000000000003</v>
      </c>
      <c r="U127" s="1" t="s">
        <v>139</v>
      </c>
      <c r="V127" s="1" t="s">
        <v>77</v>
      </c>
      <c r="W127">
        <v>2017</v>
      </c>
    </row>
    <row r="128" spans="1:23" x14ac:dyDescent="0.25">
      <c r="A128">
        <v>587</v>
      </c>
      <c r="B128" s="1" t="s">
        <v>644</v>
      </c>
      <c r="C128" s="2">
        <v>42188</v>
      </c>
      <c r="D128" s="2">
        <v>42194</v>
      </c>
      <c r="E128" s="1" t="s">
        <v>42</v>
      </c>
      <c r="F128" s="1" t="s">
        <v>645</v>
      </c>
      <c r="G128" s="1" t="s">
        <v>646</v>
      </c>
      <c r="H128" s="1" t="s">
        <v>26</v>
      </c>
      <c r="I128" s="1" t="s">
        <v>27</v>
      </c>
      <c r="J128" s="1" t="s">
        <v>647</v>
      </c>
      <c r="K128" s="1" t="s">
        <v>29</v>
      </c>
      <c r="L128" s="1" t="s">
        <v>30</v>
      </c>
      <c r="M128" s="1" t="s">
        <v>469</v>
      </c>
      <c r="N128" s="1" t="s">
        <v>32</v>
      </c>
      <c r="O128" s="1" t="s">
        <v>39</v>
      </c>
      <c r="P128" s="1" t="s">
        <v>470</v>
      </c>
      <c r="Q128">
        <v>70.98</v>
      </c>
      <c r="R128">
        <v>1</v>
      </c>
      <c r="S128" s="1" t="s">
        <v>35</v>
      </c>
      <c r="T128">
        <v>4.9686000000000003</v>
      </c>
      <c r="U128" s="1" t="s">
        <v>139</v>
      </c>
      <c r="V128" s="1" t="s">
        <v>77</v>
      </c>
      <c r="W128">
        <v>2015</v>
      </c>
    </row>
    <row r="129" spans="1:23" x14ac:dyDescent="0.25">
      <c r="A129">
        <v>598</v>
      </c>
      <c r="B129" s="1" t="s">
        <v>648</v>
      </c>
      <c r="C129" s="2">
        <v>41859</v>
      </c>
      <c r="D129" s="2">
        <v>41866</v>
      </c>
      <c r="E129" s="1" t="s">
        <v>42</v>
      </c>
      <c r="F129" s="1" t="s">
        <v>649</v>
      </c>
      <c r="G129" s="1" t="s">
        <v>650</v>
      </c>
      <c r="H129" s="1" t="s">
        <v>26</v>
      </c>
      <c r="I129" s="1" t="s">
        <v>27</v>
      </c>
      <c r="J129" s="1" t="s">
        <v>651</v>
      </c>
      <c r="K129" s="1" t="s">
        <v>57</v>
      </c>
      <c r="L129" s="1" t="s">
        <v>58</v>
      </c>
      <c r="M129" s="1" t="s">
        <v>652</v>
      </c>
      <c r="N129" s="1" t="s">
        <v>32</v>
      </c>
      <c r="O129" s="1" t="s">
        <v>60</v>
      </c>
      <c r="P129" s="1" t="s">
        <v>653</v>
      </c>
      <c r="Q129">
        <v>327.76</v>
      </c>
      <c r="R129">
        <v>8</v>
      </c>
      <c r="S129" s="1" t="s">
        <v>35</v>
      </c>
      <c r="T129">
        <v>91.772800000000004</v>
      </c>
      <c r="U129" s="1" t="s">
        <v>51</v>
      </c>
      <c r="V129" s="1" t="s">
        <v>263</v>
      </c>
      <c r="W129">
        <v>2014</v>
      </c>
    </row>
    <row r="130" spans="1:23" x14ac:dyDescent="0.25">
      <c r="A130">
        <v>604</v>
      </c>
      <c r="B130" s="1" t="s">
        <v>654</v>
      </c>
      <c r="C130" s="2">
        <v>41713</v>
      </c>
      <c r="D130" s="2">
        <v>41717</v>
      </c>
      <c r="E130" s="1" t="s">
        <v>42</v>
      </c>
      <c r="F130" s="1" t="s">
        <v>655</v>
      </c>
      <c r="G130" s="1" t="s">
        <v>656</v>
      </c>
      <c r="H130" s="1" t="s">
        <v>26</v>
      </c>
      <c r="I130" s="1" t="s">
        <v>27</v>
      </c>
      <c r="J130" s="1" t="s">
        <v>313</v>
      </c>
      <c r="K130" s="1" t="s">
        <v>46</v>
      </c>
      <c r="L130" s="1" t="s">
        <v>30</v>
      </c>
      <c r="M130" s="1" t="s">
        <v>393</v>
      </c>
      <c r="N130" s="1" t="s">
        <v>32</v>
      </c>
      <c r="O130" s="1" t="s">
        <v>60</v>
      </c>
      <c r="P130" s="1" t="s">
        <v>394</v>
      </c>
      <c r="Q130">
        <v>45.695999999999998</v>
      </c>
      <c r="R130">
        <v>3</v>
      </c>
      <c r="S130" s="1" t="s">
        <v>66</v>
      </c>
      <c r="T130">
        <v>5.1407999999999996</v>
      </c>
      <c r="U130" s="1" t="s">
        <v>90</v>
      </c>
      <c r="V130" s="1" t="s">
        <v>205</v>
      </c>
      <c r="W130">
        <v>2014</v>
      </c>
    </row>
    <row r="131" spans="1:23" x14ac:dyDescent="0.25">
      <c r="A131">
        <v>617</v>
      </c>
      <c r="B131" s="1" t="s">
        <v>657</v>
      </c>
      <c r="C131" s="2">
        <v>42965</v>
      </c>
      <c r="D131" s="2">
        <v>42970</v>
      </c>
      <c r="E131" s="1" t="s">
        <v>23</v>
      </c>
      <c r="F131" s="1" t="s">
        <v>658</v>
      </c>
      <c r="G131" s="1" t="s">
        <v>659</v>
      </c>
      <c r="H131" s="1" t="s">
        <v>97</v>
      </c>
      <c r="I131" s="1" t="s">
        <v>27</v>
      </c>
      <c r="J131" s="1" t="s">
        <v>183</v>
      </c>
      <c r="K131" s="1" t="s">
        <v>129</v>
      </c>
      <c r="L131" s="1" t="s">
        <v>72</v>
      </c>
      <c r="M131" s="1" t="s">
        <v>660</v>
      </c>
      <c r="N131" s="1" t="s">
        <v>32</v>
      </c>
      <c r="O131" s="1" t="s">
        <v>60</v>
      </c>
      <c r="P131" s="1" t="s">
        <v>661</v>
      </c>
      <c r="Q131">
        <v>40.479999999999997</v>
      </c>
      <c r="R131">
        <v>2</v>
      </c>
      <c r="S131" s="1" t="s">
        <v>35</v>
      </c>
      <c r="T131">
        <v>15.7872</v>
      </c>
      <c r="U131" s="1" t="s">
        <v>62</v>
      </c>
      <c r="V131" s="1" t="s">
        <v>263</v>
      </c>
      <c r="W131">
        <v>2017</v>
      </c>
    </row>
    <row r="132" spans="1:23" x14ac:dyDescent="0.25">
      <c r="A132">
        <v>618</v>
      </c>
      <c r="B132" s="1" t="s">
        <v>657</v>
      </c>
      <c r="C132" s="2">
        <v>42965</v>
      </c>
      <c r="D132" s="2">
        <v>42970</v>
      </c>
      <c r="E132" s="1" t="s">
        <v>23</v>
      </c>
      <c r="F132" s="1" t="s">
        <v>658</v>
      </c>
      <c r="G132" s="1" t="s">
        <v>659</v>
      </c>
      <c r="H132" s="1" t="s">
        <v>97</v>
      </c>
      <c r="I132" s="1" t="s">
        <v>27</v>
      </c>
      <c r="J132" s="1" t="s">
        <v>183</v>
      </c>
      <c r="K132" s="1" t="s">
        <v>129</v>
      </c>
      <c r="L132" s="1" t="s">
        <v>72</v>
      </c>
      <c r="M132" s="1" t="s">
        <v>662</v>
      </c>
      <c r="N132" s="1" t="s">
        <v>32</v>
      </c>
      <c r="O132" s="1" t="s">
        <v>60</v>
      </c>
      <c r="P132" s="1" t="s">
        <v>663</v>
      </c>
      <c r="Q132">
        <v>9.94</v>
      </c>
      <c r="R132">
        <v>2</v>
      </c>
      <c r="S132" s="1" t="s">
        <v>35</v>
      </c>
      <c r="T132">
        <v>3.0813999999999999</v>
      </c>
      <c r="U132" s="1" t="s">
        <v>62</v>
      </c>
      <c r="V132" s="1" t="s">
        <v>263</v>
      </c>
      <c r="W132">
        <v>2017</v>
      </c>
    </row>
    <row r="133" spans="1:23" x14ac:dyDescent="0.25">
      <c r="A133">
        <v>621</v>
      </c>
      <c r="B133" s="1" t="s">
        <v>657</v>
      </c>
      <c r="C133" s="2">
        <v>42965</v>
      </c>
      <c r="D133" s="2">
        <v>42970</v>
      </c>
      <c r="E133" s="1" t="s">
        <v>23</v>
      </c>
      <c r="F133" s="1" t="s">
        <v>658</v>
      </c>
      <c r="G133" s="1" t="s">
        <v>659</v>
      </c>
      <c r="H133" s="1" t="s">
        <v>97</v>
      </c>
      <c r="I133" s="1" t="s">
        <v>27</v>
      </c>
      <c r="J133" s="1" t="s">
        <v>183</v>
      </c>
      <c r="K133" s="1" t="s">
        <v>129</v>
      </c>
      <c r="L133" s="1" t="s">
        <v>72</v>
      </c>
      <c r="M133" s="1" t="s">
        <v>242</v>
      </c>
      <c r="N133" s="1" t="s">
        <v>32</v>
      </c>
      <c r="O133" s="1" t="s">
        <v>60</v>
      </c>
      <c r="P133" s="1" t="s">
        <v>243</v>
      </c>
      <c r="Q133">
        <v>88.02</v>
      </c>
      <c r="R133">
        <v>3</v>
      </c>
      <c r="S133" s="1" t="s">
        <v>35</v>
      </c>
      <c r="T133">
        <v>27.286200000000001</v>
      </c>
      <c r="U133" s="1" t="s">
        <v>62</v>
      </c>
      <c r="V133" s="1" t="s">
        <v>263</v>
      </c>
      <c r="W133">
        <v>2017</v>
      </c>
    </row>
    <row r="134" spans="1:23" x14ac:dyDescent="0.25">
      <c r="A134">
        <v>623</v>
      </c>
      <c r="B134" s="1" t="s">
        <v>664</v>
      </c>
      <c r="C134" s="2">
        <v>42337</v>
      </c>
      <c r="D134" s="2">
        <v>42341</v>
      </c>
      <c r="E134" s="1" t="s">
        <v>42</v>
      </c>
      <c r="F134" s="1" t="s">
        <v>665</v>
      </c>
      <c r="G134" s="1" t="s">
        <v>666</v>
      </c>
      <c r="H134" s="1" t="s">
        <v>97</v>
      </c>
      <c r="I134" s="1" t="s">
        <v>27</v>
      </c>
      <c r="J134" s="1" t="s">
        <v>667</v>
      </c>
      <c r="K134" s="1" t="s">
        <v>299</v>
      </c>
      <c r="L134" s="1" t="s">
        <v>100</v>
      </c>
      <c r="M134" s="1" t="s">
        <v>668</v>
      </c>
      <c r="N134" s="1" t="s">
        <v>32</v>
      </c>
      <c r="O134" s="1" t="s">
        <v>39</v>
      </c>
      <c r="P134" s="1" t="s">
        <v>669</v>
      </c>
      <c r="Q134">
        <v>301.95999999999998</v>
      </c>
      <c r="R134">
        <v>2</v>
      </c>
      <c r="S134" s="1" t="s">
        <v>35</v>
      </c>
      <c r="T134">
        <v>87.568399999999997</v>
      </c>
      <c r="U134" s="1" t="s">
        <v>90</v>
      </c>
      <c r="V134" s="1" t="s">
        <v>37</v>
      </c>
      <c r="W134">
        <v>2015</v>
      </c>
    </row>
    <row r="135" spans="1:23" x14ac:dyDescent="0.25">
      <c r="A135">
        <v>627</v>
      </c>
      <c r="B135" s="1" t="s">
        <v>670</v>
      </c>
      <c r="C135" s="2">
        <v>42993</v>
      </c>
      <c r="D135" s="2">
        <v>42997</v>
      </c>
      <c r="E135" s="1" t="s">
        <v>42</v>
      </c>
      <c r="F135" s="1" t="s">
        <v>671</v>
      </c>
      <c r="G135" s="1" t="s">
        <v>672</v>
      </c>
      <c r="H135" s="1" t="s">
        <v>108</v>
      </c>
      <c r="I135" s="1" t="s">
        <v>27</v>
      </c>
      <c r="J135" s="1" t="s">
        <v>183</v>
      </c>
      <c r="K135" s="1" t="s">
        <v>129</v>
      </c>
      <c r="L135" s="1" t="s">
        <v>72</v>
      </c>
      <c r="M135" s="1" t="s">
        <v>673</v>
      </c>
      <c r="N135" s="1" t="s">
        <v>32</v>
      </c>
      <c r="O135" s="1" t="s">
        <v>60</v>
      </c>
      <c r="P135" s="1" t="s">
        <v>674</v>
      </c>
      <c r="Q135">
        <v>35.56</v>
      </c>
      <c r="R135">
        <v>7</v>
      </c>
      <c r="S135" s="1" t="s">
        <v>35</v>
      </c>
      <c r="T135">
        <v>12.090400000000001</v>
      </c>
      <c r="U135" s="1" t="s">
        <v>90</v>
      </c>
      <c r="V135" s="1" t="s">
        <v>83</v>
      </c>
      <c r="W135">
        <v>2017</v>
      </c>
    </row>
    <row r="136" spans="1:23" x14ac:dyDescent="0.25">
      <c r="A136">
        <v>636</v>
      </c>
      <c r="B136" s="1" t="s">
        <v>675</v>
      </c>
      <c r="C136" s="2">
        <v>42281</v>
      </c>
      <c r="D136" s="2">
        <v>42286</v>
      </c>
      <c r="E136" s="1" t="s">
        <v>23</v>
      </c>
      <c r="F136" s="1" t="s">
        <v>676</v>
      </c>
      <c r="G136" s="1" t="s">
        <v>677</v>
      </c>
      <c r="H136" s="1" t="s">
        <v>97</v>
      </c>
      <c r="I136" s="1" t="s">
        <v>27</v>
      </c>
      <c r="J136" s="1" t="s">
        <v>678</v>
      </c>
      <c r="K136" s="1" t="s">
        <v>679</v>
      </c>
      <c r="L136" s="1" t="s">
        <v>30</v>
      </c>
      <c r="M136" s="1" t="s">
        <v>680</v>
      </c>
      <c r="N136" s="1" t="s">
        <v>32</v>
      </c>
      <c r="O136" s="1" t="s">
        <v>39</v>
      </c>
      <c r="P136" s="1" t="s">
        <v>681</v>
      </c>
      <c r="Q136">
        <v>392.94</v>
      </c>
      <c r="R136">
        <v>3</v>
      </c>
      <c r="S136" s="1" t="s">
        <v>35</v>
      </c>
      <c r="T136">
        <v>43.223399999999998</v>
      </c>
      <c r="U136" s="1" t="s">
        <v>62</v>
      </c>
      <c r="V136" s="1" t="s">
        <v>52</v>
      </c>
      <c r="W136">
        <v>2015</v>
      </c>
    </row>
    <row r="137" spans="1:23" x14ac:dyDescent="0.25">
      <c r="A137">
        <v>639</v>
      </c>
      <c r="B137" s="1" t="s">
        <v>682</v>
      </c>
      <c r="C137" s="2">
        <v>42510</v>
      </c>
      <c r="D137" s="2">
        <v>42515</v>
      </c>
      <c r="E137" s="1" t="s">
        <v>42</v>
      </c>
      <c r="F137" s="1" t="s">
        <v>683</v>
      </c>
      <c r="G137" s="1" t="s">
        <v>684</v>
      </c>
      <c r="H137" s="1" t="s">
        <v>108</v>
      </c>
      <c r="I137" s="1" t="s">
        <v>27</v>
      </c>
      <c r="J137" s="1" t="s">
        <v>685</v>
      </c>
      <c r="K137" s="1" t="s">
        <v>57</v>
      </c>
      <c r="L137" s="1" t="s">
        <v>58</v>
      </c>
      <c r="M137" s="1" t="s">
        <v>323</v>
      </c>
      <c r="N137" s="1" t="s">
        <v>32</v>
      </c>
      <c r="O137" s="1" t="s">
        <v>60</v>
      </c>
      <c r="P137" s="1" t="s">
        <v>324</v>
      </c>
      <c r="Q137">
        <v>1049.2</v>
      </c>
      <c r="R137">
        <v>5</v>
      </c>
      <c r="S137" s="1" t="s">
        <v>35</v>
      </c>
      <c r="T137">
        <v>272.79199999999997</v>
      </c>
      <c r="U137" s="1" t="s">
        <v>62</v>
      </c>
      <c r="V137" s="1" t="s">
        <v>171</v>
      </c>
      <c r="W137">
        <v>2016</v>
      </c>
    </row>
    <row r="138" spans="1:23" x14ac:dyDescent="0.25">
      <c r="A138">
        <v>641</v>
      </c>
      <c r="B138" s="1" t="s">
        <v>686</v>
      </c>
      <c r="C138" s="2">
        <v>42722</v>
      </c>
      <c r="D138" s="2">
        <v>42726</v>
      </c>
      <c r="E138" s="1" t="s">
        <v>42</v>
      </c>
      <c r="F138" s="1" t="s">
        <v>687</v>
      </c>
      <c r="G138" s="1" t="s">
        <v>688</v>
      </c>
      <c r="H138" s="1" t="s">
        <v>97</v>
      </c>
      <c r="I138" s="1" t="s">
        <v>27</v>
      </c>
      <c r="J138" s="1" t="s">
        <v>175</v>
      </c>
      <c r="K138" s="1" t="s">
        <v>176</v>
      </c>
      <c r="L138" s="1" t="s">
        <v>100</v>
      </c>
      <c r="M138" s="1" t="s">
        <v>689</v>
      </c>
      <c r="N138" s="1" t="s">
        <v>32</v>
      </c>
      <c r="O138" s="1" t="s">
        <v>60</v>
      </c>
      <c r="P138" s="1" t="s">
        <v>690</v>
      </c>
      <c r="Q138">
        <v>18.84</v>
      </c>
      <c r="R138">
        <v>3</v>
      </c>
      <c r="S138" s="1" t="s">
        <v>35</v>
      </c>
      <c r="T138">
        <v>6.0288000000000004</v>
      </c>
      <c r="U138" s="1" t="s">
        <v>90</v>
      </c>
      <c r="V138" s="1" t="s">
        <v>104</v>
      </c>
      <c r="W138">
        <v>2016</v>
      </c>
    </row>
    <row r="139" spans="1:23" x14ac:dyDescent="0.25">
      <c r="A139">
        <v>649</v>
      </c>
      <c r="B139" s="1" t="s">
        <v>691</v>
      </c>
      <c r="C139" s="2">
        <v>42715</v>
      </c>
      <c r="D139" s="2">
        <v>42720</v>
      </c>
      <c r="E139" s="1" t="s">
        <v>23</v>
      </c>
      <c r="F139" s="1" t="s">
        <v>692</v>
      </c>
      <c r="G139" s="1" t="s">
        <v>693</v>
      </c>
      <c r="H139" s="1" t="s">
        <v>97</v>
      </c>
      <c r="I139" s="1" t="s">
        <v>27</v>
      </c>
      <c r="J139" s="1" t="s">
        <v>694</v>
      </c>
      <c r="K139" s="1" t="s">
        <v>202</v>
      </c>
      <c r="L139" s="1" t="s">
        <v>58</v>
      </c>
      <c r="M139" s="1" t="s">
        <v>456</v>
      </c>
      <c r="N139" s="1" t="s">
        <v>32</v>
      </c>
      <c r="O139" s="1" t="s">
        <v>60</v>
      </c>
      <c r="P139" s="1" t="s">
        <v>457</v>
      </c>
      <c r="Q139">
        <v>14.8</v>
      </c>
      <c r="R139">
        <v>4</v>
      </c>
      <c r="S139" s="1" t="s">
        <v>35</v>
      </c>
      <c r="T139">
        <v>6.0679999999999996</v>
      </c>
      <c r="U139" s="1" t="s">
        <v>62</v>
      </c>
      <c r="V139" s="1" t="s">
        <v>104</v>
      </c>
      <c r="W139">
        <v>2016</v>
      </c>
    </row>
    <row r="140" spans="1:23" x14ac:dyDescent="0.25">
      <c r="A140">
        <v>658</v>
      </c>
      <c r="B140" s="1" t="s">
        <v>695</v>
      </c>
      <c r="C140" s="2">
        <v>42632</v>
      </c>
      <c r="D140" s="2">
        <v>42632</v>
      </c>
      <c r="E140" s="1" t="s">
        <v>435</v>
      </c>
      <c r="F140" s="1" t="s">
        <v>696</v>
      </c>
      <c r="G140" s="1" t="s">
        <v>697</v>
      </c>
      <c r="H140" s="1" t="s">
        <v>108</v>
      </c>
      <c r="I140" s="1" t="s">
        <v>27</v>
      </c>
      <c r="J140" s="1" t="s">
        <v>189</v>
      </c>
      <c r="K140" s="1" t="s">
        <v>144</v>
      </c>
      <c r="L140" s="1" t="s">
        <v>100</v>
      </c>
      <c r="M140" s="1" t="s">
        <v>571</v>
      </c>
      <c r="N140" s="1" t="s">
        <v>32</v>
      </c>
      <c r="O140" s="1" t="s">
        <v>39</v>
      </c>
      <c r="P140" s="1" t="s">
        <v>572</v>
      </c>
      <c r="Q140">
        <v>701.37199999999996</v>
      </c>
      <c r="R140">
        <v>2</v>
      </c>
      <c r="S140" s="1" t="s">
        <v>75</v>
      </c>
      <c r="T140">
        <v>-50.097999999999999</v>
      </c>
      <c r="U140" s="1" t="s">
        <v>440</v>
      </c>
      <c r="V140" s="1" t="s">
        <v>83</v>
      </c>
      <c r="W140">
        <v>2016</v>
      </c>
    </row>
    <row r="141" spans="1:23" x14ac:dyDescent="0.25">
      <c r="A141">
        <v>662</v>
      </c>
      <c r="B141" s="1" t="s">
        <v>698</v>
      </c>
      <c r="C141" s="2">
        <v>42240</v>
      </c>
      <c r="D141" s="2">
        <v>42244</v>
      </c>
      <c r="E141" s="1" t="s">
        <v>42</v>
      </c>
      <c r="F141" s="1" t="s">
        <v>699</v>
      </c>
      <c r="G141" s="1" t="s">
        <v>700</v>
      </c>
      <c r="H141" s="1" t="s">
        <v>26</v>
      </c>
      <c r="I141" s="1" t="s">
        <v>27</v>
      </c>
      <c r="J141" s="1" t="s">
        <v>701</v>
      </c>
      <c r="K141" s="1" t="s">
        <v>99</v>
      </c>
      <c r="L141" s="1" t="s">
        <v>100</v>
      </c>
      <c r="M141" s="1" t="s">
        <v>203</v>
      </c>
      <c r="N141" s="1" t="s">
        <v>32</v>
      </c>
      <c r="O141" s="1" t="s">
        <v>48</v>
      </c>
      <c r="P141" s="1" t="s">
        <v>204</v>
      </c>
      <c r="Q141">
        <v>918.78499999999997</v>
      </c>
      <c r="R141">
        <v>5</v>
      </c>
      <c r="S141" s="1" t="s">
        <v>75</v>
      </c>
      <c r="T141">
        <v>-118.12949999999999</v>
      </c>
      <c r="U141" s="1" t="s">
        <v>90</v>
      </c>
      <c r="V141" s="1" t="s">
        <v>263</v>
      </c>
      <c r="W141">
        <v>2015</v>
      </c>
    </row>
    <row r="142" spans="1:23" x14ac:dyDescent="0.25">
      <c r="A142">
        <v>669</v>
      </c>
      <c r="B142" s="1" t="s">
        <v>702</v>
      </c>
      <c r="C142" s="2">
        <v>41997</v>
      </c>
      <c r="D142" s="2">
        <v>41999</v>
      </c>
      <c r="E142" s="1" t="s">
        <v>94</v>
      </c>
      <c r="F142" s="1" t="s">
        <v>703</v>
      </c>
      <c r="G142" s="1" t="s">
        <v>704</v>
      </c>
      <c r="H142" s="1" t="s">
        <v>26</v>
      </c>
      <c r="I142" s="1" t="s">
        <v>27</v>
      </c>
      <c r="J142" s="1" t="s">
        <v>705</v>
      </c>
      <c r="K142" s="1" t="s">
        <v>241</v>
      </c>
      <c r="L142" s="1" t="s">
        <v>72</v>
      </c>
      <c r="M142" s="1" t="s">
        <v>706</v>
      </c>
      <c r="N142" s="1" t="s">
        <v>32</v>
      </c>
      <c r="O142" s="1" t="s">
        <v>60</v>
      </c>
      <c r="P142" s="1" t="s">
        <v>707</v>
      </c>
      <c r="Q142">
        <v>30.36</v>
      </c>
      <c r="R142">
        <v>5</v>
      </c>
      <c r="S142" s="1" t="s">
        <v>66</v>
      </c>
      <c r="T142">
        <v>8.7285000000000004</v>
      </c>
      <c r="U142" s="1" t="s">
        <v>76</v>
      </c>
      <c r="V142" s="1" t="s">
        <v>104</v>
      </c>
      <c r="W142">
        <v>2014</v>
      </c>
    </row>
    <row r="143" spans="1:23" x14ac:dyDescent="0.25">
      <c r="A143">
        <v>670</v>
      </c>
      <c r="B143" s="1" t="s">
        <v>708</v>
      </c>
      <c r="C143" s="2">
        <v>42895</v>
      </c>
      <c r="D143" s="2">
        <v>42899</v>
      </c>
      <c r="E143" s="1" t="s">
        <v>42</v>
      </c>
      <c r="F143" s="1" t="s">
        <v>671</v>
      </c>
      <c r="G143" s="1" t="s">
        <v>672</v>
      </c>
      <c r="H143" s="1" t="s">
        <v>108</v>
      </c>
      <c r="I143" s="1" t="s">
        <v>27</v>
      </c>
      <c r="J143" s="1" t="s">
        <v>143</v>
      </c>
      <c r="K143" s="1" t="s">
        <v>144</v>
      </c>
      <c r="L143" s="1" t="s">
        <v>100</v>
      </c>
      <c r="M143" s="1" t="s">
        <v>709</v>
      </c>
      <c r="N143" s="1" t="s">
        <v>32</v>
      </c>
      <c r="O143" s="1" t="s">
        <v>60</v>
      </c>
      <c r="P143" s="1" t="s">
        <v>710</v>
      </c>
      <c r="Q143">
        <v>23.975999999999999</v>
      </c>
      <c r="R143">
        <v>3</v>
      </c>
      <c r="S143" s="1" t="s">
        <v>103</v>
      </c>
      <c r="T143">
        <v>-14.3856</v>
      </c>
      <c r="U143" s="1" t="s">
        <v>90</v>
      </c>
      <c r="V143" s="1" t="s">
        <v>63</v>
      </c>
      <c r="W143">
        <v>2017</v>
      </c>
    </row>
    <row r="144" spans="1:23" x14ac:dyDescent="0.25">
      <c r="A144">
        <v>671</v>
      </c>
      <c r="B144" s="1" t="s">
        <v>708</v>
      </c>
      <c r="C144" s="2">
        <v>42895</v>
      </c>
      <c r="D144" s="2">
        <v>42899</v>
      </c>
      <c r="E144" s="1" t="s">
        <v>42</v>
      </c>
      <c r="F144" s="1" t="s">
        <v>671</v>
      </c>
      <c r="G144" s="1" t="s">
        <v>672</v>
      </c>
      <c r="H144" s="1" t="s">
        <v>108</v>
      </c>
      <c r="I144" s="1" t="s">
        <v>27</v>
      </c>
      <c r="J144" s="1" t="s">
        <v>143</v>
      </c>
      <c r="K144" s="1" t="s">
        <v>144</v>
      </c>
      <c r="L144" s="1" t="s">
        <v>100</v>
      </c>
      <c r="M144" s="1" t="s">
        <v>711</v>
      </c>
      <c r="N144" s="1" t="s">
        <v>32</v>
      </c>
      <c r="O144" s="1" t="s">
        <v>48</v>
      </c>
      <c r="P144" s="1" t="s">
        <v>712</v>
      </c>
      <c r="Q144">
        <v>108.925</v>
      </c>
      <c r="R144">
        <v>1</v>
      </c>
      <c r="S144" s="1" t="s">
        <v>89</v>
      </c>
      <c r="T144">
        <v>-71.890500000000003</v>
      </c>
      <c r="U144" s="1" t="s">
        <v>90</v>
      </c>
      <c r="V144" s="1" t="s">
        <v>63</v>
      </c>
      <c r="W144">
        <v>2017</v>
      </c>
    </row>
    <row r="145" spans="1:23" x14ac:dyDescent="0.25">
      <c r="A145">
        <v>679</v>
      </c>
      <c r="B145" s="1" t="s">
        <v>713</v>
      </c>
      <c r="C145" s="2">
        <v>42812</v>
      </c>
      <c r="D145" s="2">
        <v>42817</v>
      </c>
      <c r="E145" s="1" t="s">
        <v>42</v>
      </c>
      <c r="F145" s="1" t="s">
        <v>714</v>
      </c>
      <c r="G145" s="1" t="s">
        <v>715</v>
      </c>
      <c r="H145" s="1" t="s">
        <v>26</v>
      </c>
      <c r="I145" s="1" t="s">
        <v>27</v>
      </c>
      <c r="J145" s="1" t="s">
        <v>716</v>
      </c>
      <c r="K145" s="1" t="s">
        <v>99</v>
      </c>
      <c r="L145" s="1" t="s">
        <v>100</v>
      </c>
      <c r="M145" s="1" t="s">
        <v>717</v>
      </c>
      <c r="N145" s="1" t="s">
        <v>32</v>
      </c>
      <c r="O145" s="1" t="s">
        <v>60</v>
      </c>
      <c r="P145" s="1" t="s">
        <v>718</v>
      </c>
      <c r="Q145">
        <v>82.524000000000001</v>
      </c>
      <c r="R145">
        <v>3</v>
      </c>
      <c r="S145" s="1" t="s">
        <v>103</v>
      </c>
      <c r="T145">
        <v>-41.262</v>
      </c>
      <c r="U145" s="1" t="s">
        <v>62</v>
      </c>
      <c r="V145" s="1" t="s">
        <v>205</v>
      </c>
      <c r="W145">
        <v>2017</v>
      </c>
    </row>
    <row r="146" spans="1:23" x14ac:dyDescent="0.25">
      <c r="A146">
        <v>689</v>
      </c>
      <c r="B146" s="1" t="s">
        <v>719</v>
      </c>
      <c r="C146" s="2">
        <v>43094</v>
      </c>
      <c r="D146" s="2">
        <v>43098</v>
      </c>
      <c r="E146" s="1" t="s">
        <v>42</v>
      </c>
      <c r="F146" s="1" t="s">
        <v>720</v>
      </c>
      <c r="G146" s="1" t="s">
        <v>721</v>
      </c>
      <c r="H146" s="1" t="s">
        <v>26</v>
      </c>
      <c r="I146" s="1" t="s">
        <v>27</v>
      </c>
      <c r="J146" s="1" t="s">
        <v>183</v>
      </c>
      <c r="K146" s="1" t="s">
        <v>129</v>
      </c>
      <c r="L146" s="1" t="s">
        <v>72</v>
      </c>
      <c r="M146" s="1" t="s">
        <v>722</v>
      </c>
      <c r="N146" s="1" t="s">
        <v>32</v>
      </c>
      <c r="O146" s="1" t="s">
        <v>33</v>
      </c>
      <c r="P146" s="1" t="s">
        <v>723</v>
      </c>
      <c r="Q146">
        <v>191.98400000000001</v>
      </c>
      <c r="R146">
        <v>2</v>
      </c>
      <c r="S146" s="1" t="s">
        <v>66</v>
      </c>
      <c r="T146">
        <v>4.7995999999999999</v>
      </c>
      <c r="U146" s="1" t="s">
        <v>90</v>
      </c>
      <c r="V146" s="1" t="s">
        <v>104</v>
      </c>
      <c r="W146">
        <v>2017</v>
      </c>
    </row>
    <row r="147" spans="1:23" x14ac:dyDescent="0.25">
      <c r="A147">
        <v>690</v>
      </c>
      <c r="B147" s="1" t="s">
        <v>724</v>
      </c>
      <c r="C147" s="2">
        <v>41811</v>
      </c>
      <c r="D147" s="2">
        <v>41813</v>
      </c>
      <c r="E147" s="1" t="s">
        <v>23</v>
      </c>
      <c r="F147" s="1" t="s">
        <v>725</v>
      </c>
      <c r="G147" s="1" t="s">
        <v>726</v>
      </c>
      <c r="H147" s="1" t="s">
        <v>26</v>
      </c>
      <c r="I147" s="1" t="s">
        <v>27</v>
      </c>
      <c r="J147" s="1" t="s">
        <v>727</v>
      </c>
      <c r="K147" s="1" t="s">
        <v>728</v>
      </c>
      <c r="L147" s="1" t="s">
        <v>30</v>
      </c>
      <c r="M147" s="1" t="s">
        <v>729</v>
      </c>
      <c r="N147" s="1" t="s">
        <v>32</v>
      </c>
      <c r="O147" s="1" t="s">
        <v>60</v>
      </c>
      <c r="P147" s="1" t="s">
        <v>730</v>
      </c>
      <c r="Q147">
        <v>104.01</v>
      </c>
      <c r="R147">
        <v>1</v>
      </c>
      <c r="S147" s="1" t="s">
        <v>35</v>
      </c>
      <c r="T147">
        <v>14.561400000000001</v>
      </c>
      <c r="U147" s="1" t="s">
        <v>76</v>
      </c>
      <c r="V147" s="1" t="s">
        <v>63</v>
      </c>
      <c r="W147">
        <v>2014</v>
      </c>
    </row>
    <row r="148" spans="1:23" x14ac:dyDescent="0.25">
      <c r="A148">
        <v>702</v>
      </c>
      <c r="B148" s="1" t="s">
        <v>731</v>
      </c>
      <c r="C148" s="2">
        <v>42980</v>
      </c>
      <c r="D148" s="2">
        <v>42986</v>
      </c>
      <c r="E148" s="1" t="s">
        <v>42</v>
      </c>
      <c r="F148" s="1" t="s">
        <v>732</v>
      </c>
      <c r="G148" s="1" t="s">
        <v>733</v>
      </c>
      <c r="H148" s="1" t="s">
        <v>97</v>
      </c>
      <c r="I148" s="1" t="s">
        <v>27</v>
      </c>
      <c r="J148" s="1" t="s">
        <v>705</v>
      </c>
      <c r="K148" s="1" t="s">
        <v>241</v>
      </c>
      <c r="L148" s="1" t="s">
        <v>72</v>
      </c>
      <c r="M148" s="1" t="s">
        <v>281</v>
      </c>
      <c r="N148" s="1" t="s">
        <v>32</v>
      </c>
      <c r="O148" s="1" t="s">
        <v>60</v>
      </c>
      <c r="P148" s="1" t="s">
        <v>282</v>
      </c>
      <c r="Q148">
        <v>15.071999999999999</v>
      </c>
      <c r="R148">
        <v>3</v>
      </c>
      <c r="S148" s="1" t="s">
        <v>66</v>
      </c>
      <c r="T148">
        <v>4.1448</v>
      </c>
      <c r="U148" s="1" t="s">
        <v>139</v>
      </c>
      <c r="V148" s="1" t="s">
        <v>83</v>
      </c>
      <c r="W148">
        <v>2017</v>
      </c>
    </row>
    <row r="149" spans="1:23" x14ac:dyDescent="0.25">
      <c r="A149">
        <v>703</v>
      </c>
      <c r="B149" s="1" t="s">
        <v>734</v>
      </c>
      <c r="C149" s="2">
        <v>42678</v>
      </c>
      <c r="D149" s="2">
        <v>42682</v>
      </c>
      <c r="E149" s="1" t="s">
        <v>23</v>
      </c>
      <c r="F149" s="1" t="s">
        <v>735</v>
      </c>
      <c r="G149" s="1" t="s">
        <v>736</v>
      </c>
      <c r="H149" s="1" t="s">
        <v>97</v>
      </c>
      <c r="I149" s="1" t="s">
        <v>27</v>
      </c>
      <c r="J149" s="1" t="s">
        <v>201</v>
      </c>
      <c r="K149" s="1" t="s">
        <v>202</v>
      </c>
      <c r="L149" s="1" t="s">
        <v>58</v>
      </c>
      <c r="M149" s="1" t="s">
        <v>737</v>
      </c>
      <c r="N149" s="1" t="s">
        <v>32</v>
      </c>
      <c r="O149" s="1" t="s">
        <v>60</v>
      </c>
      <c r="P149" s="1" t="s">
        <v>738</v>
      </c>
      <c r="Q149">
        <v>209.88</v>
      </c>
      <c r="R149">
        <v>3</v>
      </c>
      <c r="S149" s="1" t="s">
        <v>35</v>
      </c>
      <c r="T149">
        <v>35.679600000000001</v>
      </c>
      <c r="U149" s="1" t="s">
        <v>90</v>
      </c>
      <c r="V149" s="1" t="s">
        <v>37</v>
      </c>
      <c r="W149">
        <v>2016</v>
      </c>
    </row>
    <row r="150" spans="1:23" x14ac:dyDescent="0.25">
      <c r="A150">
        <v>704</v>
      </c>
      <c r="B150" s="1" t="s">
        <v>739</v>
      </c>
      <c r="C150" s="2">
        <v>42103</v>
      </c>
      <c r="D150" s="2">
        <v>42108</v>
      </c>
      <c r="E150" s="1" t="s">
        <v>42</v>
      </c>
      <c r="F150" s="1" t="s">
        <v>740</v>
      </c>
      <c r="G150" s="1" t="s">
        <v>741</v>
      </c>
      <c r="H150" s="1" t="s">
        <v>26</v>
      </c>
      <c r="I150" s="1" t="s">
        <v>27</v>
      </c>
      <c r="J150" s="1" t="s">
        <v>742</v>
      </c>
      <c r="K150" s="1" t="s">
        <v>57</v>
      </c>
      <c r="L150" s="1" t="s">
        <v>58</v>
      </c>
      <c r="M150" s="1" t="s">
        <v>743</v>
      </c>
      <c r="N150" s="1" t="s">
        <v>32</v>
      </c>
      <c r="O150" s="1" t="s">
        <v>48</v>
      </c>
      <c r="P150" s="1" t="s">
        <v>744</v>
      </c>
      <c r="Q150">
        <v>369.91199999999998</v>
      </c>
      <c r="R150">
        <v>3</v>
      </c>
      <c r="S150" s="1" t="s">
        <v>66</v>
      </c>
      <c r="T150">
        <v>-13.871700000000001</v>
      </c>
      <c r="U150" s="1" t="s">
        <v>62</v>
      </c>
      <c r="V150" s="1" t="s">
        <v>122</v>
      </c>
      <c r="W150">
        <v>2015</v>
      </c>
    </row>
    <row r="151" spans="1:23" x14ac:dyDescent="0.25">
      <c r="A151">
        <v>709</v>
      </c>
      <c r="B151" s="1" t="s">
        <v>745</v>
      </c>
      <c r="C151" s="2">
        <v>41975</v>
      </c>
      <c r="D151" s="2">
        <v>41977</v>
      </c>
      <c r="E151" s="1" t="s">
        <v>94</v>
      </c>
      <c r="F151" s="1" t="s">
        <v>746</v>
      </c>
      <c r="G151" s="1" t="s">
        <v>747</v>
      </c>
      <c r="H151" s="1" t="s">
        <v>26</v>
      </c>
      <c r="I151" s="1" t="s">
        <v>27</v>
      </c>
      <c r="J151" s="1" t="s">
        <v>183</v>
      </c>
      <c r="K151" s="1" t="s">
        <v>129</v>
      </c>
      <c r="L151" s="1" t="s">
        <v>72</v>
      </c>
      <c r="M151" s="1" t="s">
        <v>748</v>
      </c>
      <c r="N151" s="1" t="s">
        <v>32</v>
      </c>
      <c r="O151" s="1" t="s">
        <v>33</v>
      </c>
      <c r="P151" s="1" t="s">
        <v>749</v>
      </c>
      <c r="Q151">
        <v>883.92</v>
      </c>
      <c r="R151">
        <v>5</v>
      </c>
      <c r="S151" s="1" t="s">
        <v>66</v>
      </c>
      <c r="T151">
        <v>-110.49</v>
      </c>
      <c r="U151" s="1" t="s">
        <v>76</v>
      </c>
      <c r="V151" s="1" t="s">
        <v>104</v>
      </c>
      <c r="W151">
        <v>2014</v>
      </c>
    </row>
    <row r="152" spans="1:23" x14ac:dyDescent="0.25">
      <c r="A152">
        <v>717</v>
      </c>
      <c r="B152" s="1" t="s">
        <v>750</v>
      </c>
      <c r="C152" s="2">
        <v>41650</v>
      </c>
      <c r="D152" s="2">
        <v>41653</v>
      </c>
      <c r="E152" s="1" t="s">
        <v>94</v>
      </c>
      <c r="F152" s="1" t="s">
        <v>751</v>
      </c>
      <c r="G152" s="1" t="s">
        <v>752</v>
      </c>
      <c r="H152" s="1" t="s">
        <v>26</v>
      </c>
      <c r="I152" s="1" t="s">
        <v>27</v>
      </c>
      <c r="J152" s="1" t="s">
        <v>753</v>
      </c>
      <c r="K152" s="1" t="s">
        <v>210</v>
      </c>
      <c r="L152" s="1" t="s">
        <v>72</v>
      </c>
      <c r="M152" s="1" t="s">
        <v>662</v>
      </c>
      <c r="N152" s="1" t="s">
        <v>32</v>
      </c>
      <c r="O152" s="1" t="s">
        <v>60</v>
      </c>
      <c r="P152" s="1" t="s">
        <v>663</v>
      </c>
      <c r="Q152">
        <v>9.94</v>
      </c>
      <c r="R152">
        <v>2</v>
      </c>
      <c r="S152" s="1" t="s">
        <v>35</v>
      </c>
      <c r="T152">
        <v>3.0813999999999999</v>
      </c>
      <c r="U152" s="1" t="s">
        <v>36</v>
      </c>
      <c r="V152" s="1" t="s">
        <v>179</v>
      </c>
      <c r="W152">
        <v>2014</v>
      </c>
    </row>
    <row r="153" spans="1:23" x14ac:dyDescent="0.25">
      <c r="A153">
        <v>718</v>
      </c>
      <c r="B153" s="1" t="s">
        <v>754</v>
      </c>
      <c r="C153" s="2">
        <v>43002</v>
      </c>
      <c r="D153" s="2">
        <v>43007</v>
      </c>
      <c r="E153" s="1" t="s">
        <v>42</v>
      </c>
      <c r="F153" s="1" t="s">
        <v>755</v>
      </c>
      <c r="G153" s="1" t="s">
        <v>756</v>
      </c>
      <c r="H153" s="1" t="s">
        <v>26</v>
      </c>
      <c r="I153" s="1" t="s">
        <v>27</v>
      </c>
      <c r="J153" s="1" t="s">
        <v>240</v>
      </c>
      <c r="K153" s="1" t="s">
        <v>241</v>
      </c>
      <c r="L153" s="1" t="s">
        <v>72</v>
      </c>
      <c r="M153" s="1" t="s">
        <v>757</v>
      </c>
      <c r="N153" s="1" t="s">
        <v>32</v>
      </c>
      <c r="O153" s="1" t="s">
        <v>60</v>
      </c>
      <c r="P153" s="1" t="s">
        <v>758</v>
      </c>
      <c r="Q153">
        <v>103.056</v>
      </c>
      <c r="R153">
        <v>3</v>
      </c>
      <c r="S153" s="1" t="s">
        <v>66</v>
      </c>
      <c r="T153">
        <v>24.4758</v>
      </c>
      <c r="U153" s="1" t="s">
        <v>62</v>
      </c>
      <c r="V153" s="1" t="s">
        <v>83</v>
      </c>
      <c r="W153">
        <v>2017</v>
      </c>
    </row>
    <row r="154" spans="1:23" x14ac:dyDescent="0.25">
      <c r="A154">
        <v>720</v>
      </c>
      <c r="B154" s="1" t="s">
        <v>759</v>
      </c>
      <c r="C154" s="2">
        <v>41792</v>
      </c>
      <c r="D154" s="2">
        <v>41797</v>
      </c>
      <c r="E154" s="1" t="s">
        <v>42</v>
      </c>
      <c r="F154" s="1" t="s">
        <v>760</v>
      </c>
      <c r="G154" s="1" t="s">
        <v>761</v>
      </c>
      <c r="H154" s="1" t="s">
        <v>108</v>
      </c>
      <c r="I154" s="1" t="s">
        <v>27</v>
      </c>
      <c r="J154" s="1" t="s">
        <v>81</v>
      </c>
      <c r="K154" s="1" t="s">
        <v>82</v>
      </c>
      <c r="L154" s="1" t="s">
        <v>58</v>
      </c>
      <c r="M154" s="1" t="s">
        <v>504</v>
      </c>
      <c r="N154" s="1" t="s">
        <v>32</v>
      </c>
      <c r="O154" s="1" t="s">
        <v>60</v>
      </c>
      <c r="P154" s="1" t="s">
        <v>505</v>
      </c>
      <c r="Q154">
        <v>73.319999999999993</v>
      </c>
      <c r="R154">
        <v>6</v>
      </c>
      <c r="S154" s="1" t="s">
        <v>35</v>
      </c>
      <c r="T154">
        <v>21.995999999999999</v>
      </c>
      <c r="U154" s="1" t="s">
        <v>62</v>
      </c>
      <c r="V154" s="1" t="s">
        <v>63</v>
      </c>
      <c r="W154">
        <v>2014</v>
      </c>
    </row>
    <row r="155" spans="1:23" x14ac:dyDescent="0.25">
      <c r="A155">
        <v>722</v>
      </c>
      <c r="B155" s="1" t="s">
        <v>762</v>
      </c>
      <c r="C155" s="2">
        <v>42719</v>
      </c>
      <c r="D155" s="2">
        <v>42723</v>
      </c>
      <c r="E155" s="1" t="s">
        <v>42</v>
      </c>
      <c r="F155" s="1" t="s">
        <v>480</v>
      </c>
      <c r="G155" s="1" t="s">
        <v>481</v>
      </c>
      <c r="H155" s="1" t="s">
        <v>97</v>
      </c>
      <c r="I155" s="1" t="s">
        <v>27</v>
      </c>
      <c r="J155" s="1" t="s">
        <v>298</v>
      </c>
      <c r="K155" s="1" t="s">
        <v>299</v>
      </c>
      <c r="L155" s="1" t="s">
        <v>100</v>
      </c>
      <c r="M155" s="1" t="s">
        <v>763</v>
      </c>
      <c r="N155" s="1" t="s">
        <v>32</v>
      </c>
      <c r="O155" s="1" t="s">
        <v>48</v>
      </c>
      <c r="P155" s="1" t="s">
        <v>764</v>
      </c>
      <c r="Q155">
        <v>1652.94</v>
      </c>
      <c r="R155">
        <v>3</v>
      </c>
      <c r="S155" s="1" t="s">
        <v>35</v>
      </c>
      <c r="T155">
        <v>231.41159999999999</v>
      </c>
      <c r="U155" s="1" t="s">
        <v>90</v>
      </c>
      <c r="V155" s="1" t="s">
        <v>104</v>
      </c>
      <c r="W155">
        <v>2016</v>
      </c>
    </row>
    <row r="156" spans="1:23" x14ac:dyDescent="0.25">
      <c r="A156">
        <v>724</v>
      </c>
      <c r="B156" s="1" t="s">
        <v>765</v>
      </c>
      <c r="C156" s="2">
        <v>41919</v>
      </c>
      <c r="D156" s="2">
        <v>41925</v>
      </c>
      <c r="E156" s="1" t="s">
        <v>42</v>
      </c>
      <c r="F156" s="1" t="s">
        <v>766</v>
      </c>
      <c r="G156" s="1" t="s">
        <v>767</v>
      </c>
      <c r="H156" s="1" t="s">
        <v>108</v>
      </c>
      <c r="I156" s="1" t="s">
        <v>27</v>
      </c>
      <c r="J156" s="1" t="s">
        <v>70</v>
      </c>
      <c r="K156" s="1" t="s">
        <v>71</v>
      </c>
      <c r="L156" s="1" t="s">
        <v>72</v>
      </c>
      <c r="M156" s="1" t="s">
        <v>768</v>
      </c>
      <c r="N156" s="1" t="s">
        <v>32</v>
      </c>
      <c r="O156" s="1" t="s">
        <v>60</v>
      </c>
      <c r="P156" s="1" t="s">
        <v>769</v>
      </c>
      <c r="Q156">
        <v>129.91999999999999</v>
      </c>
      <c r="R156">
        <v>5</v>
      </c>
      <c r="S156" s="1" t="s">
        <v>66</v>
      </c>
      <c r="T156">
        <v>21.111999999999998</v>
      </c>
      <c r="U156" s="1" t="s">
        <v>139</v>
      </c>
      <c r="V156" s="1" t="s">
        <v>52</v>
      </c>
      <c r="W156">
        <v>2014</v>
      </c>
    </row>
    <row r="157" spans="1:23" x14ac:dyDescent="0.25">
      <c r="A157">
        <v>729</v>
      </c>
      <c r="B157" s="1" t="s">
        <v>770</v>
      </c>
      <c r="C157" s="2">
        <v>42707</v>
      </c>
      <c r="D157" s="2">
        <v>42710</v>
      </c>
      <c r="E157" s="1" t="s">
        <v>94</v>
      </c>
      <c r="F157" s="1" t="s">
        <v>771</v>
      </c>
      <c r="G157" s="1" t="s">
        <v>772</v>
      </c>
      <c r="H157" s="1" t="s">
        <v>26</v>
      </c>
      <c r="I157" s="1" t="s">
        <v>27</v>
      </c>
      <c r="J157" s="1" t="s">
        <v>773</v>
      </c>
      <c r="K157" s="1" t="s">
        <v>129</v>
      </c>
      <c r="L157" s="1" t="s">
        <v>72</v>
      </c>
      <c r="M157" s="1" t="s">
        <v>774</v>
      </c>
      <c r="N157" s="1" t="s">
        <v>32</v>
      </c>
      <c r="O157" s="1" t="s">
        <v>48</v>
      </c>
      <c r="P157" s="1" t="s">
        <v>775</v>
      </c>
      <c r="Q157">
        <v>400.03199999999998</v>
      </c>
      <c r="R157">
        <v>2</v>
      </c>
      <c r="S157" s="1" t="s">
        <v>517</v>
      </c>
      <c r="T157">
        <v>-153.34559999999999</v>
      </c>
      <c r="U157" s="1" t="s">
        <v>36</v>
      </c>
      <c r="V157" s="1" t="s">
        <v>104</v>
      </c>
      <c r="W157">
        <v>2016</v>
      </c>
    </row>
    <row r="158" spans="1:23" x14ac:dyDescent="0.25">
      <c r="A158">
        <v>731</v>
      </c>
      <c r="B158" s="1" t="s">
        <v>770</v>
      </c>
      <c r="C158" s="2">
        <v>42707</v>
      </c>
      <c r="D158" s="2">
        <v>42710</v>
      </c>
      <c r="E158" s="1" t="s">
        <v>94</v>
      </c>
      <c r="F158" s="1" t="s">
        <v>771</v>
      </c>
      <c r="G158" s="1" t="s">
        <v>772</v>
      </c>
      <c r="H158" s="1" t="s">
        <v>26</v>
      </c>
      <c r="I158" s="1" t="s">
        <v>27</v>
      </c>
      <c r="J158" s="1" t="s">
        <v>773</v>
      </c>
      <c r="K158" s="1" t="s">
        <v>129</v>
      </c>
      <c r="L158" s="1" t="s">
        <v>72</v>
      </c>
      <c r="M158" s="1" t="s">
        <v>339</v>
      </c>
      <c r="N158" s="1" t="s">
        <v>32</v>
      </c>
      <c r="O158" s="1" t="s">
        <v>39</v>
      </c>
      <c r="P158" s="1" t="s">
        <v>340</v>
      </c>
      <c r="Q158">
        <v>542.64599999999996</v>
      </c>
      <c r="R158">
        <v>3</v>
      </c>
      <c r="S158" s="1" t="s">
        <v>132</v>
      </c>
      <c r="T158">
        <v>102.49979999999999</v>
      </c>
      <c r="U158" s="1" t="s">
        <v>36</v>
      </c>
      <c r="V158" s="1" t="s">
        <v>104</v>
      </c>
      <c r="W158">
        <v>2016</v>
      </c>
    </row>
    <row r="159" spans="1:23" x14ac:dyDescent="0.25">
      <c r="A159">
        <v>737</v>
      </c>
      <c r="B159" s="1" t="s">
        <v>776</v>
      </c>
      <c r="C159" s="2">
        <v>42756</v>
      </c>
      <c r="D159" s="2">
        <v>42760</v>
      </c>
      <c r="E159" s="1" t="s">
        <v>42</v>
      </c>
      <c r="F159" s="1" t="s">
        <v>777</v>
      </c>
      <c r="G159" s="1" t="s">
        <v>778</v>
      </c>
      <c r="H159" s="1" t="s">
        <v>108</v>
      </c>
      <c r="I159" s="1" t="s">
        <v>27</v>
      </c>
      <c r="J159" s="1" t="s">
        <v>201</v>
      </c>
      <c r="K159" s="1" t="s">
        <v>202</v>
      </c>
      <c r="L159" s="1" t="s">
        <v>58</v>
      </c>
      <c r="M159" s="1" t="s">
        <v>779</v>
      </c>
      <c r="N159" s="1" t="s">
        <v>32</v>
      </c>
      <c r="O159" s="1" t="s">
        <v>33</v>
      </c>
      <c r="P159" s="1" t="s">
        <v>780</v>
      </c>
      <c r="Q159">
        <v>84.98</v>
      </c>
      <c r="R159">
        <v>1</v>
      </c>
      <c r="S159" s="1" t="s">
        <v>35</v>
      </c>
      <c r="T159">
        <v>18.695599999999999</v>
      </c>
      <c r="U159" s="1" t="s">
        <v>90</v>
      </c>
      <c r="V159" s="1" t="s">
        <v>179</v>
      </c>
      <c r="W159">
        <v>2017</v>
      </c>
    </row>
    <row r="160" spans="1:23" x14ac:dyDescent="0.25">
      <c r="A160">
        <v>747</v>
      </c>
      <c r="B160" s="1" t="s">
        <v>781</v>
      </c>
      <c r="C160" s="2">
        <v>41786</v>
      </c>
      <c r="D160" s="2">
        <v>41786</v>
      </c>
      <c r="E160" s="1" t="s">
        <v>435</v>
      </c>
      <c r="F160" s="1" t="s">
        <v>782</v>
      </c>
      <c r="G160" s="1" t="s">
        <v>783</v>
      </c>
      <c r="H160" s="1" t="s">
        <v>97</v>
      </c>
      <c r="I160" s="1" t="s">
        <v>27</v>
      </c>
      <c r="J160" s="1" t="s">
        <v>651</v>
      </c>
      <c r="K160" s="1" t="s">
        <v>57</v>
      </c>
      <c r="L160" s="1" t="s">
        <v>58</v>
      </c>
      <c r="M160" s="1" t="s">
        <v>327</v>
      </c>
      <c r="N160" s="1" t="s">
        <v>32</v>
      </c>
      <c r="O160" s="1" t="s">
        <v>48</v>
      </c>
      <c r="P160" s="1" t="s">
        <v>328</v>
      </c>
      <c r="Q160">
        <v>567.12</v>
      </c>
      <c r="R160">
        <v>10</v>
      </c>
      <c r="S160" s="1" t="s">
        <v>66</v>
      </c>
      <c r="T160">
        <v>-28.356000000000002</v>
      </c>
      <c r="U160" s="1" t="s">
        <v>440</v>
      </c>
      <c r="V160" s="1" t="s">
        <v>171</v>
      </c>
      <c r="W160">
        <v>2014</v>
      </c>
    </row>
    <row r="161" spans="1:23" x14ac:dyDescent="0.25">
      <c r="A161">
        <v>751</v>
      </c>
      <c r="B161" s="1" t="s">
        <v>784</v>
      </c>
      <c r="C161" s="2">
        <v>43010</v>
      </c>
      <c r="D161" s="2">
        <v>43014</v>
      </c>
      <c r="E161" s="1" t="s">
        <v>42</v>
      </c>
      <c r="F161" s="1" t="s">
        <v>785</v>
      </c>
      <c r="G161" s="1" t="s">
        <v>786</v>
      </c>
      <c r="H161" s="1" t="s">
        <v>26</v>
      </c>
      <c r="I161" s="1" t="s">
        <v>27</v>
      </c>
      <c r="J161" s="1" t="s">
        <v>787</v>
      </c>
      <c r="K161" s="1" t="s">
        <v>299</v>
      </c>
      <c r="L161" s="1" t="s">
        <v>100</v>
      </c>
      <c r="M161" s="1" t="s">
        <v>788</v>
      </c>
      <c r="N161" s="1" t="s">
        <v>32</v>
      </c>
      <c r="O161" s="1" t="s">
        <v>60</v>
      </c>
      <c r="P161" s="1" t="s">
        <v>789</v>
      </c>
      <c r="Q161">
        <v>157.74</v>
      </c>
      <c r="R161">
        <v>11</v>
      </c>
      <c r="S161" s="1" t="s">
        <v>35</v>
      </c>
      <c r="T161">
        <v>56.7864</v>
      </c>
      <c r="U161" s="1" t="s">
        <v>90</v>
      </c>
      <c r="V161" s="1" t="s">
        <v>52</v>
      </c>
      <c r="W161">
        <v>2017</v>
      </c>
    </row>
    <row r="162" spans="1:23" x14ac:dyDescent="0.25">
      <c r="A162">
        <v>755</v>
      </c>
      <c r="B162" s="1" t="s">
        <v>790</v>
      </c>
      <c r="C162" s="2">
        <v>42345</v>
      </c>
      <c r="D162" s="2">
        <v>42350</v>
      </c>
      <c r="E162" s="1" t="s">
        <v>42</v>
      </c>
      <c r="F162" s="1" t="s">
        <v>791</v>
      </c>
      <c r="G162" s="1" t="s">
        <v>792</v>
      </c>
      <c r="H162" s="1" t="s">
        <v>26</v>
      </c>
      <c r="I162" s="1" t="s">
        <v>27</v>
      </c>
      <c r="J162" s="1" t="s">
        <v>56</v>
      </c>
      <c r="K162" s="1" t="s">
        <v>57</v>
      </c>
      <c r="L162" s="1" t="s">
        <v>58</v>
      </c>
      <c r="M162" s="1" t="s">
        <v>709</v>
      </c>
      <c r="N162" s="1" t="s">
        <v>32</v>
      </c>
      <c r="O162" s="1" t="s">
        <v>60</v>
      </c>
      <c r="P162" s="1" t="s">
        <v>710</v>
      </c>
      <c r="Q162">
        <v>79.92</v>
      </c>
      <c r="R162">
        <v>4</v>
      </c>
      <c r="S162" s="1" t="s">
        <v>35</v>
      </c>
      <c r="T162">
        <v>28.7712</v>
      </c>
      <c r="U162" s="1" t="s">
        <v>62</v>
      </c>
      <c r="V162" s="1" t="s">
        <v>104</v>
      </c>
      <c r="W162">
        <v>2015</v>
      </c>
    </row>
    <row r="163" spans="1:23" x14ac:dyDescent="0.25">
      <c r="A163">
        <v>756</v>
      </c>
      <c r="B163" s="1" t="s">
        <v>793</v>
      </c>
      <c r="C163" s="2">
        <v>42631</v>
      </c>
      <c r="D163" s="2">
        <v>42635</v>
      </c>
      <c r="E163" s="1" t="s">
        <v>42</v>
      </c>
      <c r="F163" s="1" t="s">
        <v>794</v>
      </c>
      <c r="G163" s="1" t="s">
        <v>795</v>
      </c>
      <c r="H163" s="1" t="s">
        <v>97</v>
      </c>
      <c r="I163" s="1" t="s">
        <v>27</v>
      </c>
      <c r="J163" s="1" t="s">
        <v>618</v>
      </c>
      <c r="K163" s="1" t="s">
        <v>46</v>
      </c>
      <c r="L163" s="1" t="s">
        <v>30</v>
      </c>
      <c r="M163" s="1" t="s">
        <v>796</v>
      </c>
      <c r="N163" s="1" t="s">
        <v>32</v>
      </c>
      <c r="O163" s="1" t="s">
        <v>48</v>
      </c>
      <c r="P163" s="1" t="s">
        <v>797</v>
      </c>
      <c r="Q163">
        <v>383.43799999999999</v>
      </c>
      <c r="R163">
        <v>4</v>
      </c>
      <c r="S163" s="1" t="s">
        <v>50</v>
      </c>
      <c r="T163">
        <v>-167.3184</v>
      </c>
      <c r="U163" s="1" t="s">
        <v>90</v>
      </c>
      <c r="V163" s="1" t="s">
        <v>83</v>
      </c>
      <c r="W163">
        <v>2016</v>
      </c>
    </row>
    <row r="164" spans="1:23" x14ac:dyDescent="0.25">
      <c r="A164">
        <v>769</v>
      </c>
      <c r="B164" s="1" t="s">
        <v>798</v>
      </c>
      <c r="C164" s="2">
        <v>41773</v>
      </c>
      <c r="D164" s="2">
        <v>41779</v>
      </c>
      <c r="E164" s="1" t="s">
        <v>42</v>
      </c>
      <c r="F164" s="1" t="s">
        <v>799</v>
      </c>
      <c r="G164" s="1" t="s">
        <v>800</v>
      </c>
      <c r="H164" s="1" t="s">
        <v>97</v>
      </c>
      <c r="I164" s="1" t="s">
        <v>27</v>
      </c>
      <c r="J164" s="1" t="s">
        <v>801</v>
      </c>
      <c r="K164" s="1" t="s">
        <v>46</v>
      </c>
      <c r="L164" s="1" t="s">
        <v>30</v>
      </c>
      <c r="M164" s="1" t="s">
        <v>802</v>
      </c>
      <c r="N164" s="1" t="s">
        <v>32</v>
      </c>
      <c r="O164" s="1" t="s">
        <v>60</v>
      </c>
      <c r="P164" s="1" t="s">
        <v>803</v>
      </c>
      <c r="Q164">
        <v>310.88</v>
      </c>
      <c r="R164">
        <v>2</v>
      </c>
      <c r="S164" s="1" t="s">
        <v>66</v>
      </c>
      <c r="T164">
        <v>23.315999999999999</v>
      </c>
      <c r="U164" s="1" t="s">
        <v>139</v>
      </c>
      <c r="V164" s="1" t="s">
        <v>171</v>
      </c>
      <c r="W164">
        <v>2014</v>
      </c>
    </row>
    <row r="165" spans="1:23" x14ac:dyDescent="0.25">
      <c r="A165">
        <v>770</v>
      </c>
      <c r="B165" s="1" t="s">
        <v>804</v>
      </c>
      <c r="C165" s="2">
        <v>42509</v>
      </c>
      <c r="D165" s="2">
        <v>42514</v>
      </c>
      <c r="E165" s="1" t="s">
        <v>42</v>
      </c>
      <c r="F165" s="1" t="s">
        <v>805</v>
      </c>
      <c r="G165" s="1" t="s">
        <v>806</v>
      </c>
      <c r="H165" s="1" t="s">
        <v>26</v>
      </c>
      <c r="I165" s="1" t="s">
        <v>27</v>
      </c>
      <c r="J165" s="1" t="s">
        <v>701</v>
      </c>
      <c r="K165" s="1" t="s">
        <v>728</v>
      </c>
      <c r="L165" s="1" t="s">
        <v>30</v>
      </c>
      <c r="M165" s="1" t="s">
        <v>807</v>
      </c>
      <c r="N165" s="1" t="s">
        <v>32</v>
      </c>
      <c r="O165" s="1" t="s">
        <v>39</v>
      </c>
      <c r="P165" s="1" t="s">
        <v>808</v>
      </c>
      <c r="Q165">
        <v>641.96</v>
      </c>
      <c r="R165">
        <v>2</v>
      </c>
      <c r="S165" s="1" t="s">
        <v>35</v>
      </c>
      <c r="T165">
        <v>179.74879999999999</v>
      </c>
      <c r="U165" s="1" t="s">
        <v>62</v>
      </c>
      <c r="V165" s="1" t="s">
        <v>171</v>
      </c>
      <c r="W165">
        <v>2016</v>
      </c>
    </row>
    <row r="166" spans="1:23" x14ac:dyDescent="0.25">
      <c r="A166">
        <v>776</v>
      </c>
      <c r="B166" s="1" t="s">
        <v>809</v>
      </c>
      <c r="C166" s="2">
        <v>42765</v>
      </c>
      <c r="D166" s="2">
        <v>42771</v>
      </c>
      <c r="E166" s="1" t="s">
        <v>42</v>
      </c>
      <c r="F166" s="1" t="s">
        <v>810</v>
      </c>
      <c r="G166" s="1" t="s">
        <v>811</v>
      </c>
      <c r="H166" s="1" t="s">
        <v>97</v>
      </c>
      <c r="I166" s="1" t="s">
        <v>27</v>
      </c>
      <c r="J166" s="1" t="s">
        <v>812</v>
      </c>
      <c r="K166" s="1" t="s">
        <v>813</v>
      </c>
      <c r="L166" s="1" t="s">
        <v>100</v>
      </c>
      <c r="M166" s="1" t="s">
        <v>814</v>
      </c>
      <c r="N166" s="1" t="s">
        <v>32</v>
      </c>
      <c r="O166" s="1" t="s">
        <v>60</v>
      </c>
      <c r="P166" s="1" t="s">
        <v>815</v>
      </c>
      <c r="Q166">
        <v>34.58</v>
      </c>
      <c r="R166">
        <v>7</v>
      </c>
      <c r="S166" s="1" t="s">
        <v>35</v>
      </c>
      <c r="T166">
        <v>14.5236</v>
      </c>
      <c r="U166" s="1" t="s">
        <v>139</v>
      </c>
      <c r="V166" s="1" t="s">
        <v>179</v>
      </c>
      <c r="W166">
        <v>2017</v>
      </c>
    </row>
    <row r="167" spans="1:23" x14ac:dyDescent="0.25">
      <c r="A167">
        <v>778</v>
      </c>
      <c r="B167" s="1" t="s">
        <v>816</v>
      </c>
      <c r="C167" s="2">
        <v>42237</v>
      </c>
      <c r="D167" s="2">
        <v>42239</v>
      </c>
      <c r="E167" s="1" t="s">
        <v>94</v>
      </c>
      <c r="F167" s="1" t="s">
        <v>355</v>
      </c>
      <c r="G167" s="1" t="s">
        <v>356</v>
      </c>
      <c r="H167" s="1" t="s">
        <v>108</v>
      </c>
      <c r="I167" s="1" t="s">
        <v>27</v>
      </c>
      <c r="J167" s="1" t="s">
        <v>338</v>
      </c>
      <c r="K167" s="1" t="s">
        <v>57</v>
      </c>
      <c r="L167" s="1" t="s">
        <v>58</v>
      </c>
      <c r="M167" s="1" t="s">
        <v>817</v>
      </c>
      <c r="N167" s="1" t="s">
        <v>32</v>
      </c>
      <c r="O167" s="1" t="s">
        <v>39</v>
      </c>
      <c r="P167" s="1" t="s">
        <v>818</v>
      </c>
      <c r="Q167">
        <v>544.00800000000004</v>
      </c>
      <c r="R167">
        <v>3</v>
      </c>
      <c r="S167" s="1" t="s">
        <v>66</v>
      </c>
      <c r="T167">
        <v>40.800600000000003</v>
      </c>
      <c r="U167" s="1" t="s">
        <v>76</v>
      </c>
      <c r="V167" s="1" t="s">
        <v>263</v>
      </c>
      <c r="W167">
        <v>2015</v>
      </c>
    </row>
    <row r="168" spans="1:23" x14ac:dyDescent="0.25">
      <c r="A168">
        <v>784</v>
      </c>
      <c r="B168" s="1" t="s">
        <v>819</v>
      </c>
      <c r="C168" s="2">
        <v>42280</v>
      </c>
      <c r="D168" s="2">
        <v>42283</v>
      </c>
      <c r="E168" s="1" t="s">
        <v>23</v>
      </c>
      <c r="F168" s="1" t="s">
        <v>820</v>
      </c>
      <c r="G168" s="1" t="s">
        <v>821</v>
      </c>
      <c r="H168" s="1" t="s">
        <v>26</v>
      </c>
      <c r="I168" s="1" t="s">
        <v>27</v>
      </c>
      <c r="J168" s="1" t="s">
        <v>357</v>
      </c>
      <c r="K168" s="1" t="s">
        <v>241</v>
      </c>
      <c r="L168" s="1" t="s">
        <v>72</v>
      </c>
      <c r="M168" s="1" t="s">
        <v>822</v>
      </c>
      <c r="N168" s="1" t="s">
        <v>32</v>
      </c>
      <c r="O168" s="1" t="s">
        <v>33</v>
      </c>
      <c r="P168" s="1" t="s">
        <v>823</v>
      </c>
      <c r="Q168">
        <v>35.49</v>
      </c>
      <c r="R168">
        <v>1</v>
      </c>
      <c r="S168" s="1" t="s">
        <v>89</v>
      </c>
      <c r="T168">
        <v>-15.615600000000001</v>
      </c>
      <c r="U168" s="1" t="s">
        <v>36</v>
      </c>
      <c r="V168" s="1" t="s">
        <v>52</v>
      </c>
      <c r="W168">
        <v>2015</v>
      </c>
    </row>
    <row r="169" spans="1:23" x14ac:dyDescent="0.25">
      <c r="A169">
        <v>788</v>
      </c>
      <c r="B169" s="1" t="s">
        <v>824</v>
      </c>
      <c r="C169" s="2">
        <v>42350</v>
      </c>
      <c r="D169" s="2">
        <v>42354</v>
      </c>
      <c r="E169" s="1" t="s">
        <v>42</v>
      </c>
      <c r="F169" s="1" t="s">
        <v>825</v>
      </c>
      <c r="G169" s="1" t="s">
        <v>826</v>
      </c>
      <c r="H169" s="1" t="s">
        <v>26</v>
      </c>
      <c r="I169" s="1" t="s">
        <v>27</v>
      </c>
      <c r="J169" s="1" t="s">
        <v>827</v>
      </c>
      <c r="K169" s="1" t="s">
        <v>57</v>
      </c>
      <c r="L169" s="1" t="s">
        <v>58</v>
      </c>
      <c r="M169" s="1" t="s">
        <v>828</v>
      </c>
      <c r="N169" s="1" t="s">
        <v>32</v>
      </c>
      <c r="O169" s="1" t="s">
        <v>39</v>
      </c>
      <c r="P169" s="1" t="s">
        <v>829</v>
      </c>
      <c r="Q169">
        <v>348.928</v>
      </c>
      <c r="R169">
        <v>2</v>
      </c>
      <c r="S169" s="1" t="s">
        <v>66</v>
      </c>
      <c r="T169">
        <v>34.892800000000001</v>
      </c>
      <c r="U169" s="1" t="s">
        <v>90</v>
      </c>
      <c r="V169" s="1" t="s">
        <v>104</v>
      </c>
      <c r="W169">
        <v>2015</v>
      </c>
    </row>
    <row r="170" spans="1:23" x14ac:dyDescent="0.25">
      <c r="A170">
        <v>792</v>
      </c>
      <c r="B170" s="1" t="s">
        <v>830</v>
      </c>
      <c r="C170" s="2">
        <v>42181</v>
      </c>
      <c r="D170" s="2">
        <v>42185</v>
      </c>
      <c r="E170" s="1" t="s">
        <v>42</v>
      </c>
      <c r="F170" s="1" t="s">
        <v>831</v>
      </c>
      <c r="G170" s="1" t="s">
        <v>832</v>
      </c>
      <c r="H170" s="1" t="s">
        <v>26</v>
      </c>
      <c r="I170" s="1" t="s">
        <v>27</v>
      </c>
      <c r="J170" s="1" t="s">
        <v>647</v>
      </c>
      <c r="K170" s="1" t="s">
        <v>728</v>
      </c>
      <c r="L170" s="1" t="s">
        <v>30</v>
      </c>
      <c r="M170" s="1" t="s">
        <v>833</v>
      </c>
      <c r="N170" s="1" t="s">
        <v>32</v>
      </c>
      <c r="O170" s="1" t="s">
        <v>39</v>
      </c>
      <c r="P170" s="1" t="s">
        <v>834</v>
      </c>
      <c r="Q170">
        <v>332.94</v>
      </c>
      <c r="R170">
        <v>3</v>
      </c>
      <c r="S170" s="1" t="s">
        <v>35</v>
      </c>
      <c r="T170">
        <v>79.905600000000007</v>
      </c>
      <c r="U170" s="1" t="s">
        <v>90</v>
      </c>
      <c r="V170" s="1" t="s">
        <v>63</v>
      </c>
      <c r="W170">
        <v>2015</v>
      </c>
    </row>
    <row r="171" spans="1:23" x14ac:dyDescent="0.25">
      <c r="A171">
        <v>800</v>
      </c>
      <c r="B171" s="1" t="s">
        <v>835</v>
      </c>
      <c r="C171" s="2">
        <v>42335</v>
      </c>
      <c r="D171" s="2">
        <v>42341</v>
      </c>
      <c r="E171" s="1" t="s">
        <v>42</v>
      </c>
      <c r="F171" s="1" t="s">
        <v>836</v>
      </c>
      <c r="G171" s="1" t="s">
        <v>837</v>
      </c>
      <c r="H171" s="1" t="s">
        <v>26</v>
      </c>
      <c r="I171" s="1" t="s">
        <v>27</v>
      </c>
      <c r="J171" s="1" t="s">
        <v>838</v>
      </c>
      <c r="K171" s="1" t="s">
        <v>57</v>
      </c>
      <c r="L171" s="1" t="s">
        <v>58</v>
      </c>
      <c r="M171" s="1" t="s">
        <v>602</v>
      </c>
      <c r="N171" s="1" t="s">
        <v>32</v>
      </c>
      <c r="O171" s="1" t="s">
        <v>39</v>
      </c>
      <c r="P171" s="1" t="s">
        <v>603</v>
      </c>
      <c r="Q171">
        <v>283.92</v>
      </c>
      <c r="R171">
        <v>5</v>
      </c>
      <c r="S171" s="1" t="s">
        <v>66</v>
      </c>
      <c r="T171">
        <v>17.745000000000001</v>
      </c>
      <c r="U171" s="1" t="s">
        <v>139</v>
      </c>
      <c r="V171" s="1" t="s">
        <v>37</v>
      </c>
      <c r="W171">
        <v>2015</v>
      </c>
    </row>
    <row r="172" spans="1:23" x14ac:dyDescent="0.25">
      <c r="A172">
        <v>801</v>
      </c>
      <c r="B172" s="1" t="s">
        <v>839</v>
      </c>
      <c r="C172" s="2">
        <v>42786</v>
      </c>
      <c r="D172" s="2">
        <v>42789</v>
      </c>
      <c r="E172" s="1" t="s">
        <v>94</v>
      </c>
      <c r="F172" s="1" t="s">
        <v>840</v>
      </c>
      <c r="G172" s="1" t="s">
        <v>841</v>
      </c>
      <c r="H172" s="1" t="s">
        <v>97</v>
      </c>
      <c r="I172" s="1" t="s">
        <v>27</v>
      </c>
      <c r="J172" s="1" t="s">
        <v>651</v>
      </c>
      <c r="K172" s="1" t="s">
        <v>57</v>
      </c>
      <c r="L172" s="1" t="s">
        <v>58</v>
      </c>
      <c r="M172" s="1" t="s">
        <v>842</v>
      </c>
      <c r="N172" s="1" t="s">
        <v>32</v>
      </c>
      <c r="O172" s="1" t="s">
        <v>60</v>
      </c>
      <c r="P172" s="1" t="s">
        <v>843</v>
      </c>
      <c r="Q172">
        <v>22.23</v>
      </c>
      <c r="R172">
        <v>1</v>
      </c>
      <c r="S172" s="1" t="s">
        <v>35</v>
      </c>
      <c r="T172">
        <v>7.3358999999999996</v>
      </c>
      <c r="U172" s="1" t="s">
        <v>36</v>
      </c>
      <c r="V172" s="1" t="s">
        <v>307</v>
      </c>
      <c r="W172">
        <v>2017</v>
      </c>
    </row>
    <row r="173" spans="1:23" x14ac:dyDescent="0.25">
      <c r="A173">
        <v>805</v>
      </c>
      <c r="B173" s="1" t="s">
        <v>844</v>
      </c>
      <c r="C173" s="2">
        <v>42847</v>
      </c>
      <c r="D173" s="2">
        <v>42849</v>
      </c>
      <c r="E173" s="1" t="s">
        <v>94</v>
      </c>
      <c r="F173" s="1" t="s">
        <v>845</v>
      </c>
      <c r="G173" s="1" t="s">
        <v>846</v>
      </c>
      <c r="H173" s="1" t="s">
        <v>26</v>
      </c>
      <c r="I173" s="1" t="s">
        <v>27</v>
      </c>
      <c r="J173" s="1" t="s">
        <v>338</v>
      </c>
      <c r="K173" s="1" t="s">
        <v>57</v>
      </c>
      <c r="L173" s="1" t="s">
        <v>58</v>
      </c>
      <c r="M173" s="1" t="s">
        <v>847</v>
      </c>
      <c r="N173" s="1" t="s">
        <v>32</v>
      </c>
      <c r="O173" s="1" t="s">
        <v>60</v>
      </c>
      <c r="P173" s="1" t="s">
        <v>848</v>
      </c>
      <c r="Q173">
        <v>18.28</v>
      </c>
      <c r="R173">
        <v>2</v>
      </c>
      <c r="S173" s="1" t="s">
        <v>35</v>
      </c>
      <c r="T173">
        <v>6.2152000000000003</v>
      </c>
      <c r="U173" s="1" t="s">
        <v>76</v>
      </c>
      <c r="V173" s="1" t="s">
        <v>122</v>
      </c>
      <c r="W173">
        <v>2017</v>
      </c>
    </row>
    <row r="174" spans="1:23" x14ac:dyDescent="0.25">
      <c r="A174">
        <v>808</v>
      </c>
      <c r="B174" s="1" t="s">
        <v>849</v>
      </c>
      <c r="C174" s="2">
        <v>42038</v>
      </c>
      <c r="D174" s="2">
        <v>42040</v>
      </c>
      <c r="E174" s="1" t="s">
        <v>94</v>
      </c>
      <c r="F174" s="1" t="s">
        <v>850</v>
      </c>
      <c r="G174" s="1" t="s">
        <v>851</v>
      </c>
      <c r="H174" s="1" t="s">
        <v>26</v>
      </c>
      <c r="I174" s="1" t="s">
        <v>27</v>
      </c>
      <c r="J174" s="1" t="s">
        <v>852</v>
      </c>
      <c r="K174" s="1" t="s">
        <v>853</v>
      </c>
      <c r="L174" s="1" t="s">
        <v>100</v>
      </c>
      <c r="M174" s="1" t="s">
        <v>496</v>
      </c>
      <c r="N174" s="1" t="s">
        <v>32</v>
      </c>
      <c r="O174" s="1" t="s">
        <v>60</v>
      </c>
      <c r="P174" s="1" t="s">
        <v>497</v>
      </c>
      <c r="Q174">
        <v>28.4</v>
      </c>
      <c r="R174">
        <v>2</v>
      </c>
      <c r="S174" s="1" t="s">
        <v>35</v>
      </c>
      <c r="T174">
        <v>11.076000000000001</v>
      </c>
      <c r="U174" s="1" t="s">
        <v>76</v>
      </c>
      <c r="V174" s="1" t="s">
        <v>307</v>
      </c>
      <c r="W174">
        <v>2015</v>
      </c>
    </row>
    <row r="175" spans="1:23" x14ac:dyDescent="0.25">
      <c r="A175">
        <v>811</v>
      </c>
      <c r="B175" s="1" t="s">
        <v>854</v>
      </c>
      <c r="C175" s="2">
        <v>41925</v>
      </c>
      <c r="D175" s="2">
        <v>41927</v>
      </c>
      <c r="E175" s="1" t="s">
        <v>94</v>
      </c>
      <c r="F175" s="1" t="s">
        <v>855</v>
      </c>
      <c r="G175" s="1" t="s">
        <v>856</v>
      </c>
      <c r="H175" s="1" t="s">
        <v>26</v>
      </c>
      <c r="I175" s="1" t="s">
        <v>27</v>
      </c>
      <c r="J175" s="1" t="s">
        <v>857</v>
      </c>
      <c r="K175" s="1" t="s">
        <v>202</v>
      </c>
      <c r="L175" s="1" t="s">
        <v>58</v>
      </c>
      <c r="M175" s="1" t="s">
        <v>352</v>
      </c>
      <c r="N175" s="1" t="s">
        <v>32</v>
      </c>
      <c r="O175" s="1" t="s">
        <v>48</v>
      </c>
      <c r="P175" s="1" t="s">
        <v>353</v>
      </c>
      <c r="Q175">
        <v>1298.55</v>
      </c>
      <c r="R175">
        <v>5</v>
      </c>
      <c r="S175" s="1" t="s">
        <v>35</v>
      </c>
      <c r="T175">
        <v>311.65199999999999</v>
      </c>
      <c r="U175" s="1" t="s">
        <v>76</v>
      </c>
      <c r="V175" s="1" t="s">
        <v>52</v>
      </c>
      <c r="W175">
        <v>2014</v>
      </c>
    </row>
    <row r="176" spans="1:23" x14ac:dyDescent="0.25">
      <c r="A176">
        <v>814</v>
      </c>
      <c r="B176" s="1" t="s">
        <v>858</v>
      </c>
      <c r="C176" s="2">
        <v>42869</v>
      </c>
      <c r="D176" s="2">
        <v>42869</v>
      </c>
      <c r="E176" s="1" t="s">
        <v>435</v>
      </c>
      <c r="F176" s="1" t="s">
        <v>859</v>
      </c>
      <c r="G176" s="1" t="s">
        <v>860</v>
      </c>
      <c r="H176" s="1" t="s">
        <v>26</v>
      </c>
      <c r="I176" s="1" t="s">
        <v>27</v>
      </c>
      <c r="J176" s="1" t="s">
        <v>861</v>
      </c>
      <c r="K176" s="1" t="s">
        <v>57</v>
      </c>
      <c r="L176" s="1" t="s">
        <v>58</v>
      </c>
      <c r="M176" s="1" t="s">
        <v>847</v>
      </c>
      <c r="N176" s="1" t="s">
        <v>32</v>
      </c>
      <c r="O176" s="1" t="s">
        <v>60</v>
      </c>
      <c r="P176" s="1" t="s">
        <v>848</v>
      </c>
      <c r="Q176">
        <v>18.28</v>
      </c>
      <c r="R176">
        <v>2</v>
      </c>
      <c r="S176" s="1" t="s">
        <v>35</v>
      </c>
      <c r="T176">
        <v>6.2152000000000003</v>
      </c>
      <c r="U176" s="1" t="s">
        <v>440</v>
      </c>
      <c r="V176" s="1" t="s">
        <v>171</v>
      </c>
      <c r="W176">
        <v>2017</v>
      </c>
    </row>
    <row r="177" spans="1:23" x14ac:dyDescent="0.25">
      <c r="A177">
        <v>820</v>
      </c>
      <c r="B177" s="1" t="s">
        <v>862</v>
      </c>
      <c r="C177" s="2">
        <v>41818</v>
      </c>
      <c r="D177" s="2">
        <v>41822</v>
      </c>
      <c r="E177" s="1" t="s">
        <v>42</v>
      </c>
      <c r="F177" s="1" t="s">
        <v>630</v>
      </c>
      <c r="G177" s="1" t="s">
        <v>631</v>
      </c>
      <c r="H177" s="1" t="s">
        <v>26</v>
      </c>
      <c r="I177" s="1" t="s">
        <v>27</v>
      </c>
      <c r="J177" s="1" t="s">
        <v>70</v>
      </c>
      <c r="K177" s="1" t="s">
        <v>71</v>
      </c>
      <c r="L177" s="1" t="s">
        <v>72</v>
      </c>
      <c r="M177" s="1" t="s">
        <v>863</v>
      </c>
      <c r="N177" s="1" t="s">
        <v>32</v>
      </c>
      <c r="O177" s="1" t="s">
        <v>39</v>
      </c>
      <c r="P177" s="1" t="s">
        <v>864</v>
      </c>
      <c r="Q177">
        <v>1228.4649999999999</v>
      </c>
      <c r="R177">
        <v>5</v>
      </c>
      <c r="S177" s="1" t="s">
        <v>75</v>
      </c>
      <c r="T177">
        <v>0</v>
      </c>
      <c r="U177" s="1" t="s">
        <v>90</v>
      </c>
      <c r="V177" s="1" t="s">
        <v>63</v>
      </c>
      <c r="W177">
        <v>2014</v>
      </c>
    </row>
    <row r="178" spans="1:23" x14ac:dyDescent="0.25">
      <c r="A178">
        <v>830</v>
      </c>
      <c r="B178" s="1" t="s">
        <v>865</v>
      </c>
      <c r="C178" s="2">
        <v>42902</v>
      </c>
      <c r="D178" s="2">
        <v>42907</v>
      </c>
      <c r="E178" s="1" t="s">
        <v>23</v>
      </c>
      <c r="F178" s="1" t="s">
        <v>148</v>
      </c>
      <c r="G178" s="1" t="s">
        <v>149</v>
      </c>
      <c r="H178" s="1" t="s">
        <v>26</v>
      </c>
      <c r="I178" s="1" t="s">
        <v>27</v>
      </c>
      <c r="J178" s="1" t="s">
        <v>866</v>
      </c>
      <c r="K178" s="1" t="s">
        <v>29</v>
      </c>
      <c r="L178" s="1" t="s">
        <v>30</v>
      </c>
      <c r="M178" s="1" t="s">
        <v>867</v>
      </c>
      <c r="N178" s="1" t="s">
        <v>32</v>
      </c>
      <c r="O178" s="1" t="s">
        <v>39</v>
      </c>
      <c r="P178" s="1" t="s">
        <v>868</v>
      </c>
      <c r="Q178">
        <v>301.95999999999998</v>
      </c>
      <c r="R178">
        <v>2</v>
      </c>
      <c r="S178" s="1" t="s">
        <v>35</v>
      </c>
      <c r="T178">
        <v>90.587999999999994</v>
      </c>
      <c r="U178" s="1" t="s">
        <v>62</v>
      </c>
      <c r="V178" s="1" t="s">
        <v>63</v>
      </c>
      <c r="W178">
        <v>2017</v>
      </c>
    </row>
    <row r="179" spans="1:23" x14ac:dyDescent="0.25">
      <c r="A179">
        <v>842</v>
      </c>
      <c r="B179" s="1" t="s">
        <v>869</v>
      </c>
      <c r="C179" s="2">
        <v>42328</v>
      </c>
      <c r="D179" s="2">
        <v>42333</v>
      </c>
      <c r="E179" s="1" t="s">
        <v>42</v>
      </c>
      <c r="F179" s="1" t="s">
        <v>870</v>
      </c>
      <c r="G179" s="1" t="s">
        <v>871</v>
      </c>
      <c r="H179" s="1" t="s">
        <v>97</v>
      </c>
      <c r="I179" s="1" t="s">
        <v>27</v>
      </c>
      <c r="J179" s="1" t="s">
        <v>183</v>
      </c>
      <c r="K179" s="1" t="s">
        <v>129</v>
      </c>
      <c r="L179" s="1" t="s">
        <v>72</v>
      </c>
      <c r="M179" s="1" t="s">
        <v>872</v>
      </c>
      <c r="N179" s="1" t="s">
        <v>32</v>
      </c>
      <c r="O179" s="1" t="s">
        <v>33</v>
      </c>
      <c r="P179" s="1" t="s">
        <v>873</v>
      </c>
      <c r="Q179">
        <v>186.048</v>
      </c>
      <c r="R179">
        <v>4</v>
      </c>
      <c r="S179" s="1" t="s">
        <v>66</v>
      </c>
      <c r="T179">
        <v>9.3024000000000004</v>
      </c>
      <c r="U179" s="1" t="s">
        <v>62</v>
      </c>
      <c r="V179" s="1" t="s">
        <v>37</v>
      </c>
      <c r="W179">
        <v>2015</v>
      </c>
    </row>
    <row r="180" spans="1:23" x14ac:dyDescent="0.25">
      <c r="A180">
        <v>848</v>
      </c>
      <c r="B180" s="1" t="s">
        <v>874</v>
      </c>
      <c r="C180" s="2">
        <v>42290</v>
      </c>
      <c r="D180" s="2">
        <v>42294</v>
      </c>
      <c r="E180" s="1" t="s">
        <v>42</v>
      </c>
      <c r="F180" s="1" t="s">
        <v>875</v>
      </c>
      <c r="G180" s="1" t="s">
        <v>876</v>
      </c>
      <c r="H180" s="1" t="s">
        <v>26</v>
      </c>
      <c r="I180" s="1" t="s">
        <v>27</v>
      </c>
      <c r="J180" s="1" t="s">
        <v>877</v>
      </c>
      <c r="K180" s="1" t="s">
        <v>29</v>
      </c>
      <c r="L180" s="1" t="s">
        <v>30</v>
      </c>
      <c r="M180" s="1" t="s">
        <v>366</v>
      </c>
      <c r="N180" s="1" t="s">
        <v>32</v>
      </c>
      <c r="O180" s="1" t="s">
        <v>39</v>
      </c>
      <c r="P180" s="1" t="s">
        <v>367</v>
      </c>
      <c r="Q180">
        <v>287.94</v>
      </c>
      <c r="R180">
        <v>3</v>
      </c>
      <c r="S180" s="1" t="s">
        <v>35</v>
      </c>
      <c r="T180">
        <v>77.743799999999993</v>
      </c>
      <c r="U180" s="1" t="s">
        <v>90</v>
      </c>
      <c r="V180" s="1" t="s">
        <v>52</v>
      </c>
      <c r="W180">
        <v>2015</v>
      </c>
    </row>
    <row r="181" spans="1:23" x14ac:dyDescent="0.25">
      <c r="A181">
        <v>849</v>
      </c>
      <c r="B181" s="1" t="s">
        <v>878</v>
      </c>
      <c r="C181" s="2">
        <v>42736</v>
      </c>
      <c r="D181" s="2">
        <v>42741</v>
      </c>
      <c r="E181" s="1" t="s">
        <v>42</v>
      </c>
      <c r="F181" s="1" t="s">
        <v>879</v>
      </c>
      <c r="G181" s="1" t="s">
        <v>880</v>
      </c>
      <c r="H181" s="1" t="s">
        <v>26</v>
      </c>
      <c r="I181" s="1" t="s">
        <v>27</v>
      </c>
      <c r="J181" s="1" t="s">
        <v>881</v>
      </c>
      <c r="K181" s="1" t="s">
        <v>241</v>
      </c>
      <c r="L181" s="1" t="s">
        <v>72</v>
      </c>
      <c r="M181" s="1" t="s">
        <v>882</v>
      </c>
      <c r="N181" s="1" t="s">
        <v>32</v>
      </c>
      <c r="O181" s="1" t="s">
        <v>60</v>
      </c>
      <c r="P181" s="1" t="s">
        <v>883</v>
      </c>
      <c r="Q181">
        <v>48.896000000000001</v>
      </c>
      <c r="R181">
        <v>4</v>
      </c>
      <c r="S181" s="1" t="s">
        <v>66</v>
      </c>
      <c r="T181">
        <v>8.5568000000000008</v>
      </c>
      <c r="U181" s="1" t="s">
        <v>62</v>
      </c>
      <c r="V181" s="1" t="s">
        <v>179</v>
      </c>
      <c r="W181">
        <v>2017</v>
      </c>
    </row>
    <row r="182" spans="1:23" x14ac:dyDescent="0.25">
      <c r="A182">
        <v>854</v>
      </c>
      <c r="B182" s="1" t="s">
        <v>884</v>
      </c>
      <c r="C182" s="2">
        <v>42419</v>
      </c>
      <c r="D182" s="2">
        <v>42424</v>
      </c>
      <c r="E182" s="1" t="s">
        <v>42</v>
      </c>
      <c r="F182" s="1" t="s">
        <v>885</v>
      </c>
      <c r="G182" s="1" t="s">
        <v>886</v>
      </c>
      <c r="H182" s="1" t="s">
        <v>26</v>
      </c>
      <c r="I182" s="1" t="s">
        <v>27</v>
      </c>
      <c r="J182" s="1" t="s">
        <v>183</v>
      </c>
      <c r="K182" s="1" t="s">
        <v>129</v>
      </c>
      <c r="L182" s="1" t="s">
        <v>72</v>
      </c>
      <c r="M182" s="1" t="s">
        <v>842</v>
      </c>
      <c r="N182" s="1" t="s">
        <v>32</v>
      </c>
      <c r="O182" s="1" t="s">
        <v>60</v>
      </c>
      <c r="P182" s="1" t="s">
        <v>843</v>
      </c>
      <c r="Q182">
        <v>44.46</v>
      </c>
      <c r="R182">
        <v>2</v>
      </c>
      <c r="S182" s="1" t="s">
        <v>35</v>
      </c>
      <c r="T182">
        <v>14.671799999999999</v>
      </c>
      <c r="U182" s="1" t="s">
        <v>62</v>
      </c>
      <c r="V182" s="1" t="s">
        <v>307</v>
      </c>
      <c r="W182">
        <v>2016</v>
      </c>
    </row>
    <row r="183" spans="1:23" x14ac:dyDescent="0.25">
      <c r="A183">
        <v>867</v>
      </c>
      <c r="B183" s="1" t="s">
        <v>887</v>
      </c>
      <c r="C183" s="2">
        <v>41649</v>
      </c>
      <c r="D183" s="2">
        <v>41654</v>
      </c>
      <c r="E183" s="1" t="s">
        <v>42</v>
      </c>
      <c r="F183" s="1" t="s">
        <v>888</v>
      </c>
      <c r="G183" s="1" t="s">
        <v>889</v>
      </c>
      <c r="H183" s="1" t="s">
        <v>97</v>
      </c>
      <c r="I183" s="1" t="s">
        <v>27</v>
      </c>
      <c r="J183" s="1" t="s">
        <v>890</v>
      </c>
      <c r="K183" s="1" t="s">
        <v>728</v>
      </c>
      <c r="L183" s="1" t="s">
        <v>30</v>
      </c>
      <c r="M183" s="1" t="s">
        <v>891</v>
      </c>
      <c r="N183" s="1" t="s">
        <v>32</v>
      </c>
      <c r="O183" s="1" t="s">
        <v>60</v>
      </c>
      <c r="P183" s="1" t="s">
        <v>892</v>
      </c>
      <c r="Q183">
        <v>51.94</v>
      </c>
      <c r="R183">
        <v>1</v>
      </c>
      <c r="S183" s="1" t="s">
        <v>35</v>
      </c>
      <c r="T183">
        <v>21.295400000000001</v>
      </c>
      <c r="U183" s="1" t="s">
        <v>62</v>
      </c>
      <c r="V183" s="1" t="s">
        <v>179</v>
      </c>
      <c r="W183">
        <v>2014</v>
      </c>
    </row>
    <row r="184" spans="1:23" x14ac:dyDescent="0.25">
      <c r="A184">
        <v>876</v>
      </c>
      <c r="B184" s="1" t="s">
        <v>893</v>
      </c>
      <c r="C184" s="2">
        <v>42386</v>
      </c>
      <c r="D184" s="2">
        <v>42390</v>
      </c>
      <c r="E184" s="1" t="s">
        <v>42</v>
      </c>
      <c r="F184" s="1" t="s">
        <v>894</v>
      </c>
      <c r="G184" s="1" t="s">
        <v>895</v>
      </c>
      <c r="H184" s="1" t="s">
        <v>108</v>
      </c>
      <c r="I184" s="1" t="s">
        <v>27</v>
      </c>
      <c r="J184" s="1" t="s">
        <v>521</v>
      </c>
      <c r="K184" s="1" t="s">
        <v>896</v>
      </c>
      <c r="L184" s="1" t="s">
        <v>72</v>
      </c>
      <c r="M184" s="1" t="s">
        <v>318</v>
      </c>
      <c r="N184" s="1" t="s">
        <v>32</v>
      </c>
      <c r="O184" s="1" t="s">
        <v>60</v>
      </c>
      <c r="P184" s="1" t="s">
        <v>319</v>
      </c>
      <c r="Q184">
        <v>322.58999999999997</v>
      </c>
      <c r="R184">
        <v>3</v>
      </c>
      <c r="S184" s="1" t="s">
        <v>35</v>
      </c>
      <c r="T184">
        <v>64.518000000000001</v>
      </c>
      <c r="U184" s="1" t="s">
        <v>90</v>
      </c>
      <c r="V184" s="1" t="s">
        <v>179</v>
      </c>
      <c r="W184">
        <v>2016</v>
      </c>
    </row>
    <row r="185" spans="1:23" x14ac:dyDescent="0.25">
      <c r="A185">
        <v>881</v>
      </c>
      <c r="B185" s="1" t="s">
        <v>897</v>
      </c>
      <c r="C185" s="2">
        <v>43069</v>
      </c>
      <c r="D185" s="2">
        <v>43071</v>
      </c>
      <c r="E185" s="1" t="s">
        <v>23</v>
      </c>
      <c r="F185" s="1" t="s">
        <v>898</v>
      </c>
      <c r="G185" s="1" t="s">
        <v>899</v>
      </c>
      <c r="H185" s="1" t="s">
        <v>108</v>
      </c>
      <c r="I185" s="1" t="s">
        <v>27</v>
      </c>
      <c r="J185" s="1" t="s">
        <v>183</v>
      </c>
      <c r="K185" s="1" t="s">
        <v>129</v>
      </c>
      <c r="L185" s="1" t="s">
        <v>72</v>
      </c>
      <c r="M185" s="1" t="s">
        <v>256</v>
      </c>
      <c r="N185" s="1" t="s">
        <v>32</v>
      </c>
      <c r="O185" s="1" t="s">
        <v>39</v>
      </c>
      <c r="P185" s="1" t="s">
        <v>257</v>
      </c>
      <c r="Q185">
        <v>1242.9000000000001</v>
      </c>
      <c r="R185">
        <v>5</v>
      </c>
      <c r="S185" s="1" t="s">
        <v>132</v>
      </c>
      <c r="T185">
        <v>262.39</v>
      </c>
      <c r="U185" s="1" t="s">
        <v>76</v>
      </c>
      <c r="V185" s="1" t="s">
        <v>37</v>
      </c>
      <c r="W185">
        <v>2017</v>
      </c>
    </row>
    <row r="186" spans="1:23" x14ac:dyDescent="0.25">
      <c r="A186">
        <v>884</v>
      </c>
      <c r="B186" s="1" t="s">
        <v>900</v>
      </c>
      <c r="C186" s="2">
        <v>42665</v>
      </c>
      <c r="D186" s="2">
        <v>42667</v>
      </c>
      <c r="E186" s="1" t="s">
        <v>94</v>
      </c>
      <c r="F186" s="1" t="s">
        <v>901</v>
      </c>
      <c r="G186" s="1" t="s">
        <v>902</v>
      </c>
      <c r="H186" s="1" t="s">
        <v>108</v>
      </c>
      <c r="I186" s="1" t="s">
        <v>27</v>
      </c>
      <c r="J186" s="1" t="s">
        <v>298</v>
      </c>
      <c r="K186" s="1" t="s">
        <v>299</v>
      </c>
      <c r="L186" s="1" t="s">
        <v>100</v>
      </c>
      <c r="M186" s="1" t="s">
        <v>689</v>
      </c>
      <c r="N186" s="1" t="s">
        <v>32</v>
      </c>
      <c r="O186" s="1" t="s">
        <v>60</v>
      </c>
      <c r="P186" s="1" t="s">
        <v>690</v>
      </c>
      <c r="Q186">
        <v>31.4</v>
      </c>
      <c r="R186">
        <v>5</v>
      </c>
      <c r="S186" s="1" t="s">
        <v>35</v>
      </c>
      <c r="T186">
        <v>10.048</v>
      </c>
      <c r="U186" s="1" t="s">
        <v>76</v>
      </c>
      <c r="V186" s="1" t="s">
        <v>52</v>
      </c>
      <c r="W186">
        <v>2016</v>
      </c>
    </row>
    <row r="187" spans="1:23" x14ac:dyDescent="0.25">
      <c r="A187">
        <v>885</v>
      </c>
      <c r="B187" s="1" t="s">
        <v>903</v>
      </c>
      <c r="C187" s="2">
        <v>41758</v>
      </c>
      <c r="D187" s="2">
        <v>41763</v>
      </c>
      <c r="E187" s="1" t="s">
        <v>42</v>
      </c>
      <c r="F187" s="1" t="s">
        <v>904</v>
      </c>
      <c r="G187" s="1" t="s">
        <v>905</v>
      </c>
      <c r="H187" s="1" t="s">
        <v>26</v>
      </c>
      <c r="I187" s="1" t="s">
        <v>27</v>
      </c>
      <c r="J187" s="1" t="s">
        <v>906</v>
      </c>
      <c r="K187" s="1" t="s">
        <v>129</v>
      </c>
      <c r="L187" s="1" t="s">
        <v>72</v>
      </c>
      <c r="M187" s="1" t="s">
        <v>907</v>
      </c>
      <c r="N187" s="1" t="s">
        <v>32</v>
      </c>
      <c r="O187" s="1" t="s">
        <v>60</v>
      </c>
      <c r="P187" s="1" t="s">
        <v>908</v>
      </c>
      <c r="Q187">
        <v>17.46</v>
      </c>
      <c r="R187">
        <v>2</v>
      </c>
      <c r="S187" s="1" t="s">
        <v>35</v>
      </c>
      <c r="T187">
        <v>5.9363999999999999</v>
      </c>
      <c r="U187" s="1" t="s">
        <v>62</v>
      </c>
      <c r="V187" s="1" t="s">
        <v>122</v>
      </c>
      <c r="W187">
        <v>2014</v>
      </c>
    </row>
    <row r="188" spans="1:23" x14ac:dyDescent="0.25">
      <c r="A188">
        <v>907</v>
      </c>
      <c r="B188" s="1" t="s">
        <v>909</v>
      </c>
      <c r="C188" s="2">
        <v>43099</v>
      </c>
      <c r="D188" s="2">
        <v>43103</v>
      </c>
      <c r="E188" s="1" t="s">
        <v>42</v>
      </c>
      <c r="F188" s="1" t="s">
        <v>165</v>
      </c>
      <c r="G188" s="1" t="s">
        <v>166</v>
      </c>
      <c r="H188" s="1" t="s">
        <v>26</v>
      </c>
      <c r="I188" s="1" t="s">
        <v>27</v>
      </c>
      <c r="J188" s="1" t="s">
        <v>183</v>
      </c>
      <c r="K188" s="1" t="s">
        <v>129</v>
      </c>
      <c r="L188" s="1" t="s">
        <v>72</v>
      </c>
      <c r="M188" s="1" t="s">
        <v>910</v>
      </c>
      <c r="N188" s="1" t="s">
        <v>32</v>
      </c>
      <c r="O188" s="1" t="s">
        <v>33</v>
      </c>
      <c r="P188" s="1" t="s">
        <v>911</v>
      </c>
      <c r="Q188">
        <v>323.13600000000002</v>
      </c>
      <c r="R188">
        <v>4</v>
      </c>
      <c r="S188" s="1" t="s">
        <v>66</v>
      </c>
      <c r="T188">
        <v>12.117599999999999</v>
      </c>
      <c r="U188" s="1" t="s">
        <v>90</v>
      </c>
      <c r="V188" s="1" t="s">
        <v>104</v>
      </c>
      <c r="W188">
        <v>2017</v>
      </c>
    </row>
    <row r="189" spans="1:23" x14ac:dyDescent="0.25">
      <c r="A189">
        <v>913</v>
      </c>
      <c r="B189" s="1" t="s">
        <v>912</v>
      </c>
      <c r="C189" s="2">
        <v>42155</v>
      </c>
      <c r="D189" s="2">
        <v>42162</v>
      </c>
      <c r="E189" s="1" t="s">
        <v>42</v>
      </c>
      <c r="F189" s="1" t="s">
        <v>913</v>
      </c>
      <c r="G189" s="1" t="s">
        <v>914</v>
      </c>
      <c r="H189" s="1" t="s">
        <v>108</v>
      </c>
      <c r="I189" s="1" t="s">
        <v>27</v>
      </c>
      <c r="J189" s="1" t="s">
        <v>915</v>
      </c>
      <c r="K189" s="1" t="s">
        <v>439</v>
      </c>
      <c r="L189" s="1" t="s">
        <v>72</v>
      </c>
      <c r="M189" s="1" t="s">
        <v>456</v>
      </c>
      <c r="N189" s="1" t="s">
        <v>32</v>
      </c>
      <c r="O189" s="1" t="s">
        <v>60</v>
      </c>
      <c r="P189" s="1" t="s">
        <v>457</v>
      </c>
      <c r="Q189">
        <v>22.2</v>
      </c>
      <c r="R189">
        <v>6</v>
      </c>
      <c r="S189" s="1" t="s">
        <v>35</v>
      </c>
      <c r="T189">
        <v>9.1020000000000003</v>
      </c>
      <c r="U189" s="1" t="s">
        <v>51</v>
      </c>
      <c r="V189" s="1" t="s">
        <v>171</v>
      </c>
      <c r="W189">
        <v>2015</v>
      </c>
    </row>
    <row r="190" spans="1:23" x14ac:dyDescent="0.25">
      <c r="A190">
        <v>914</v>
      </c>
      <c r="B190" s="1" t="s">
        <v>916</v>
      </c>
      <c r="C190" s="2">
        <v>43066</v>
      </c>
      <c r="D190" s="2">
        <v>43068</v>
      </c>
      <c r="E190" s="1" t="s">
        <v>94</v>
      </c>
      <c r="F190" s="1" t="s">
        <v>870</v>
      </c>
      <c r="G190" s="1" t="s">
        <v>871</v>
      </c>
      <c r="H190" s="1" t="s">
        <v>97</v>
      </c>
      <c r="I190" s="1" t="s">
        <v>27</v>
      </c>
      <c r="J190" s="1" t="s">
        <v>917</v>
      </c>
      <c r="K190" s="1" t="s">
        <v>248</v>
      </c>
      <c r="L190" s="1" t="s">
        <v>100</v>
      </c>
      <c r="M190" s="1" t="s">
        <v>364</v>
      </c>
      <c r="N190" s="1" t="s">
        <v>32</v>
      </c>
      <c r="O190" s="1" t="s">
        <v>60</v>
      </c>
      <c r="P190" s="1" t="s">
        <v>365</v>
      </c>
      <c r="Q190">
        <v>46.94</v>
      </c>
      <c r="R190">
        <v>1</v>
      </c>
      <c r="S190" s="1" t="s">
        <v>35</v>
      </c>
      <c r="T190">
        <v>19.2454</v>
      </c>
      <c r="U190" s="1" t="s">
        <v>76</v>
      </c>
      <c r="V190" s="1" t="s">
        <v>37</v>
      </c>
      <c r="W190">
        <v>2017</v>
      </c>
    </row>
    <row r="191" spans="1:23" x14ac:dyDescent="0.25">
      <c r="A191">
        <v>916</v>
      </c>
      <c r="B191" s="1" t="s">
        <v>918</v>
      </c>
      <c r="C191" s="2">
        <v>41805</v>
      </c>
      <c r="D191" s="2">
        <v>41811</v>
      </c>
      <c r="E191" s="1" t="s">
        <v>42</v>
      </c>
      <c r="F191" s="1" t="s">
        <v>361</v>
      </c>
      <c r="G191" s="1" t="s">
        <v>362</v>
      </c>
      <c r="H191" s="1" t="s">
        <v>97</v>
      </c>
      <c r="I191" s="1" t="s">
        <v>27</v>
      </c>
      <c r="J191" s="1" t="s">
        <v>255</v>
      </c>
      <c r="K191" s="1" t="s">
        <v>99</v>
      </c>
      <c r="L191" s="1" t="s">
        <v>100</v>
      </c>
      <c r="M191" s="1" t="s">
        <v>919</v>
      </c>
      <c r="N191" s="1" t="s">
        <v>32</v>
      </c>
      <c r="O191" s="1" t="s">
        <v>48</v>
      </c>
      <c r="P191" s="1" t="s">
        <v>920</v>
      </c>
      <c r="Q191">
        <v>99.918000000000006</v>
      </c>
      <c r="R191">
        <v>2</v>
      </c>
      <c r="S191" s="1" t="s">
        <v>75</v>
      </c>
      <c r="T191">
        <v>-18.5562</v>
      </c>
      <c r="U191" s="1" t="s">
        <v>139</v>
      </c>
      <c r="V191" s="1" t="s">
        <v>63</v>
      </c>
      <c r="W191">
        <v>2014</v>
      </c>
    </row>
    <row r="192" spans="1:23" x14ac:dyDescent="0.25">
      <c r="A192">
        <v>917</v>
      </c>
      <c r="B192" s="1" t="s">
        <v>918</v>
      </c>
      <c r="C192" s="2">
        <v>41805</v>
      </c>
      <c r="D192" s="2">
        <v>41811</v>
      </c>
      <c r="E192" s="1" t="s">
        <v>42</v>
      </c>
      <c r="F192" s="1" t="s">
        <v>361</v>
      </c>
      <c r="G192" s="1" t="s">
        <v>362</v>
      </c>
      <c r="H192" s="1" t="s">
        <v>97</v>
      </c>
      <c r="I192" s="1" t="s">
        <v>27</v>
      </c>
      <c r="J192" s="1" t="s">
        <v>255</v>
      </c>
      <c r="K192" s="1" t="s">
        <v>99</v>
      </c>
      <c r="L192" s="1" t="s">
        <v>100</v>
      </c>
      <c r="M192" s="1" t="s">
        <v>587</v>
      </c>
      <c r="N192" s="1" t="s">
        <v>32</v>
      </c>
      <c r="O192" s="1" t="s">
        <v>39</v>
      </c>
      <c r="P192" s="1" t="s">
        <v>588</v>
      </c>
      <c r="Q192">
        <v>797.94399999999996</v>
      </c>
      <c r="R192">
        <v>4</v>
      </c>
      <c r="S192" s="1" t="s">
        <v>75</v>
      </c>
      <c r="T192">
        <v>-56.996000000000002</v>
      </c>
      <c r="U192" s="1" t="s">
        <v>139</v>
      </c>
      <c r="V192" s="1" t="s">
        <v>63</v>
      </c>
      <c r="W192">
        <v>2014</v>
      </c>
    </row>
    <row r="193" spans="1:23" x14ac:dyDescent="0.25">
      <c r="A193">
        <v>943</v>
      </c>
      <c r="B193" s="1" t="s">
        <v>921</v>
      </c>
      <c r="C193" s="2">
        <v>42717</v>
      </c>
      <c r="D193" s="2">
        <v>42724</v>
      </c>
      <c r="E193" s="1" t="s">
        <v>42</v>
      </c>
      <c r="F193" s="1" t="s">
        <v>922</v>
      </c>
      <c r="G193" s="1" t="s">
        <v>923</v>
      </c>
      <c r="H193" s="1" t="s">
        <v>97</v>
      </c>
      <c r="I193" s="1" t="s">
        <v>27</v>
      </c>
      <c r="J193" s="1" t="s">
        <v>924</v>
      </c>
      <c r="K193" s="1" t="s">
        <v>57</v>
      </c>
      <c r="L193" s="1" t="s">
        <v>58</v>
      </c>
      <c r="M193" s="1" t="s">
        <v>47</v>
      </c>
      <c r="N193" s="1" t="s">
        <v>32</v>
      </c>
      <c r="O193" s="1" t="s">
        <v>48</v>
      </c>
      <c r="P193" s="1" t="s">
        <v>49</v>
      </c>
      <c r="Q193">
        <v>1114.2719999999999</v>
      </c>
      <c r="R193">
        <v>4</v>
      </c>
      <c r="S193" s="1" t="s">
        <v>66</v>
      </c>
      <c r="T193">
        <v>41.785200000000003</v>
      </c>
      <c r="U193" s="1" t="s">
        <v>51</v>
      </c>
      <c r="V193" s="1" t="s">
        <v>104</v>
      </c>
      <c r="W193">
        <v>2016</v>
      </c>
    </row>
    <row r="194" spans="1:23" x14ac:dyDescent="0.25">
      <c r="A194">
        <v>947</v>
      </c>
      <c r="B194" s="1" t="s">
        <v>925</v>
      </c>
      <c r="C194" s="2">
        <v>42211</v>
      </c>
      <c r="D194" s="2">
        <v>42213</v>
      </c>
      <c r="E194" s="1" t="s">
        <v>94</v>
      </c>
      <c r="F194" s="1" t="s">
        <v>630</v>
      </c>
      <c r="G194" s="1" t="s">
        <v>631</v>
      </c>
      <c r="H194" s="1" t="s">
        <v>26</v>
      </c>
      <c r="I194" s="1" t="s">
        <v>27</v>
      </c>
      <c r="J194" s="1" t="s">
        <v>926</v>
      </c>
      <c r="K194" s="1" t="s">
        <v>532</v>
      </c>
      <c r="L194" s="1" t="s">
        <v>58</v>
      </c>
      <c r="M194" s="1" t="s">
        <v>927</v>
      </c>
      <c r="N194" s="1" t="s">
        <v>32</v>
      </c>
      <c r="O194" s="1" t="s">
        <v>48</v>
      </c>
      <c r="P194" s="1" t="s">
        <v>928</v>
      </c>
      <c r="Q194">
        <v>393.16500000000002</v>
      </c>
      <c r="R194">
        <v>3</v>
      </c>
      <c r="S194" s="1" t="s">
        <v>89</v>
      </c>
      <c r="T194">
        <v>-204.44579999999999</v>
      </c>
      <c r="U194" s="1" t="s">
        <v>76</v>
      </c>
      <c r="V194" s="1" t="s">
        <v>77</v>
      </c>
      <c r="W194">
        <v>2015</v>
      </c>
    </row>
    <row r="195" spans="1:23" x14ac:dyDescent="0.25">
      <c r="A195">
        <v>948</v>
      </c>
      <c r="B195" s="1" t="s">
        <v>929</v>
      </c>
      <c r="C195" s="2">
        <v>43067</v>
      </c>
      <c r="D195" s="2">
        <v>43071</v>
      </c>
      <c r="E195" s="1" t="s">
        <v>42</v>
      </c>
      <c r="F195" s="1" t="s">
        <v>930</v>
      </c>
      <c r="G195" s="1" t="s">
        <v>931</v>
      </c>
      <c r="H195" s="1" t="s">
        <v>108</v>
      </c>
      <c r="I195" s="1" t="s">
        <v>27</v>
      </c>
      <c r="J195" s="1" t="s">
        <v>70</v>
      </c>
      <c r="K195" s="1" t="s">
        <v>71</v>
      </c>
      <c r="L195" s="1" t="s">
        <v>72</v>
      </c>
      <c r="M195" s="1" t="s">
        <v>932</v>
      </c>
      <c r="N195" s="1" t="s">
        <v>32</v>
      </c>
      <c r="O195" s="1" t="s">
        <v>60</v>
      </c>
      <c r="P195" s="1" t="s">
        <v>933</v>
      </c>
      <c r="Q195">
        <v>516.48800000000006</v>
      </c>
      <c r="R195">
        <v>7</v>
      </c>
      <c r="S195" s="1" t="s">
        <v>66</v>
      </c>
      <c r="T195">
        <v>-12.9122</v>
      </c>
      <c r="U195" s="1" t="s">
        <v>90</v>
      </c>
      <c r="V195" s="1" t="s">
        <v>37</v>
      </c>
      <c r="W195">
        <v>2017</v>
      </c>
    </row>
    <row r="196" spans="1:23" x14ac:dyDescent="0.25">
      <c r="A196">
        <v>949</v>
      </c>
      <c r="B196" s="1" t="s">
        <v>929</v>
      </c>
      <c r="C196" s="2">
        <v>43067</v>
      </c>
      <c r="D196" s="2">
        <v>43071</v>
      </c>
      <c r="E196" s="1" t="s">
        <v>42</v>
      </c>
      <c r="F196" s="1" t="s">
        <v>930</v>
      </c>
      <c r="G196" s="1" t="s">
        <v>931</v>
      </c>
      <c r="H196" s="1" t="s">
        <v>108</v>
      </c>
      <c r="I196" s="1" t="s">
        <v>27</v>
      </c>
      <c r="J196" s="1" t="s">
        <v>70</v>
      </c>
      <c r="K196" s="1" t="s">
        <v>71</v>
      </c>
      <c r="L196" s="1" t="s">
        <v>72</v>
      </c>
      <c r="M196" s="1" t="s">
        <v>323</v>
      </c>
      <c r="N196" s="1" t="s">
        <v>32</v>
      </c>
      <c r="O196" s="1" t="s">
        <v>60</v>
      </c>
      <c r="P196" s="1" t="s">
        <v>324</v>
      </c>
      <c r="Q196">
        <v>1007.232</v>
      </c>
      <c r="R196">
        <v>6</v>
      </c>
      <c r="S196" s="1" t="s">
        <v>66</v>
      </c>
      <c r="T196">
        <v>75.542400000000001</v>
      </c>
      <c r="U196" s="1" t="s">
        <v>90</v>
      </c>
      <c r="V196" s="1" t="s">
        <v>37</v>
      </c>
      <c r="W196">
        <v>2017</v>
      </c>
    </row>
    <row r="197" spans="1:23" x14ac:dyDescent="0.25">
      <c r="A197">
        <v>950</v>
      </c>
      <c r="B197" s="1" t="s">
        <v>929</v>
      </c>
      <c r="C197" s="2">
        <v>43067</v>
      </c>
      <c r="D197" s="2">
        <v>43071</v>
      </c>
      <c r="E197" s="1" t="s">
        <v>42</v>
      </c>
      <c r="F197" s="1" t="s">
        <v>930</v>
      </c>
      <c r="G197" s="1" t="s">
        <v>931</v>
      </c>
      <c r="H197" s="1" t="s">
        <v>108</v>
      </c>
      <c r="I197" s="1" t="s">
        <v>27</v>
      </c>
      <c r="J197" s="1" t="s">
        <v>70</v>
      </c>
      <c r="K197" s="1" t="s">
        <v>71</v>
      </c>
      <c r="L197" s="1" t="s">
        <v>72</v>
      </c>
      <c r="M197" s="1" t="s">
        <v>934</v>
      </c>
      <c r="N197" s="1" t="s">
        <v>32</v>
      </c>
      <c r="O197" s="1" t="s">
        <v>48</v>
      </c>
      <c r="P197" s="1" t="s">
        <v>935</v>
      </c>
      <c r="Q197">
        <v>2065.3200000000002</v>
      </c>
      <c r="R197">
        <v>12</v>
      </c>
      <c r="S197" s="1" t="s">
        <v>517</v>
      </c>
      <c r="T197">
        <v>-619.596</v>
      </c>
      <c r="U197" s="1" t="s">
        <v>90</v>
      </c>
      <c r="V197" s="1" t="s">
        <v>37</v>
      </c>
      <c r="W197">
        <v>2017</v>
      </c>
    </row>
    <row r="198" spans="1:23" x14ac:dyDescent="0.25">
      <c r="A198">
        <v>953</v>
      </c>
      <c r="B198" s="1" t="s">
        <v>936</v>
      </c>
      <c r="C198" s="2">
        <v>42828</v>
      </c>
      <c r="D198" s="2">
        <v>42832</v>
      </c>
      <c r="E198" s="1" t="s">
        <v>42</v>
      </c>
      <c r="F198" s="1" t="s">
        <v>937</v>
      </c>
      <c r="G198" s="1" t="s">
        <v>938</v>
      </c>
      <c r="H198" s="1" t="s">
        <v>26</v>
      </c>
      <c r="I198" s="1" t="s">
        <v>27</v>
      </c>
      <c r="J198" s="1" t="s">
        <v>70</v>
      </c>
      <c r="K198" s="1" t="s">
        <v>71</v>
      </c>
      <c r="L198" s="1" t="s">
        <v>72</v>
      </c>
      <c r="M198" s="1" t="s">
        <v>939</v>
      </c>
      <c r="N198" s="1" t="s">
        <v>32</v>
      </c>
      <c r="O198" s="1" t="s">
        <v>60</v>
      </c>
      <c r="P198" s="1" t="s">
        <v>326</v>
      </c>
      <c r="Q198">
        <v>25.472000000000001</v>
      </c>
      <c r="R198">
        <v>4</v>
      </c>
      <c r="S198" s="1" t="s">
        <v>66</v>
      </c>
      <c r="T198">
        <v>7.6416000000000004</v>
      </c>
      <c r="U198" s="1" t="s">
        <v>90</v>
      </c>
      <c r="V198" s="1" t="s">
        <v>122</v>
      </c>
      <c r="W198">
        <v>2017</v>
      </c>
    </row>
    <row r="199" spans="1:23" x14ac:dyDescent="0.25">
      <c r="A199">
        <v>955</v>
      </c>
      <c r="B199" s="1" t="s">
        <v>940</v>
      </c>
      <c r="C199" s="2">
        <v>43097</v>
      </c>
      <c r="D199" s="2">
        <v>43101</v>
      </c>
      <c r="E199" s="1" t="s">
        <v>42</v>
      </c>
      <c r="F199" s="1" t="s">
        <v>941</v>
      </c>
      <c r="G199" s="1" t="s">
        <v>942</v>
      </c>
      <c r="H199" s="1" t="s">
        <v>26</v>
      </c>
      <c r="I199" s="1" t="s">
        <v>27</v>
      </c>
      <c r="J199" s="1" t="s">
        <v>943</v>
      </c>
      <c r="K199" s="1" t="s">
        <v>99</v>
      </c>
      <c r="L199" s="1" t="s">
        <v>100</v>
      </c>
      <c r="M199" s="1" t="s">
        <v>358</v>
      </c>
      <c r="N199" s="1" t="s">
        <v>32</v>
      </c>
      <c r="O199" s="1" t="s">
        <v>33</v>
      </c>
      <c r="P199" s="1" t="s">
        <v>359</v>
      </c>
      <c r="Q199">
        <v>78.852800000000002</v>
      </c>
      <c r="R199">
        <v>2</v>
      </c>
      <c r="S199" s="1" t="s">
        <v>112</v>
      </c>
      <c r="T199">
        <v>-11.596</v>
      </c>
      <c r="U199" s="1" t="s">
        <v>90</v>
      </c>
      <c r="V199" s="1" t="s">
        <v>104</v>
      </c>
      <c r="W199">
        <v>2017</v>
      </c>
    </row>
    <row r="200" spans="1:23" x14ac:dyDescent="0.25">
      <c r="A200">
        <v>960</v>
      </c>
      <c r="B200" s="1" t="s">
        <v>944</v>
      </c>
      <c r="C200" s="2">
        <v>42269</v>
      </c>
      <c r="D200" s="2">
        <v>42269</v>
      </c>
      <c r="E200" s="1" t="s">
        <v>435</v>
      </c>
      <c r="F200" s="1" t="s">
        <v>945</v>
      </c>
      <c r="G200" s="1" t="s">
        <v>946</v>
      </c>
      <c r="H200" s="1" t="s">
        <v>26</v>
      </c>
      <c r="I200" s="1" t="s">
        <v>27</v>
      </c>
      <c r="J200" s="1" t="s">
        <v>773</v>
      </c>
      <c r="K200" s="1" t="s">
        <v>57</v>
      </c>
      <c r="L200" s="1" t="s">
        <v>58</v>
      </c>
      <c r="M200" s="1" t="s">
        <v>947</v>
      </c>
      <c r="N200" s="1" t="s">
        <v>32</v>
      </c>
      <c r="O200" s="1" t="s">
        <v>60</v>
      </c>
      <c r="P200" s="1" t="s">
        <v>948</v>
      </c>
      <c r="Q200">
        <v>204.6</v>
      </c>
      <c r="R200">
        <v>2</v>
      </c>
      <c r="S200" s="1" t="s">
        <v>35</v>
      </c>
      <c r="T200">
        <v>53.195999999999998</v>
      </c>
      <c r="U200" s="1" t="s">
        <v>440</v>
      </c>
      <c r="V200" s="1" t="s">
        <v>83</v>
      </c>
      <c r="W200">
        <v>2015</v>
      </c>
    </row>
    <row r="201" spans="1:23" x14ac:dyDescent="0.25">
      <c r="A201">
        <v>961</v>
      </c>
      <c r="B201" s="1" t="s">
        <v>949</v>
      </c>
      <c r="C201" s="2">
        <v>43053</v>
      </c>
      <c r="D201" s="2">
        <v>43058</v>
      </c>
      <c r="E201" s="1" t="s">
        <v>42</v>
      </c>
      <c r="F201" s="1" t="s">
        <v>950</v>
      </c>
      <c r="G201" s="1" t="s">
        <v>951</v>
      </c>
      <c r="H201" s="1" t="s">
        <v>97</v>
      </c>
      <c r="I201" s="1" t="s">
        <v>27</v>
      </c>
      <c r="J201" s="1" t="s">
        <v>338</v>
      </c>
      <c r="K201" s="1" t="s">
        <v>57</v>
      </c>
      <c r="L201" s="1" t="s">
        <v>58</v>
      </c>
      <c r="M201" s="1" t="s">
        <v>339</v>
      </c>
      <c r="N201" s="1" t="s">
        <v>32</v>
      </c>
      <c r="O201" s="1" t="s">
        <v>39</v>
      </c>
      <c r="P201" s="1" t="s">
        <v>340</v>
      </c>
      <c r="Q201">
        <v>321.56799999999998</v>
      </c>
      <c r="R201">
        <v>2</v>
      </c>
      <c r="S201" s="1" t="s">
        <v>66</v>
      </c>
      <c r="T201">
        <v>28.1372</v>
      </c>
      <c r="U201" s="1" t="s">
        <v>62</v>
      </c>
      <c r="V201" s="1" t="s">
        <v>37</v>
      </c>
      <c r="W201">
        <v>2017</v>
      </c>
    </row>
    <row r="202" spans="1:23" x14ac:dyDescent="0.25">
      <c r="A202">
        <v>971</v>
      </c>
      <c r="B202" s="1" t="s">
        <v>952</v>
      </c>
      <c r="C202" s="2">
        <v>41655</v>
      </c>
      <c r="D202" s="2">
        <v>41657</v>
      </c>
      <c r="E202" s="1" t="s">
        <v>23</v>
      </c>
      <c r="F202" s="1" t="s">
        <v>953</v>
      </c>
      <c r="G202" s="1" t="s">
        <v>954</v>
      </c>
      <c r="H202" s="1" t="s">
        <v>26</v>
      </c>
      <c r="I202" s="1" t="s">
        <v>27</v>
      </c>
      <c r="J202" s="1" t="s">
        <v>70</v>
      </c>
      <c r="K202" s="1" t="s">
        <v>71</v>
      </c>
      <c r="L202" s="1" t="s">
        <v>72</v>
      </c>
      <c r="M202" s="1" t="s">
        <v>955</v>
      </c>
      <c r="N202" s="1" t="s">
        <v>32</v>
      </c>
      <c r="O202" s="1" t="s">
        <v>60</v>
      </c>
      <c r="P202" s="1" t="s">
        <v>956</v>
      </c>
      <c r="Q202">
        <v>127.104</v>
      </c>
      <c r="R202">
        <v>6</v>
      </c>
      <c r="S202" s="1" t="s">
        <v>66</v>
      </c>
      <c r="T202">
        <v>28.598400000000002</v>
      </c>
      <c r="U202" s="1" t="s">
        <v>76</v>
      </c>
      <c r="V202" s="1" t="s">
        <v>179</v>
      </c>
      <c r="W202">
        <v>2014</v>
      </c>
    </row>
    <row r="203" spans="1:23" x14ac:dyDescent="0.25">
      <c r="A203">
        <v>981</v>
      </c>
      <c r="B203" s="1" t="s">
        <v>957</v>
      </c>
      <c r="C203" s="2">
        <v>42646</v>
      </c>
      <c r="D203" s="2">
        <v>42651</v>
      </c>
      <c r="E203" s="1" t="s">
        <v>42</v>
      </c>
      <c r="F203" s="1" t="s">
        <v>79</v>
      </c>
      <c r="G203" s="1" t="s">
        <v>80</v>
      </c>
      <c r="H203" s="1" t="s">
        <v>26</v>
      </c>
      <c r="I203" s="1" t="s">
        <v>27</v>
      </c>
      <c r="J203" s="1" t="s">
        <v>183</v>
      </c>
      <c r="K203" s="1" t="s">
        <v>129</v>
      </c>
      <c r="L203" s="1" t="s">
        <v>72</v>
      </c>
      <c r="M203" s="1" t="s">
        <v>833</v>
      </c>
      <c r="N203" s="1" t="s">
        <v>32</v>
      </c>
      <c r="O203" s="1" t="s">
        <v>39</v>
      </c>
      <c r="P203" s="1" t="s">
        <v>834</v>
      </c>
      <c r="Q203">
        <v>599.29200000000003</v>
      </c>
      <c r="R203">
        <v>6</v>
      </c>
      <c r="S203" s="1" t="s">
        <v>132</v>
      </c>
      <c r="T203">
        <v>93.223200000000006</v>
      </c>
      <c r="U203" s="1" t="s">
        <v>62</v>
      </c>
      <c r="V203" s="1" t="s">
        <v>52</v>
      </c>
      <c r="W203">
        <v>2016</v>
      </c>
    </row>
    <row r="204" spans="1:23" x14ac:dyDescent="0.25">
      <c r="A204">
        <v>984</v>
      </c>
      <c r="B204" s="1" t="s">
        <v>958</v>
      </c>
      <c r="C204" s="2">
        <v>41954</v>
      </c>
      <c r="D204" s="2">
        <v>41957</v>
      </c>
      <c r="E204" s="1" t="s">
        <v>23</v>
      </c>
      <c r="F204" s="1" t="s">
        <v>959</v>
      </c>
      <c r="G204" s="1" t="s">
        <v>960</v>
      </c>
      <c r="H204" s="1" t="s">
        <v>26</v>
      </c>
      <c r="I204" s="1" t="s">
        <v>27</v>
      </c>
      <c r="J204" s="1" t="s">
        <v>877</v>
      </c>
      <c r="K204" s="1" t="s">
        <v>190</v>
      </c>
      <c r="L204" s="1" t="s">
        <v>58</v>
      </c>
      <c r="M204" s="1" t="s">
        <v>867</v>
      </c>
      <c r="N204" s="1" t="s">
        <v>32</v>
      </c>
      <c r="O204" s="1" t="s">
        <v>39</v>
      </c>
      <c r="P204" s="1" t="s">
        <v>868</v>
      </c>
      <c r="Q204">
        <v>603.91999999999996</v>
      </c>
      <c r="R204">
        <v>5</v>
      </c>
      <c r="S204" s="1" t="s">
        <v>66</v>
      </c>
      <c r="T204">
        <v>75.489999999999995</v>
      </c>
      <c r="U204" s="1" t="s">
        <v>36</v>
      </c>
      <c r="V204" s="1" t="s">
        <v>37</v>
      </c>
      <c r="W204">
        <v>2014</v>
      </c>
    </row>
    <row r="205" spans="1:23" x14ac:dyDescent="0.25">
      <c r="A205">
        <v>989</v>
      </c>
      <c r="B205" s="1" t="s">
        <v>961</v>
      </c>
      <c r="C205" s="2">
        <v>42876</v>
      </c>
      <c r="D205" s="2">
        <v>42881</v>
      </c>
      <c r="E205" s="1" t="s">
        <v>42</v>
      </c>
      <c r="F205" s="1" t="s">
        <v>962</v>
      </c>
      <c r="G205" s="1" t="s">
        <v>963</v>
      </c>
      <c r="H205" s="1" t="s">
        <v>97</v>
      </c>
      <c r="I205" s="1" t="s">
        <v>27</v>
      </c>
      <c r="J205" s="1" t="s">
        <v>964</v>
      </c>
      <c r="K205" s="1" t="s">
        <v>129</v>
      </c>
      <c r="L205" s="1" t="s">
        <v>72</v>
      </c>
      <c r="M205" s="1" t="s">
        <v>729</v>
      </c>
      <c r="N205" s="1" t="s">
        <v>32</v>
      </c>
      <c r="O205" s="1" t="s">
        <v>60</v>
      </c>
      <c r="P205" s="1" t="s">
        <v>730</v>
      </c>
      <c r="Q205">
        <v>520.04999999999995</v>
      </c>
      <c r="R205">
        <v>5</v>
      </c>
      <c r="S205" s="1" t="s">
        <v>35</v>
      </c>
      <c r="T205">
        <v>72.807000000000002</v>
      </c>
      <c r="U205" s="1" t="s">
        <v>62</v>
      </c>
      <c r="V205" s="1" t="s">
        <v>171</v>
      </c>
      <c r="W205">
        <v>2017</v>
      </c>
    </row>
    <row r="206" spans="1:23" x14ac:dyDescent="0.25">
      <c r="A206">
        <v>991</v>
      </c>
      <c r="B206" s="1" t="s">
        <v>965</v>
      </c>
      <c r="C206" s="2">
        <v>42092</v>
      </c>
      <c r="D206" s="2">
        <v>42094</v>
      </c>
      <c r="E206" s="1" t="s">
        <v>23</v>
      </c>
      <c r="F206" s="1" t="s">
        <v>966</v>
      </c>
      <c r="G206" s="1" t="s">
        <v>967</v>
      </c>
      <c r="H206" s="1" t="s">
        <v>108</v>
      </c>
      <c r="I206" s="1" t="s">
        <v>27</v>
      </c>
      <c r="J206" s="1" t="s">
        <v>618</v>
      </c>
      <c r="K206" s="1" t="s">
        <v>46</v>
      </c>
      <c r="L206" s="1" t="s">
        <v>30</v>
      </c>
      <c r="M206" s="1" t="s">
        <v>391</v>
      </c>
      <c r="N206" s="1" t="s">
        <v>32</v>
      </c>
      <c r="O206" s="1" t="s">
        <v>39</v>
      </c>
      <c r="P206" s="1" t="s">
        <v>392</v>
      </c>
      <c r="Q206">
        <v>1166.92</v>
      </c>
      <c r="R206">
        <v>5</v>
      </c>
      <c r="S206" s="1" t="s">
        <v>66</v>
      </c>
      <c r="T206">
        <v>131.27850000000001</v>
      </c>
      <c r="U206" s="1" t="s">
        <v>76</v>
      </c>
      <c r="V206" s="1" t="s">
        <v>205</v>
      </c>
      <c r="W206">
        <v>2015</v>
      </c>
    </row>
    <row r="207" spans="1:23" x14ac:dyDescent="0.25">
      <c r="A207">
        <v>999</v>
      </c>
      <c r="B207" s="1" t="s">
        <v>968</v>
      </c>
      <c r="C207" s="2">
        <v>42305</v>
      </c>
      <c r="D207" s="2">
        <v>42311</v>
      </c>
      <c r="E207" s="1" t="s">
        <v>42</v>
      </c>
      <c r="F207" s="1" t="s">
        <v>969</v>
      </c>
      <c r="G207" s="1" t="s">
        <v>970</v>
      </c>
      <c r="H207" s="1" t="s">
        <v>26</v>
      </c>
      <c r="I207" s="1" t="s">
        <v>27</v>
      </c>
      <c r="J207" s="1" t="s">
        <v>28</v>
      </c>
      <c r="K207" s="1" t="s">
        <v>29</v>
      </c>
      <c r="L207" s="1" t="s">
        <v>30</v>
      </c>
      <c r="M207" s="1" t="s">
        <v>971</v>
      </c>
      <c r="N207" s="1" t="s">
        <v>32</v>
      </c>
      <c r="O207" s="1" t="s">
        <v>60</v>
      </c>
      <c r="P207" s="1" t="s">
        <v>972</v>
      </c>
      <c r="Q207">
        <v>24.1</v>
      </c>
      <c r="R207">
        <v>5</v>
      </c>
      <c r="S207" s="1" t="s">
        <v>35</v>
      </c>
      <c r="T207">
        <v>9.1579999999999995</v>
      </c>
      <c r="U207" s="1" t="s">
        <v>139</v>
      </c>
      <c r="V207" s="1" t="s">
        <v>52</v>
      </c>
      <c r="W207">
        <v>2015</v>
      </c>
    </row>
    <row r="208" spans="1:23" x14ac:dyDescent="0.25">
      <c r="A208">
        <v>1000</v>
      </c>
      <c r="B208" s="1" t="s">
        <v>968</v>
      </c>
      <c r="C208" s="2">
        <v>42305</v>
      </c>
      <c r="D208" s="2">
        <v>42311</v>
      </c>
      <c r="E208" s="1" t="s">
        <v>42</v>
      </c>
      <c r="F208" s="1" t="s">
        <v>969</v>
      </c>
      <c r="G208" s="1" t="s">
        <v>970</v>
      </c>
      <c r="H208" s="1" t="s">
        <v>26</v>
      </c>
      <c r="I208" s="1" t="s">
        <v>27</v>
      </c>
      <c r="J208" s="1" t="s">
        <v>28</v>
      </c>
      <c r="K208" s="1" t="s">
        <v>29</v>
      </c>
      <c r="L208" s="1" t="s">
        <v>30</v>
      </c>
      <c r="M208" s="1" t="s">
        <v>389</v>
      </c>
      <c r="N208" s="1" t="s">
        <v>32</v>
      </c>
      <c r="O208" s="1" t="s">
        <v>60</v>
      </c>
      <c r="P208" s="1" t="s">
        <v>390</v>
      </c>
      <c r="Q208">
        <v>33.11</v>
      </c>
      <c r="R208">
        <v>7</v>
      </c>
      <c r="S208" s="1" t="s">
        <v>35</v>
      </c>
      <c r="T208">
        <v>12.9129</v>
      </c>
      <c r="U208" s="1" t="s">
        <v>139</v>
      </c>
      <c r="V208" s="1" t="s">
        <v>52</v>
      </c>
      <c r="W208">
        <v>2015</v>
      </c>
    </row>
    <row r="209" spans="1:23" x14ac:dyDescent="0.25">
      <c r="A209">
        <v>1003</v>
      </c>
      <c r="B209" s="1" t="s">
        <v>973</v>
      </c>
      <c r="C209" s="2">
        <v>42216</v>
      </c>
      <c r="D209" s="2">
        <v>42216</v>
      </c>
      <c r="E209" s="1" t="s">
        <v>435</v>
      </c>
      <c r="F209" s="1" t="s">
        <v>974</v>
      </c>
      <c r="G209" s="1" t="s">
        <v>975</v>
      </c>
      <c r="H209" s="1" t="s">
        <v>26</v>
      </c>
      <c r="I209" s="1" t="s">
        <v>27</v>
      </c>
      <c r="J209" s="1" t="s">
        <v>183</v>
      </c>
      <c r="K209" s="1" t="s">
        <v>129</v>
      </c>
      <c r="L209" s="1" t="s">
        <v>72</v>
      </c>
      <c r="M209" s="1" t="s">
        <v>352</v>
      </c>
      <c r="N209" s="1" t="s">
        <v>32</v>
      </c>
      <c r="O209" s="1" t="s">
        <v>48</v>
      </c>
      <c r="P209" s="1" t="s">
        <v>353</v>
      </c>
      <c r="Q209">
        <v>1090.7819999999999</v>
      </c>
      <c r="R209">
        <v>7</v>
      </c>
      <c r="S209" s="1" t="s">
        <v>517</v>
      </c>
      <c r="T209">
        <v>-290.87520000000001</v>
      </c>
      <c r="U209" s="1" t="s">
        <v>440</v>
      </c>
      <c r="V209" s="1" t="s">
        <v>77</v>
      </c>
      <c r="W209">
        <v>2015</v>
      </c>
    </row>
    <row r="210" spans="1:23" x14ac:dyDescent="0.25">
      <c r="A210">
        <v>1011</v>
      </c>
      <c r="B210" s="1" t="s">
        <v>976</v>
      </c>
      <c r="C210" s="2">
        <v>41967</v>
      </c>
      <c r="D210" s="2">
        <v>41969</v>
      </c>
      <c r="E210" s="1" t="s">
        <v>94</v>
      </c>
      <c r="F210" s="1" t="s">
        <v>977</v>
      </c>
      <c r="G210" s="1" t="s">
        <v>978</v>
      </c>
      <c r="H210" s="1" t="s">
        <v>26</v>
      </c>
      <c r="I210" s="1" t="s">
        <v>27</v>
      </c>
      <c r="J210" s="1" t="s">
        <v>651</v>
      </c>
      <c r="K210" s="1" t="s">
        <v>57</v>
      </c>
      <c r="L210" s="1" t="s">
        <v>58</v>
      </c>
      <c r="M210" s="1" t="s">
        <v>979</v>
      </c>
      <c r="N210" s="1" t="s">
        <v>32</v>
      </c>
      <c r="O210" s="1" t="s">
        <v>60</v>
      </c>
      <c r="P210" s="1" t="s">
        <v>980</v>
      </c>
      <c r="Q210">
        <v>151.72</v>
      </c>
      <c r="R210">
        <v>4</v>
      </c>
      <c r="S210" s="1" t="s">
        <v>35</v>
      </c>
      <c r="T210">
        <v>27.3096</v>
      </c>
      <c r="U210" s="1" t="s">
        <v>76</v>
      </c>
      <c r="V210" s="1" t="s">
        <v>37</v>
      </c>
      <c r="W210">
        <v>2014</v>
      </c>
    </row>
    <row r="211" spans="1:23" x14ac:dyDescent="0.25">
      <c r="A211">
        <v>1012</v>
      </c>
      <c r="B211" s="1" t="s">
        <v>981</v>
      </c>
      <c r="C211" s="2">
        <v>42903</v>
      </c>
      <c r="D211" s="2">
        <v>42907</v>
      </c>
      <c r="E211" s="1" t="s">
        <v>23</v>
      </c>
      <c r="F211" s="1" t="s">
        <v>219</v>
      </c>
      <c r="G211" s="1" t="s">
        <v>220</v>
      </c>
      <c r="H211" s="1" t="s">
        <v>26</v>
      </c>
      <c r="I211" s="1" t="s">
        <v>27</v>
      </c>
      <c r="J211" s="1" t="s">
        <v>982</v>
      </c>
      <c r="K211" s="1" t="s">
        <v>202</v>
      </c>
      <c r="L211" s="1" t="s">
        <v>58</v>
      </c>
      <c r="M211" s="1" t="s">
        <v>91</v>
      </c>
      <c r="N211" s="1" t="s">
        <v>32</v>
      </c>
      <c r="O211" s="1" t="s">
        <v>60</v>
      </c>
      <c r="P211" s="1" t="s">
        <v>92</v>
      </c>
      <c r="Q211">
        <v>155.25</v>
      </c>
      <c r="R211">
        <v>3</v>
      </c>
      <c r="S211" s="1" t="s">
        <v>35</v>
      </c>
      <c r="T211">
        <v>46.575000000000003</v>
      </c>
      <c r="U211" s="1" t="s">
        <v>90</v>
      </c>
      <c r="V211" s="1" t="s">
        <v>63</v>
      </c>
      <c r="W211">
        <v>2017</v>
      </c>
    </row>
    <row r="212" spans="1:23" x14ac:dyDescent="0.25">
      <c r="A212">
        <v>1014</v>
      </c>
      <c r="B212" s="1" t="s">
        <v>983</v>
      </c>
      <c r="C212" s="2">
        <v>42359</v>
      </c>
      <c r="D212" s="2">
        <v>42362</v>
      </c>
      <c r="E212" s="1" t="s">
        <v>23</v>
      </c>
      <c r="F212" s="1" t="s">
        <v>984</v>
      </c>
      <c r="G212" s="1" t="s">
        <v>985</v>
      </c>
      <c r="H212" s="1" t="s">
        <v>26</v>
      </c>
      <c r="I212" s="1" t="s">
        <v>27</v>
      </c>
      <c r="J212" s="1" t="s">
        <v>201</v>
      </c>
      <c r="K212" s="1" t="s">
        <v>202</v>
      </c>
      <c r="L212" s="1" t="s">
        <v>58</v>
      </c>
      <c r="M212" s="1" t="s">
        <v>300</v>
      </c>
      <c r="N212" s="1" t="s">
        <v>32</v>
      </c>
      <c r="O212" s="1" t="s">
        <v>48</v>
      </c>
      <c r="P212" s="1" t="s">
        <v>301</v>
      </c>
      <c r="Q212">
        <v>1618.37</v>
      </c>
      <c r="R212">
        <v>13</v>
      </c>
      <c r="S212" s="1" t="s">
        <v>35</v>
      </c>
      <c r="T212">
        <v>356.04140000000001</v>
      </c>
      <c r="U212" s="1" t="s">
        <v>36</v>
      </c>
      <c r="V212" s="1" t="s">
        <v>104</v>
      </c>
      <c r="W212">
        <v>2015</v>
      </c>
    </row>
    <row r="213" spans="1:23" x14ac:dyDescent="0.25">
      <c r="A213">
        <v>1017</v>
      </c>
      <c r="B213" s="1" t="s">
        <v>986</v>
      </c>
      <c r="C213" s="2">
        <v>42191</v>
      </c>
      <c r="D213" s="2">
        <v>42195</v>
      </c>
      <c r="E213" s="1" t="s">
        <v>42</v>
      </c>
      <c r="F213" s="1" t="s">
        <v>987</v>
      </c>
      <c r="G213" s="1" t="s">
        <v>988</v>
      </c>
      <c r="H213" s="1" t="s">
        <v>97</v>
      </c>
      <c r="I213" s="1" t="s">
        <v>27</v>
      </c>
      <c r="J213" s="1" t="s">
        <v>183</v>
      </c>
      <c r="K213" s="1" t="s">
        <v>129</v>
      </c>
      <c r="L213" s="1" t="s">
        <v>72</v>
      </c>
      <c r="M213" s="1" t="s">
        <v>989</v>
      </c>
      <c r="N213" s="1" t="s">
        <v>32</v>
      </c>
      <c r="O213" s="1" t="s">
        <v>60</v>
      </c>
      <c r="P213" s="1" t="s">
        <v>990</v>
      </c>
      <c r="Q213">
        <v>13.96</v>
      </c>
      <c r="R213">
        <v>2</v>
      </c>
      <c r="S213" s="1" t="s">
        <v>35</v>
      </c>
      <c r="T213">
        <v>6.7008000000000001</v>
      </c>
      <c r="U213" s="1" t="s">
        <v>90</v>
      </c>
      <c r="V213" s="1" t="s">
        <v>77</v>
      </c>
      <c r="W213">
        <v>2015</v>
      </c>
    </row>
    <row r="214" spans="1:23" x14ac:dyDescent="0.25">
      <c r="A214">
        <v>1018</v>
      </c>
      <c r="B214" s="1" t="s">
        <v>986</v>
      </c>
      <c r="C214" s="2">
        <v>42191</v>
      </c>
      <c r="D214" s="2">
        <v>42195</v>
      </c>
      <c r="E214" s="1" t="s">
        <v>42</v>
      </c>
      <c r="F214" s="1" t="s">
        <v>987</v>
      </c>
      <c r="G214" s="1" t="s">
        <v>988</v>
      </c>
      <c r="H214" s="1" t="s">
        <v>97</v>
      </c>
      <c r="I214" s="1" t="s">
        <v>27</v>
      </c>
      <c r="J214" s="1" t="s">
        <v>183</v>
      </c>
      <c r="K214" s="1" t="s">
        <v>129</v>
      </c>
      <c r="L214" s="1" t="s">
        <v>72</v>
      </c>
      <c r="M214" s="1" t="s">
        <v>891</v>
      </c>
      <c r="N214" s="1" t="s">
        <v>32</v>
      </c>
      <c r="O214" s="1" t="s">
        <v>60</v>
      </c>
      <c r="P214" s="1" t="s">
        <v>892</v>
      </c>
      <c r="Q214">
        <v>155.82</v>
      </c>
      <c r="R214">
        <v>3</v>
      </c>
      <c r="S214" s="1" t="s">
        <v>35</v>
      </c>
      <c r="T214">
        <v>63.886200000000002</v>
      </c>
      <c r="U214" s="1" t="s">
        <v>90</v>
      </c>
      <c r="V214" s="1" t="s">
        <v>77</v>
      </c>
      <c r="W214">
        <v>2015</v>
      </c>
    </row>
    <row r="215" spans="1:23" x14ac:dyDescent="0.25">
      <c r="A215">
        <v>1022</v>
      </c>
      <c r="B215" s="1" t="s">
        <v>991</v>
      </c>
      <c r="C215" s="2">
        <v>42121</v>
      </c>
      <c r="D215" s="2">
        <v>42127</v>
      </c>
      <c r="E215" s="1" t="s">
        <v>42</v>
      </c>
      <c r="F215" s="1" t="s">
        <v>885</v>
      </c>
      <c r="G215" s="1" t="s">
        <v>886</v>
      </c>
      <c r="H215" s="1" t="s">
        <v>26</v>
      </c>
      <c r="I215" s="1" t="s">
        <v>27</v>
      </c>
      <c r="J215" s="1" t="s">
        <v>202</v>
      </c>
      <c r="K215" s="1" t="s">
        <v>992</v>
      </c>
      <c r="L215" s="1" t="s">
        <v>72</v>
      </c>
      <c r="M215" s="1" t="s">
        <v>993</v>
      </c>
      <c r="N215" s="1" t="s">
        <v>32</v>
      </c>
      <c r="O215" s="1" t="s">
        <v>39</v>
      </c>
      <c r="P215" s="1" t="s">
        <v>994</v>
      </c>
      <c r="Q215">
        <v>1267.53</v>
      </c>
      <c r="R215">
        <v>3</v>
      </c>
      <c r="S215" s="1" t="s">
        <v>35</v>
      </c>
      <c r="T215">
        <v>316.88249999999999</v>
      </c>
      <c r="U215" s="1" t="s">
        <v>139</v>
      </c>
      <c r="V215" s="1" t="s">
        <v>122</v>
      </c>
      <c r="W215">
        <v>2015</v>
      </c>
    </row>
    <row r="216" spans="1:23" x14ac:dyDescent="0.25">
      <c r="A216">
        <v>1031</v>
      </c>
      <c r="B216" s="1" t="s">
        <v>995</v>
      </c>
      <c r="C216" s="2">
        <v>41831</v>
      </c>
      <c r="D216" s="2">
        <v>41835</v>
      </c>
      <c r="E216" s="1" t="s">
        <v>42</v>
      </c>
      <c r="F216" s="1" t="s">
        <v>996</v>
      </c>
      <c r="G216" s="1" t="s">
        <v>997</v>
      </c>
      <c r="H216" s="1" t="s">
        <v>97</v>
      </c>
      <c r="I216" s="1" t="s">
        <v>27</v>
      </c>
      <c r="J216" s="1" t="s">
        <v>398</v>
      </c>
      <c r="K216" s="1" t="s">
        <v>372</v>
      </c>
      <c r="L216" s="1" t="s">
        <v>72</v>
      </c>
      <c r="M216" s="1" t="s">
        <v>587</v>
      </c>
      <c r="N216" s="1" t="s">
        <v>32</v>
      </c>
      <c r="O216" s="1" t="s">
        <v>39</v>
      </c>
      <c r="P216" s="1" t="s">
        <v>588</v>
      </c>
      <c r="Q216">
        <v>854.94</v>
      </c>
      <c r="R216">
        <v>3</v>
      </c>
      <c r="S216" s="1" t="s">
        <v>35</v>
      </c>
      <c r="T216">
        <v>213.73500000000001</v>
      </c>
      <c r="U216" s="1" t="s">
        <v>90</v>
      </c>
      <c r="V216" s="1" t="s">
        <v>77</v>
      </c>
      <c r="W216">
        <v>2014</v>
      </c>
    </row>
    <row r="217" spans="1:23" x14ac:dyDescent="0.25">
      <c r="A217">
        <v>1032</v>
      </c>
      <c r="B217" s="1" t="s">
        <v>995</v>
      </c>
      <c r="C217" s="2">
        <v>41831</v>
      </c>
      <c r="D217" s="2">
        <v>41835</v>
      </c>
      <c r="E217" s="1" t="s">
        <v>42</v>
      </c>
      <c r="F217" s="1" t="s">
        <v>996</v>
      </c>
      <c r="G217" s="1" t="s">
        <v>997</v>
      </c>
      <c r="H217" s="1" t="s">
        <v>97</v>
      </c>
      <c r="I217" s="1" t="s">
        <v>27</v>
      </c>
      <c r="J217" s="1" t="s">
        <v>398</v>
      </c>
      <c r="K217" s="1" t="s">
        <v>372</v>
      </c>
      <c r="L217" s="1" t="s">
        <v>72</v>
      </c>
      <c r="M217" s="1" t="s">
        <v>184</v>
      </c>
      <c r="N217" s="1" t="s">
        <v>32</v>
      </c>
      <c r="O217" s="1" t="s">
        <v>60</v>
      </c>
      <c r="P217" s="1" t="s">
        <v>185</v>
      </c>
      <c r="Q217">
        <v>124.11</v>
      </c>
      <c r="R217">
        <v>9</v>
      </c>
      <c r="S217" s="1" t="s">
        <v>35</v>
      </c>
      <c r="T217">
        <v>52.126199999999997</v>
      </c>
      <c r="U217" s="1" t="s">
        <v>90</v>
      </c>
      <c r="V217" s="1" t="s">
        <v>77</v>
      </c>
      <c r="W217">
        <v>2014</v>
      </c>
    </row>
    <row r="218" spans="1:23" x14ac:dyDescent="0.25">
      <c r="A218">
        <v>1037</v>
      </c>
      <c r="B218" s="1" t="s">
        <v>998</v>
      </c>
      <c r="C218" s="2">
        <v>42482</v>
      </c>
      <c r="D218" s="2">
        <v>42486</v>
      </c>
      <c r="E218" s="1" t="s">
        <v>42</v>
      </c>
      <c r="F218" s="1" t="s">
        <v>999</v>
      </c>
      <c r="G218" s="1" t="s">
        <v>1000</v>
      </c>
      <c r="H218" s="1" t="s">
        <v>108</v>
      </c>
      <c r="I218" s="1" t="s">
        <v>27</v>
      </c>
      <c r="J218" s="1" t="s">
        <v>1001</v>
      </c>
      <c r="K218" s="1" t="s">
        <v>577</v>
      </c>
      <c r="L218" s="1" t="s">
        <v>100</v>
      </c>
      <c r="M218" s="1" t="s">
        <v>1002</v>
      </c>
      <c r="N218" s="1" t="s">
        <v>32</v>
      </c>
      <c r="O218" s="1" t="s">
        <v>60</v>
      </c>
      <c r="P218" s="1" t="s">
        <v>1003</v>
      </c>
      <c r="Q218">
        <v>86.62</v>
      </c>
      <c r="R218">
        <v>2</v>
      </c>
      <c r="S218" s="1" t="s">
        <v>35</v>
      </c>
      <c r="T218">
        <v>8.6620000000000008</v>
      </c>
      <c r="U218" s="1" t="s">
        <v>90</v>
      </c>
      <c r="V218" s="1" t="s">
        <v>122</v>
      </c>
      <c r="W218">
        <v>2016</v>
      </c>
    </row>
    <row r="219" spans="1:23" x14ac:dyDescent="0.25">
      <c r="A219">
        <v>1041</v>
      </c>
      <c r="B219" s="1" t="s">
        <v>1004</v>
      </c>
      <c r="C219" s="2">
        <v>42449</v>
      </c>
      <c r="D219" s="2">
        <v>42453</v>
      </c>
      <c r="E219" s="1" t="s">
        <v>42</v>
      </c>
      <c r="F219" s="1" t="s">
        <v>1005</v>
      </c>
      <c r="G219" s="1" t="s">
        <v>1006</v>
      </c>
      <c r="H219" s="1" t="s">
        <v>108</v>
      </c>
      <c r="I219" s="1" t="s">
        <v>27</v>
      </c>
      <c r="J219" s="1" t="s">
        <v>1007</v>
      </c>
      <c r="K219" s="1" t="s">
        <v>577</v>
      </c>
      <c r="L219" s="1" t="s">
        <v>100</v>
      </c>
      <c r="M219" s="1" t="s">
        <v>796</v>
      </c>
      <c r="N219" s="1" t="s">
        <v>32</v>
      </c>
      <c r="O219" s="1" t="s">
        <v>48</v>
      </c>
      <c r="P219" s="1" t="s">
        <v>797</v>
      </c>
      <c r="Q219">
        <v>697.16</v>
      </c>
      <c r="R219">
        <v>4</v>
      </c>
      <c r="S219" s="1" t="s">
        <v>35</v>
      </c>
      <c r="T219">
        <v>146.40360000000001</v>
      </c>
      <c r="U219" s="1" t="s">
        <v>90</v>
      </c>
      <c r="V219" s="1" t="s">
        <v>205</v>
      </c>
      <c r="W219">
        <v>2016</v>
      </c>
    </row>
    <row r="220" spans="1:23" x14ac:dyDescent="0.25">
      <c r="A220">
        <v>1043</v>
      </c>
      <c r="B220" s="1" t="s">
        <v>1008</v>
      </c>
      <c r="C220" s="2">
        <v>42619</v>
      </c>
      <c r="D220" s="2">
        <v>42622</v>
      </c>
      <c r="E220" s="1" t="s">
        <v>23</v>
      </c>
      <c r="F220" s="1" t="s">
        <v>1009</v>
      </c>
      <c r="G220" s="1" t="s">
        <v>1010</v>
      </c>
      <c r="H220" s="1" t="s">
        <v>26</v>
      </c>
      <c r="I220" s="1" t="s">
        <v>27</v>
      </c>
      <c r="J220" s="1" t="s">
        <v>183</v>
      </c>
      <c r="K220" s="1" t="s">
        <v>129</v>
      </c>
      <c r="L220" s="1" t="s">
        <v>72</v>
      </c>
      <c r="M220" s="1" t="s">
        <v>1011</v>
      </c>
      <c r="N220" s="1" t="s">
        <v>32</v>
      </c>
      <c r="O220" s="1" t="s">
        <v>33</v>
      </c>
      <c r="P220" s="1" t="s">
        <v>1012</v>
      </c>
      <c r="Q220">
        <v>722.35199999999998</v>
      </c>
      <c r="R220">
        <v>3</v>
      </c>
      <c r="S220" s="1" t="s">
        <v>66</v>
      </c>
      <c r="T220">
        <v>90.293999999999997</v>
      </c>
      <c r="U220" s="1" t="s">
        <v>36</v>
      </c>
      <c r="V220" s="1" t="s">
        <v>83</v>
      </c>
      <c r="W220">
        <v>2016</v>
      </c>
    </row>
    <row r="221" spans="1:23" x14ac:dyDescent="0.25">
      <c r="A221">
        <v>1046</v>
      </c>
      <c r="B221" s="1" t="s">
        <v>1013</v>
      </c>
      <c r="C221" s="2">
        <v>43020</v>
      </c>
      <c r="D221" s="2">
        <v>43024</v>
      </c>
      <c r="E221" s="1" t="s">
        <v>42</v>
      </c>
      <c r="F221" s="1" t="s">
        <v>106</v>
      </c>
      <c r="G221" s="1" t="s">
        <v>107</v>
      </c>
      <c r="H221" s="1" t="s">
        <v>108</v>
      </c>
      <c r="I221" s="1" t="s">
        <v>27</v>
      </c>
      <c r="J221" s="1" t="s">
        <v>1014</v>
      </c>
      <c r="K221" s="1" t="s">
        <v>144</v>
      </c>
      <c r="L221" s="1" t="s">
        <v>100</v>
      </c>
      <c r="M221" s="1" t="s">
        <v>1015</v>
      </c>
      <c r="N221" s="1" t="s">
        <v>32</v>
      </c>
      <c r="O221" s="1" t="s">
        <v>39</v>
      </c>
      <c r="P221" s="1" t="s">
        <v>1016</v>
      </c>
      <c r="Q221">
        <v>254.60400000000001</v>
      </c>
      <c r="R221">
        <v>14</v>
      </c>
      <c r="S221" s="1" t="s">
        <v>75</v>
      </c>
      <c r="T221">
        <v>-18.186</v>
      </c>
      <c r="U221" s="1" t="s">
        <v>90</v>
      </c>
      <c r="V221" s="1" t="s">
        <v>52</v>
      </c>
      <c r="W221">
        <v>2017</v>
      </c>
    </row>
    <row r="222" spans="1:23" x14ac:dyDescent="0.25">
      <c r="A222">
        <v>1048</v>
      </c>
      <c r="B222" s="1" t="s">
        <v>1017</v>
      </c>
      <c r="C222" s="2">
        <v>42437</v>
      </c>
      <c r="D222" s="2">
        <v>42442</v>
      </c>
      <c r="E222" s="1" t="s">
        <v>42</v>
      </c>
      <c r="F222" s="1" t="s">
        <v>855</v>
      </c>
      <c r="G222" s="1" t="s">
        <v>856</v>
      </c>
      <c r="H222" s="1" t="s">
        <v>26</v>
      </c>
      <c r="I222" s="1" t="s">
        <v>27</v>
      </c>
      <c r="J222" s="1" t="s">
        <v>1018</v>
      </c>
      <c r="K222" s="1" t="s">
        <v>46</v>
      </c>
      <c r="L222" s="1" t="s">
        <v>30</v>
      </c>
      <c r="M222" s="1" t="s">
        <v>191</v>
      </c>
      <c r="N222" s="1" t="s">
        <v>32</v>
      </c>
      <c r="O222" s="1" t="s">
        <v>60</v>
      </c>
      <c r="P222" s="1" t="s">
        <v>192</v>
      </c>
      <c r="Q222">
        <v>102.36</v>
      </c>
      <c r="R222">
        <v>3</v>
      </c>
      <c r="S222" s="1" t="s">
        <v>66</v>
      </c>
      <c r="T222">
        <v>-3.8384999999999998</v>
      </c>
      <c r="U222" s="1" t="s">
        <v>62</v>
      </c>
      <c r="V222" s="1" t="s">
        <v>205</v>
      </c>
      <c r="W222">
        <v>2016</v>
      </c>
    </row>
    <row r="223" spans="1:23" x14ac:dyDescent="0.25">
      <c r="A223">
        <v>1051</v>
      </c>
      <c r="B223" s="1" t="s">
        <v>1019</v>
      </c>
      <c r="C223" s="2">
        <v>42188</v>
      </c>
      <c r="D223" s="2">
        <v>42190</v>
      </c>
      <c r="E223" s="1" t="s">
        <v>94</v>
      </c>
      <c r="F223" s="1" t="s">
        <v>1020</v>
      </c>
      <c r="G223" s="1" t="s">
        <v>1021</v>
      </c>
      <c r="H223" s="1" t="s">
        <v>97</v>
      </c>
      <c r="I223" s="1" t="s">
        <v>27</v>
      </c>
      <c r="J223" s="1" t="s">
        <v>70</v>
      </c>
      <c r="K223" s="1" t="s">
        <v>71</v>
      </c>
      <c r="L223" s="1" t="s">
        <v>72</v>
      </c>
      <c r="M223" s="1" t="s">
        <v>1022</v>
      </c>
      <c r="N223" s="1" t="s">
        <v>32</v>
      </c>
      <c r="O223" s="1" t="s">
        <v>60</v>
      </c>
      <c r="P223" s="1" t="s">
        <v>1023</v>
      </c>
      <c r="Q223">
        <v>168.464</v>
      </c>
      <c r="R223">
        <v>2</v>
      </c>
      <c r="S223" s="1" t="s">
        <v>66</v>
      </c>
      <c r="T223">
        <v>-29.481200000000001</v>
      </c>
      <c r="U223" s="1" t="s">
        <v>76</v>
      </c>
      <c r="V223" s="1" t="s">
        <v>77</v>
      </c>
      <c r="W223">
        <v>2015</v>
      </c>
    </row>
    <row r="224" spans="1:23" x14ac:dyDescent="0.25">
      <c r="A224">
        <v>1053</v>
      </c>
      <c r="B224" s="1" t="s">
        <v>1019</v>
      </c>
      <c r="C224" s="2">
        <v>42188</v>
      </c>
      <c r="D224" s="2">
        <v>42190</v>
      </c>
      <c r="E224" s="1" t="s">
        <v>94</v>
      </c>
      <c r="F224" s="1" t="s">
        <v>1020</v>
      </c>
      <c r="G224" s="1" t="s">
        <v>1021</v>
      </c>
      <c r="H224" s="1" t="s">
        <v>97</v>
      </c>
      <c r="I224" s="1" t="s">
        <v>27</v>
      </c>
      <c r="J224" s="1" t="s">
        <v>70</v>
      </c>
      <c r="K224" s="1" t="s">
        <v>71</v>
      </c>
      <c r="L224" s="1" t="s">
        <v>72</v>
      </c>
      <c r="M224" s="1" t="s">
        <v>1024</v>
      </c>
      <c r="N224" s="1" t="s">
        <v>32</v>
      </c>
      <c r="O224" s="1" t="s">
        <v>60</v>
      </c>
      <c r="P224" s="1" t="s">
        <v>1025</v>
      </c>
      <c r="Q224">
        <v>282.88799999999998</v>
      </c>
      <c r="R224">
        <v>9</v>
      </c>
      <c r="S224" s="1" t="s">
        <v>66</v>
      </c>
      <c r="T224">
        <v>56.577599999999997</v>
      </c>
      <c r="U224" s="1" t="s">
        <v>76</v>
      </c>
      <c r="V224" s="1" t="s">
        <v>77</v>
      </c>
      <c r="W224">
        <v>2015</v>
      </c>
    </row>
    <row r="225" spans="1:23" x14ac:dyDescent="0.25">
      <c r="A225">
        <v>1055</v>
      </c>
      <c r="B225" s="1" t="s">
        <v>1026</v>
      </c>
      <c r="C225" s="2">
        <v>42098</v>
      </c>
      <c r="D225" s="2">
        <v>42102</v>
      </c>
      <c r="E225" s="1" t="s">
        <v>42</v>
      </c>
      <c r="F225" s="1" t="s">
        <v>1027</v>
      </c>
      <c r="G225" s="1" t="s">
        <v>1028</v>
      </c>
      <c r="H225" s="1" t="s">
        <v>108</v>
      </c>
      <c r="I225" s="1" t="s">
        <v>27</v>
      </c>
      <c r="J225" s="1" t="s">
        <v>183</v>
      </c>
      <c r="K225" s="1" t="s">
        <v>129</v>
      </c>
      <c r="L225" s="1" t="s">
        <v>72</v>
      </c>
      <c r="M225" s="1" t="s">
        <v>1029</v>
      </c>
      <c r="N225" s="1" t="s">
        <v>32</v>
      </c>
      <c r="O225" s="1" t="s">
        <v>60</v>
      </c>
      <c r="P225" s="1" t="s">
        <v>1030</v>
      </c>
      <c r="Q225">
        <v>108.4</v>
      </c>
      <c r="R225">
        <v>2</v>
      </c>
      <c r="S225" s="1" t="s">
        <v>35</v>
      </c>
      <c r="T225">
        <v>22.763999999999999</v>
      </c>
      <c r="U225" s="1" t="s">
        <v>90</v>
      </c>
      <c r="V225" s="1" t="s">
        <v>122</v>
      </c>
      <c r="W225">
        <v>2015</v>
      </c>
    </row>
    <row r="226" spans="1:23" x14ac:dyDescent="0.25">
      <c r="A226">
        <v>1061</v>
      </c>
      <c r="B226" s="1" t="s">
        <v>1031</v>
      </c>
      <c r="C226" s="2">
        <v>42086</v>
      </c>
      <c r="D226" s="2">
        <v>42092</v>
      </c>
      <c r="E226" s="1" t="s">
        <v>42</v>
      </c>
      <c r="F226" s="1" t="s">
        <v>1032</v>
      </c>
      <c r="G226" s="1" t="s">
        <v>1033</v>
      </c>
      <c r="H226" s="1" t="s">
        <v>26</v>
      </c>
      <c r="I226" s="1" t="s">
        <v>27</v>
      </c>
      <c r="J226" s="1" t="s">
        <v>109</v>
      </c>
      <c r="K226" s="1" t="s">
        <v>99</v>
      </c>
      <c r="L226" s="1" t="s">
        <v>100</v>
      </c>
      <c r="M226" s="1" t="s">
        <v>499</v>
      </c>
      <c r="N226" s="1" t="s">
        <v>32</v>
      </c>
      <c r="O226" s="1" t="s">
        <v>39</v>
      </c>
      <c r="P226" s="1" t="s">
        <v>500</v>
      </c>
      <c r="Q226">
        <v>107.77200000000001</v>
      </c>
      <c r="R226">
        <v>2</v>
      </c>
      <c r="S226" s="1" t="s">
        <v>75</v>
      </c>
      <c r="T226">
        <v>-29.252400000000002</v>
      </c>
      <c r="U226" s="1" t="s">
        <v>139</v>
      </c>
      <c r="V226" s="1" t="s">
        <v>205</v>
      </c>
      <c r="W226">
        <v>2015</v>
      </c>
    </row>
    <row r="227" spans="1:23" x14ac:dyDescent="0.25">
      <c r="A227">
        <v>1068</v>
      </c>
      <c r="B227" s="1" t="s">
        <v>1034</v>
      </c>
      <c r="C227" s="2">
        <v>42644</v>
      </c>
      <c r="D227" s="2">
        <v>42645</v>
      </c>
      <c r="E227" s="1" t="s">
        <v>94</v>
      </c>
      <c r="F227" s="1" t="s">
        <v>1035</v>
      </c>
      <c r="G227" s="1" t="s">
        <v>1036</v>
      </c>
      <c r="H227" s="1" t="s">
        <v>26</v>
      </c>
      <c r="I227" s="1" t="s">
        <v>27</v>
      </c>
      <c r="J227" s="1" t="s">
        <v>338</v>
      </c>
      <c r="K227" s="1" t="s">
        <v>57</v>
      </c>
      <c r="L227" s="1" t="s">
        <v>58</v>
      </c>
      <c r="M227" s="1" t="s">
        <v>145</v>
      </c>
      <c r="N227" s="1" t="s">
        <v>32</v>
      </c>
      <c r="O227" s="1" t="s">
        <v>39</v>
      </c>
      <c r="P227" s="1" t="s">
        <v>146</v>
      </c>
      <c r="Q227">
        <v>194.84800000000001</v>
      </c>
      <c r="R227">
        <v>4</v>
      </c>
      <c r="S227" s="1" t="s">
        <v>66</v>
      </c>
      <c r="T227">
        <v>12.178000000000001</v>
      </c>
      <c r="U227" s="1" t="s">
        <v>133</v>
      </c>
      <c r="V227" s="1" t="s">
        <v>52</v>
      </c>
      <c r="W227">
        <v>2016</v>
      </c>
    </row>
    <row r="228" spans="1:23" x14ac:dyDescent="0.25">
      <c r="A228">
        <v>1082</v>
      </c>
      <c r="B228" s="1" t="s">
        <v>1037</v>
      </c>
      <c r="C228" s="2">
        <v>42337</v>
      </c>
      <c r="D228" s="2">
        <v>42342</v>
      </c>
      <c r="E228" s="1" t="s">
        <v>42</v>
      </c>
      <c r="F228" s="1" t="s">
        <v>1038</v>
      </c>
      <c r="G228" s="1" t="s">
        <v>1039</v>
      </c>
      <c r="H228" s="1" t="s">
        <v>97</v>
      </c>
      <c r="I228" s="1" t="s">
        <v>27</v>
      </c>
      <c r="J228" s="1" t="s">
        <v>298</v>
      </c>
      <c r="K228" s="1" t="s">
        <v>299</v>
      </c>
      <c r="L228" s="1" t="s">
        <v>100</v>
      </c>
      <c r="M228" s="1" t="s">
        <v>1040</v>
      </c>
      <c r="N228" s="1" t="s">
        <v>32</v>
      </c>
      <c r="O228" s="1" t="s">
        <v>39</v>
      </c>
      <c r="P228" s="1" t="s">
        <v>1041</v>
      </c>
      <c r="Q228">
        <v>1106.9100000000001</v>
      </c>
      <c r="R228">
        <v>9</v>
      </c>
      <c r="S228" s="1" t="s">
        <v>35</v>
      </c>
      <c r="T228">
        <v>121.76009999999999</v>
      </c>
      <c r="U228" s="1" t="s">
        <v>62</v>
      </c>
      <c r="V228" s="1" t="s">
        <v>37</v>
      </c>
      <c r="W228">
        <v>2015</v>
      </c>
    </row>
    <row r="229" spans="1:23" x14ac:dyDescent="0.25">
      <c r="A229">
        <v>1083</v>
      </c>
      <c r="B229" s="1" t="s">
        <v>1042</v>
      </c>
      <c r="C229" s="2">
        <v>42430</v>
      </c>
      <c r="D229" s="2">
        <v>42434</v>
      </c>
      <c r="E229" s="1" t="s">
        <v>42</v>
      </c>
      <c r="F229" s="1" t="s">
        <v>1043</v>
      </c>
      <c r="G229" s="1" t="s">
        <v>1044</v>
      </c>
      <c r="H229" s="1" t="s">
        <v>26</v>
      </c>
      <c r="I229" s="1" t="s">
        <v>27</v>
      </c>
      <c r="J229" s="1" t="s">
        <v>1045</v>
      </c>
      <c r="K229" s="1" t="s">
        <v>129</v>
      </c>
      <c r="L229" s="1" t="s">
        <v>72</v>
      </c>
      <c r="M229" s="1" t="s">
        <v>796</v>
      </c>
      <c r="N229" s="1" t="s">
        <v>32</v>
      </c>
      <c r="O229" s="1" t="s">
        <v>48</v>
      </c>
      <c r="P229" s="1" t="s">
        <v>797</v>
      </c>
      <c r="Q229">
        <v>836.59199999999998</v>
      </c>
      <c r="R229">
        <v>8</v>
      </c>
      <c r="S229" s="1" t="s">
        <v>517</v>
      </c>
      <c r="T229">
        <v>-264.92079999999999</v>
      </c>
      <c r="U229" s="1" t="s">
        <v>90</v>
      </c>
      <c r="V229" s="1" t="s">
        <v>205</v>
      </c>
      <c r="W229">
        <v>2016</v>
      </c>
    </row>
    <row r="230" spans="1:23" x14ac:dyDescent="0.25">
      <c r="A230">
        <v>1090</v>
      </c>
      <c r="B230" s="1" t="s">
        <v>1046</v>
      </c>
      <c r="C230" s="2">
        <v>42890</v>
      </c>
      <c r="D230" s="2">
        <v>42896</v>
      </c>
      <c r="E230" s="1" t="s">
        <v>42</v>
      </c>
      <c r="F230" s="1" t="s">
        <v>950</v>
      </c>
      <c r="G230" s="1" t="s">
        <v>951</v>
      </c>
      <c r="H230" s="1" t="s">
        <v>97</v>
      </c>
      <c r="I230" s="1" t="s">
        <v>27</v>
      </c>
      <c r="J230" s="1" t="s">
        <v>1047</v>
      </c>
      <c r="K230" s="1" t="s">
        <v>1048</v>
      </c>
      <c r="L230" s="1" t="s">
        <v>30</v>
      </c>
      <c r="M230" s="1" t="s">
        <v>410</v>
      </c>
      <c r="N230" s="1" t="s">
        <v>32</v>
      </c>
      <c r="O230" s="1" t="s">
        <v>60</v>
      </c>
      <c r="P230" s="1" t="s">
        <v>411</v>
      </c>
      <c r="Q230">
        <v>31.984000000000002</v>
      </c>
      <c r="R230">
        <v>2</v>
      </c>
      <c r="S230" s="1" t="s">
        <v>66</v>
      </c>
      <c r="T230">
        <v>1.9990000000000001</v>
      </c>
      <c r="U230" s="1" t="s">
        <v>139</v>
      </c>
      <c r="V230" s="1" t="s">
        <v>63</v>
      </c>
      <c r="W230">
        <v>2017</v>
      </c>
    </row>
    <row r="231" spans="1:23" x14ac:dyDescent="0.25">
      <c r="A231">
        <v>1098</v>
      </c>
      <c r="B231" s="1" t="s">
        <v>1049</v>
      </c>
      <c r="C231" s="2">
        <v>41815</v>
      </c>
      <c r="D231" s="2">
        <v>41818</v>
      </c>
      <c r="E231" s="1" t="s">
        <v>94</v>
      </c>
      <c r="F231" s="1" t="s">
        <v>1050</v>
      </c>
      <c r="G231" s="1" t="s">
        <v>1051</v>
      </c>
      <c r="H231" s="1" t="s">
        <v>97</v>
      </c>
      <c r="I231" s="1" t="s">
        <v>27</v>
      </c>
      <c r="J231" s="1" t="s">
        <v>56</v>
      </c>
      <c r="K231" s="1" t="s">
        <v>57</v>
      </c>
      <c r="L231" s="1" t="s">
        <v>58</v>
      </c>
      <c r="M231" s="1" t="s">
        <v>1052</v>
      </c>
      <c r="N231" s="1" t="s">
        <v>32</v>
      </c>
      <c r="O231" s="1" t="s">
        <v>48</v>
      </c>
      <c r="P231" s="1" t="s">
        <v>1053</v>
      </c>
      <c r="Q231">
        <v>447.84</v>
      </c>
      <c r="R231">
        <v>5</v>
      </c>
      <c r="S231" s="1" t="s">
        <v>66</v>
      </c>
      <c r="T231">
        <v>11.196</v>
      </c>
      <c r="U231" s="1" t="s">
        <v>36</v>
      </c>
      <c r="V231" s="1" t="s">
        <v>63</v>
      </c>
      <c r="W231">
        <v>2014</v>
      </c>
    </row>
    <row r="232" spans="1:23" x14ac:dyDescent="0.25">
      <c r="A232">
        <v>1100</v>
      </c>
      <c r="B232" s="1" t="s">
        <v>1054</v>
      </c>
      <c r="C232" s="2">
        <v>42535</v>
      </c>
      <c r="D232" s="2">
        <v>42538</v>
      </c>
      <c r="E232" s="1" t="s">
        <v>94</v>
      </c>
      <c r="F232" s="1" t="s">
        <v>1055</v>
      </c>
      <c r="G232" s="1" t="s">
        <v>1056</v>
      </c>
      <c r="H232" s="1" t="s">
        <v>108</v>
      </c>
      <c r="I232" s="1" t="s">
        <v>27</v>
      </c>
      <c r="J232" s="1" t="s">
        <v>338</v>
      </c>
      <c r="K232" s="1" t="s">
        <v>57</v>
      </c>
      <c r="L232" s="1" t="s">
        <v>58</v>
      </c>
      <c r="M232" s="1" t="s">
        <v>511</v>
      </c>
      <c r="N232" s="1" t="s">
        <v>32</v>
      </c>
      <c r="O232" s="1" t="s">
        <v>60</v>
      </c>
      <c r="P232" s="1" t="s">
        <v>512</v>
      </c>
      <c r="Q232">
        <v>8.73</v>
      </c>
      <c r="R232">
        <v>3</v>
      </c>
      <c r="S232" s="1" t="s">
        <v>35</v>
      </c>
      <c r="T232">
        <v>4.1031000000000004</v>
      </c>
      <c r="U232" s="1" t="s">
        <v>36</v>
      </c>
      <c r="V232" s="1" t="s">
        <v>63</v>
      </c>
      <c r="W232">
        <v>2016</v>
      </c>
    </row>
    <row r="233" spans="1:23" x14ac:dyDescent="0.25">
      <c r="A233">
        <v>1107</v>
      </c>
      <c r="B233" s="1" t="s">
        <v>1057</v>
      </c>
      <c r="C233" s="2">
        <v>42693</v>
      </c>
      <c r="D233" s="2">
        <v>42698</v>
      </c>
      <c r="E233" s="1" t="s">
        <v>42</v>
      </c>
      <c r="F233" s="1" t="s">
        <v>1058</v>
      </c>
      <c r="G233" s="1" t="s">
        <v>1059</v>
      </c>
      <c r="H233" s="1" t="s">
        <v>26</v>
      </c>
      <c r="I233" s="1" t="s">
        <v>27</v>
      </c>
      <c r="J233" s="1" t="s">
        <v>109</v>
      </c>
      <c r="K233" s="1" t="s">
        <v>99</v>
      </c>
      <c r="L233" s="1" t="s">
        <v>100</v>
      </c>
      <c r="M233" s="1" t="s">
        <v>511</v>
      </c>
      <c r="N233" s="1" t="s">
        <v>32</v>
      </c>
      <c r="O233" s="1" t="s">
        <v>60</v>
      </c>
      <c r="P233" s="1" t="s">
        <v>512</v>
      </c>
      <c r="Q233">
        <v>2.3279999999999998</v>
      </c>
      <c r="R233">
        <v>2</v>
      </c>
      <c r="S233" s="1" t="s">
        <v>103</v>
      </c>
      <c r="T233">
        <v>-0.75660000000000005</v>
      </c>
      <c r="U233" s="1" t="s">
        <v>62</v>
      </c>
      <c r="V233" s="1" t="s">
        <v>37</v>
      </c>
      <c r="W233">
        <v>2016</v>
      </c>
    </row>
    <row r="234" spans="1:23" x14ac:dyDescent="0.25">
      <c r="A234">
        <v>1115</v>
      </c>
      <c r="B234" s="1" t="s">
        <v>1060</v>
      </c>
      <c r="C234" s="2">
        <v>43087</v>
      </c>
      <c r="D234" s="2">
        <v>43092</v>
      </c>
      <c r="E234" s="1" t="s">
        <v>23</v>
      </c>
      <c r="F234" s="1" t="s">
        <v>1061</v>
      </c>
      <c r="G234" s="1" t="s">
        <v>1062</v>
      </c>
      <c r="H234" s="1" t="s">
        <v>26</v>
      </c>
      <c r="I234" s="1" t="s">
        <v>27</v>
      </c>
      <c r="J234" s="1" t="s">
        <v>1063</v>
      </c>
      <c r="K234" s="1" t="s">
        <v>57</v>
      </c>
      <c r="L234" s="1" t="s">
        <v>58</v>
      </c>
      <c r="M234" s="1" t="s">
        <v>1064</v>
      </c>
      <c r="N234" s="1" t="s">
        <v>32</v>
      </c>
      <c r="O234" s="1" t="s">
        <v>33</v>
      </c>
      <c r="P234" s="1" t="s">
        <v>1065</v>
      </c>
      <c r="Q234">
        <v>119.833</v>
      </c>
      <c r="R234">
        <v>1</v>
      </c>
      <c r="S234" s="1" t="s">
        <v>468</v>
      </c>
      <c r="T234">
        <v>-12.6882</v>
      </c>
      <c r="U234" s="1" t="s">
        <v>62</v>
      </c>
      <c r="V234" s="1" t="s">
        <v>104</v>
      </c>
      <c r="W234">
        <v>2017</v>
      </c>
    </row>
    <row r="235" spans="1:23" x14ac:dyDescent="0.25">
      <c r="A235">
        <v>1124</v>
      </c>
      <c r="B235" s="1" t="s">
        <v>1066</v>
      </c>
      <c r="C235" s="2">
        <v>41659</v>
      </c>
      <c r="D235" s="2">
        <v>41665</v>
      </c>
      <c r="E235" s="1" t="s">
        <v>42</v>
      </c>
      <c r="F235" s="1" t="s">
        <v>1067</v>
      </c>
      <c r="G235" s="1" t="s">
        <v>1068</v>
      </c>
      <c r="H235" s="1" t="s">
        <v>26</v>
      </c>
      <c r="I235" s="1" t="s">
        <v>27</v>
      </c>
      <c r="J235" s="1" t="s">
        <v>1069</v>
      </c>
      <c r="K235" s="1" t="s">
        <v>1070</v>
      </c>
      <c r="L235" s="1" t="s">
        <v>30</v>
      </c>
      <c r="M235" s="1" t="s">
        <v>162</v>
      </c>
      <c r="N235" s="1" t="s">
        <v>32</v>
      </c>
      <c r="O235" s="1" t="s">
        <v>60</v>
      </c>
      <c r="P235" s="1" t="s">
        <v>163</v>
      </c>
      <c r="Q235">
        <v>38.6</v>
      </c>
      <c r="R235">
        <v>4</v>
      </c>
      <c r="S235" s="1" t="s">
        <v>35</v>
      </c>
      <c r="T235">
        <v>11.58</v>
      </c>
      <c r="U235" s="1" t="s">
        <v>139</v>
      </c>
      <c r="V235" s="1" t="s">
        <v>179</v>
      </c>
      <c r="W235">
        <v>2014</v>
      </c>
    </row>
    <row r="236" spans="1:23" x14ac:dyDescent="0.25">
      <c r="A236">
        <v>1127</v>
      </c>
      <c r="B236" s="1" t="s">
        <v>1066</v>
      </c>
      <c r="C236" s="2">
        <v>41659</v>
      </c>
      <c r="D236" s="2">
        <v>41665</v>
      </c>
      <c r="E236" s="1" t="s">
        <v>42</v>
      </c>
      <c r="F236" s="1" t="s">
        <v>1067</v>
      </c>
      <c r="G236" s="1" t="s">
        <v>1068</v>
      </c>
      <c r="H236" s="1" t="s">
        <v>26</v>
      </c>
      <c r="I236" s="1" t="s">
        <v>27</v>
      </c>
      <c r="J236" s="1" t="s">
        <v>1069</v>
      </c>
      <c r="K236" s="1" t="s">
        <v>1070</v>
      </c>
      <c r="L236" s="1" t="s">
        <v>30</v>
      </c>
      <c r="M236" s="1" t="s">
        <v>526</v>
      </c>
      <c r="N236" s="1" t="s">
        <v>32</v>
      </c>
      <c r="O236" s="1" t="s">
        <v>39</v>
      </c>
      <c r="P236" s="1" t="s">
        <v>527</v>
      </c>
      <c r="Q236">
        <v>1067.94</v>
      </c>
      <c r="R236">
        <v>3</v>
      </c>
      <c r="S236" s="1" t="s">
        <v>35</v>
      </c>
      <c r="T236">
        <v>224.26740000000001</v>
      </c>
      <c r="U236" s="1" t="s">
        <v>139</v>
      </c>
      <c r="V236" s="1" t="s">
        <v>179</v>
      </c>
      <c r="W236">
        <v>2014</v>
      </c>
    </row>
    <row r="237" spans="1:23" x14ac:dyDescent="0.25">
      <c r="A237">
        <v>1130</v>
      </c>
      <c r="B237" s="1" t="s">
        <v>1071</v>
      </c>
      <c r="C237" s="2">
        <v>42472</v>
      </c>
      <c r="D237" s="2">
        <v>42476</v>
      </c>
      <c r="E237" s="1" t="s">
        <v>42</v>
      </c>
      <c r="F237" s="1" t="s">
        <v>1072</v>
      </c>
      <c r="G237" s="1" t="s">
        <v>1073</v>
      </c>
      <c r="H237" s="1" t="s">
        <v>26</v>
      </c>
      <c r="I237" s="1" t="s">
        <v>27</v>
      </c>
      <c r="J237" s="1" t="s">
        <v>890</v>
      </c>
      <c r="K237" s="1" t="s">
        <v>728</v>
      </c>
      <c r="L237" s="1" t="s">
        <v>30</v>
      </c>
      <c r="M237" s="1" t="s">
        <v>1074</v>
      </c>
      <c r="N237" s="1" t="s">
        <v>32</v>
      </c>
      <c r="O237" s="1" t="s">
        <v>48</v>
      </c>
      <c r="P237" s="1" t="s">
        <v>1075</v>
      </c>
      <c r="Q237">
        <v>343.92</v>
      </c>
      <c r="R237">
        <v>4</v>
      </c>
      <c r="S237" s="1" t="s">
        <v>35</v>
      </c>
      <c r="T237">
        <v>75.662400000000005</v>
      </c>
      <c r="U237" s="1" t="s">
        <v>90</v>
      </c>
      <c r="V237" s="1" t="s">
        <v>122</v>
      </c>
      <c r="W237">
        <v>2016</v>
      </c>
    </row>
    <row r="238" spans="1:23" x14ac:dyDescent="0.25">
      <c r="A238">
        <v>1142</v>
      </c>
      <c r="B238" s="1" t="s">
        <v>1076</v>
      </c>
      <c r="C238" s="2">
        <v>41911</v>
      </c>
      <c r="D238" s="2">
        <v>41915</v>
      </c>
      <c r="E238" s="1" t="s">
        <v>42</v>
      </c>
      <c r="F238" s="1" t="s">
        <v>1077</v>
      </c>
      <c r="G238" s="1" t="s">
        <v>1078</v>
      </c>
      <c r="H238" s="1" t="s">
        <v>26</v>
      </c>
      <c r="I238" s="1" t="s">
        <v>27</v>
      </c>
      <c r="J238" s="1" t="s">
        <v>56</v>
      </c>
      <c r="K238" s="1" t="s">
        <v>57</v>
      </c>
      <c r="L238" s="1" t="s">
        <v>58</v>
      </c>
      <c r="M238" s="1" t="s">
        <v>947</v>
      </c>
      <c r="N238" s="1" t="s">
        <v>32</v>
      </c>
      <c r="O238" s="1" t="s">
        <v>60</v>
      </c>
      <c r="P238" s="1" t="s">
        <v>948</v>
      </c>
      <c r="Q238">
        <v>204.6</v>
      </c>
      <c r="R238">
        <v>2</v>
      </c>
      <c r="S238" s="1" t="s">
        <v>35</v>
      </c>
      <c r="T238">
        <v>53.195999999999998</v>
      </c>
      <c r="U238" s="1" t="s">
        <v>90</v>
      </c>
      <c r="V238" s="1" t="s">
        <v>83</v>
      </c>
      <c r="W238">
        <v>2014</v>
      </c>
    </row>
    <row r="239" spans="1:23" x14ac:dyDescent="0.25">
      <c r="A239">
        <v>1152</v>
      </c>
      <c r="B239" s="1" t="s">
        <v>1079</v>
      </c>
      <c r="C239" s="2">
        <v>42132</v>
      </c>
      <c r="D239" s="2">
        <v>42138</v>
      </c>
      <c r="E239" s="1" t="s">
        <v>42</v>
      </c>
      <c r="F239" s="1" t="s">
        <v>1080</v>
      </c>
      <c r="G239" s="1" t="s">
        <v>1081</v>
      </c>
      <c r="H239" s="1" t="s">
        <v>97</v>
      </c>
      <c r="I239" s="1" t="s">
        <v>27</v>
      </c>
      <c r="J239" s="1" t="s">
        <v>1082</v>
      </c>
      <c r="K239" s="1" t="s">
        <v>241</v>
      </c>
      <c r="L239" s="1" t="s">
        <v>72</v>
      </c>
      <c r="M239" s="1" t="s">
        <v>1083</v>
      </c>
      <c r="N239" s="1" t="s">
        <v>32</v>
      </c>
      <c r="O239" s="1" t="s">
        <v>60</v>
      </c>
      <c r="P239" s="1" t="s">
        <v>1084</v>
      </c>
      <c r="Q239">
        <v>8.3520000000000003</v>
      </c>
      <c r="R239">
        <v>6</v>
      </c>
      <c r="S239" s="1" t="s">
        <v>66</v>
      </c>
      <c r="T239">
        <v>1.2527999999999999</v>
      </c>
      <c r="U239" s="1" t="s">
        <v>139</v>
      </c>
      <c r="V239" s="1" t="s">
        <v>171</v>
      </c>
      <c r="W239">
        <v>2015</v>
      </c>
    </row>
    <row r="240" spans="1:23" x14ac:dyDescent="0.25">
      <c r="A240">
        <v>1156</v>
      </c>
      <c r="B240" s="1" t="s">
        <v>1085</v>
      </c>
      <c r="C240" s="2">
        <v>41993</v>
      </c>
      <c r="D240" s="2">
        <v>41994</v>
      </c>
      <c r="E240" s="1" t="s">
        <v>94</v>
      </c>
      <c r="F240" s="1" t="s">
        <v>1086</v>
      </c>
      <c r="G240" s="1" t="s">
        <v>1087</v>
      </c>
      <c r="H240" s="1" t="s">
        <v>108</v>
      </c>
      <c r="I240" s="1" t="s">
        <v>27</v>
      </c>
      <c r="J240" s="1" t="s">
        <v>1088</v>
      </c>
      <c r="K240" s="1" t="s">
        <v>728</v>
      </c>
      <c r="L240" s="1" t="s">
        <v>30</v>
      </c>
      <c r="M240" s="1" t="s">
        <v>1089</v>
      </c>
      <c r="N240" s="1" t="s">
        <v>32</v>
      </c>
      <c r="O240" s="1" t="s">
        <v>48</v>
      </c>
      <c r="P240" s="1" t="s">
        <v>1090</v>
      </c>
      <c r="Q240">
        <v>2244.48</v>
      </c>
      <c r="R240">
        <v>7</v>
      </c>
      <c r="S240" s="1" t="s">
        <v>35</v>
      </c>
      <c r="T240">
        <v>493.78559999999999</v>
      </c>
      <c r="U240" s="1" t="s">
        <v>133</v>
      </c>
      <c r="V240" s="1" t="s">
        <v>104</v>
      </c>
      <c r="W240">
        <v>2014</v>
      </c>
    </row>
    <row r="241" spans="1:23" x14ac:dyDescent="0.25">
      <c r="A241">
        <v>1158</v>
      </c>
      <c r="B241" s="1" t="s">
        <v>1085</v>
      </c>
      <c r="C241" s="2">
        <v>41993</v>
      </c>
      <c r="D241" s="2">
        <v>41994</v>
      </c>
      <c r="E241" s="1" t="s">
        <v>94</v>
      </c>
      <c r="F241" s="1" t="s">
        <v>1086</v>
      </c>
      <c r="G241" s="1" t="s">
        <v>1087</v>
      </c>
      <c r="H241" s="1" t="s">
        <v>108</v>
      </c>
      <c r="I241" s="1" t="s">
        <v>27</v>
      </c>
      <c r="J241" s="1" t="s">
        <v>1088</v>
      </c>
      <c r="K241" s="1" t="s">
        <v>728</v>
      </c>
      <c r="L241" s="1" t="s">
        <v>30</v>
      </c>
      <c r="M241" s="1" t="s">
        <v>451</v>
      </c>
      <c r="N241" s="1" t="s">
        <v>32</v>
      </c>
      <c r="O241" s="1" t="s">
        <v>48</v>
      </c>
      <c r="P241" s="1" t="s">
        <v>452</v>
      </c>
      <c r="Q241">
        <v>455.1</v>
      </c>
      <c r="R241">
        <v>2</v>
      </c>
      <c r="S241" s="1" t="s">
        <v>35</v>
      </c>
      <c r="T241">
        <v>100.122</v>
      </c>
      <c r="U241" s="1" t="s">
        <v>133</v>
      </c>
      <c r="V241" s="1" t="s">
        <v>104</v>
      </c>
      <c r="W241">
        <v>2014</v>
      </c>
    </row>
    <row r="242" spans="1:23" x14ac:dyDescent="0.25">
      <c r="A242">
        <v>1159</v>
      </c>
      <c r="B242" s="1" t="s">
        <v>1091</v>
      </c>
      <c r="C242" s="2">
        <v>42553</v>
      </c>
      <c r="D242" s="2">
        <v>42558</v>
      </c>
      <c r="E242" s="1" t="s">
        <v>23</v>
      </c>
      <c r="F242" s="1" t="s">
        <v>1092</v>
      </c>
      <c r="G242" s="1" t="s">
        <v>1093</v>
      </c>
      <c r="H242" s="1" t="s">
        <v>97</v>
      </c>
      <c r="I242" s="1" t="s">
        <v>27</v>
      </c>
      <c r="J242" s="1" t="s">
        <v>56</v>
      </c>
      <c r="K242" s="1" t="s">
        <v>57</v>
      </c>
      <c r="L242" s="1" t="s">
        <v>58</v>
      </c>
      <c r="M242" s="1" t="s">
        <v>1094</v>
      </c>
      <c r="N242" s="1" t="s">
        <v>32</v>
      </c>
      <c r="O242" s="1" t="s">
        <v>39</v>
      </c>
      <c r="P242" s="1" t="s">
        <v>1095</v>
      </c>
      <c r="Q242">
        <v>195.184</v>
      </c>
      <c r="R242">
        <v>1</v>
      </c>
      <c r="S242" s="1" t="s">
        <v>66</v>
      </c>
      <c r="T242">
        <v>19.5184</v>
      </c>
      <c r="U242" s="1" t="s">
        <v>62</v>
      </c>
      <c r="V242" s="1" t="s">
        <v>77</v>
      </c>
      <c r="W242">
        <v>2016</v>
      </c>
    </row>
    <row r="243" spans="1:23" x14ac:dyDescent="0.25">
      <c r="A243">
        <v>1168</v>
      </c>
      <c r="B243" s="1" t="s">
        <v>1096</v>
      </c>
      <c r="C243" s="2">
        <v>43077</v>
      </c>
      <c r="D243" s="2">
        <v>43079</v>
      </c>
      <c r="E243" s="1" t="s">
        <v>23</v>
      </c>
      <c r="F243" s="1" t="s">
        <v>953</v>
      </c>
      <c r="G243" s="1" t="s">
        <v>954</v>
      </c>
      <c r="H243" s="1" t="s">
        <v>26</v>
      </c>
      <c r="I243" s="1" t="s">
        <v>27</v>
      </c>
      <c r="J243" s="1" t="s">
        <v>183</v>
      </c>
      <c r="K243" s="1" t="s">
        <v>129</v>
      </c>
      <c r="L243" s="1" t="s">
        <v>72</v>
      </c>
      <c r="M243" s="1" t="s">
        <v>1097</v>
      </c>
      <c r="N243" s="1" t="s">
        <v>32</v>
      </c>
      <c r="O243" s="1" t="s">
        <v>60</v>
      </c>
      <c r="P243" s="1" t="s">
        <v>1098</v>
      </c>
      <c r="Q243">
        <v>109.48</v>
      </c>
      <c r="R243">
        <v>2</v>
      </c>
      <c r="S243" s="1" t="s">
        <v>35</v>
      </c>
      <c r="T243">
        <v>33.938800000000001</v>
      </c>
      <c r="U243" s="1" t="s">
        <v>76</v>
      </c>
      <c r="V243" s="1" t="s">
        <v>104</v>
      </c>
      <c r="W243">
        <v>2017</v>
      </c>
    </row>
    <row r="244" spans="1:23" x14ac:dyDescent="0.25">
      <c r="A244">
        <v>1178</v>
      </c>
      <c r="B244" s="1" t="s">
        <v>1099</v>
      </c>
      <c r="C244" s="2">
        <v>42705</v>
      </c>
      <c r="D244" s="2">
        <v>42709</v>
      </c>
      <c r="E244" s="1" t="s">
        <v>42</v>
      </c>
      <c r="F244" s="1" t="s">
        <v>148</v>
      </c>
      <c r="G244" s="1" t="s">
        <v>149</v>
      </c>
      <c r="H244" s="1" t="s">
        <v>26</v>
      </c>
      <c r="I244" s="1" t="s">
        <v>27</v>
      </c>
      <c r="J244" s="1" t="s">
        <v>1100</v>
      </c>
      <c r="K244" s="1" t="s">
        <v>1101</v>
      </c>
      <c r="L244" s="1" t="s">
        <v>72</v>
      </c>
      <c r="M244" s="1" t="s">
        <v>1102</v>
      </c>
      <c r="N244" s="1" t="s">
        <v>32</v>
      </c>
      <c r="O244" s="1" t="s">
        <v>39</v>
      </c>
      <c r="P244" s="1" t="s">
        <v>1103</v>
      </c>
      <c r="Q244">
        <v>172.5</v>
      </c>
      <c r="R244">
        <v>2</v>
      </c>
      <c r="S244" s="1" t="s">
        <v>35</v>
      </c>
      <c r="T244">
        <v>51.75</v>
      </c>
      <c r="U244" s="1" t="s">
        <v>90</v>
      </c>
      <c r="V244" s="1" t="s">
        <v>104</v>
      </c>
      <c r="W244">
        <v>2016</v>
      </c>
    </row>
    <row r="245" spans="1:23" x14ac:dyDescent="0.25">
      <c r="A245">
        <v>1191</v>
      </c>
      <c r="B245" s="1" t="s">
        <v>1104</v>
      </c>
      <c r="C245" s="2">
        <v>42792</v>
      </c>
      <c r="D245" s="2">
        <v>42794</v>
      </c>
      <c r="E245" s="1" t="s">
        <v>23</v>
      </c>
      <c r="F245" s="1" t="s">
        <v>1105</v>
      </c>
      <c r="G245" s="1" t="s">
        <v>1106</v>
      </c>
      <c r="H245" s="1" t="s">
        <v>108</v>
      </c>
      <c r="I245" s="1" t="s">
        <v>27</v>
      </c>
      <c r="J245" s="1" t="s">
        <v>56</v>
      </c>
      <c r="K245" s="1" t="s">
        <v>57</v>
      </c>
      <c r="L245" s="1" t="s">
        <v>58</v>
      </c>
      <c r="M245" s="1" t="s">
        <v>1107</v>
      </c>
      <c r="N245" s="1" t="s">
        <v>32</v>
      </c>
      <c r="O245" s="1" t="s">
        <v>39</v>
      </c>
      <c r="P245" s="1" t="s">
        <v>1108</v>
      </c>
      <c r="Q245">
        <v>892.22400000000005</v>
      </c>
      <c r="R245">
        <v>3</v>
      </c>
      <c r="S245" s="1" t="s">
        <v>66</v>
      </c>
      <c r="T245">
        <v>89.222399999999993</v>
      </c>
      <c r="U245" s="1" t="s">
        <v>76</v>
      </c>
      <c r="V245" s="1" t="s">
        <v>307</v>
      </c>
      <c r="W245">
        <v>2017</v>
      </c>
    </row>
    <row r="246" spans="1:23" x14ac:dyDescent="0.25">
      <c r="A246">
        <v>1195</v>
      </c>
      <c r="B246" s="1" t="s">
        <v>1109</v>
      </c>
      <c r="C246" s="2">
        <v>42262</v>
      </c>
      <c r="D246" s="2">
        <v>42262</v>
      </c>
      <c r="E246" s="1" t="s">
        <v>435</v>
      </c>
      <c r="F246" s="1" t="s">
        <v>658</v>
      </c>
      <c r="G246" s="1" t="s">
        <v>659</v>
      </c>
      <c r="H246" s="1" t="s">
        <v>97</v>
      </c>
      <c r="I246" s="1" t="s">
        <v>27</v>
      </c>
      <c r="J246" s="1" t="s">
        <v>1110</v>
      </c>
      <c r="K246" s="1" t="s">
        <v>46</v>
      </c>
      <c r="L246" s="1" t="s">
        <v>30</v>
      </c>
      <c r="M246" s="1" t="s">
        <v>1111</v>
      </c>
      <c r="N246" s="1" t="s">
        <v>32</v>
      </c>
      <c r="O246" s="1" t="s">
        <v>60</v>
      </c>
      <c r="P246" s="1" t="s">
        <v>1112</v>
      </c>
      <c r="Q246">
        <v>15.712</v>
      </c>
      <c r="R246">
        <v>4</v>
      </c>
      <c r="S246" s="1" t="s">
        <v>66</v>
      </c>
      <c r="T246">
        <v>2.5531999999999999</v>
      </c>
      <c r="U246" s="1" t="s">
        <v>440</v>
      </c>
      <c r="V246" s="1" t="s">
        <v>83</v>
      </c>
      <c r="W246">
        <v>2015</v>
      </c>
    </row>
    <row r="247" spans="1:23" x14ac:dyDescent="0.25">
      <c r="A247">
        <v>1197</v>
      </c>
      <c r="B247" s="1" t="s">
        <v>1109</v>
      </c>
      <c r="C247" s="2">
        <v>42262</v>
      </c>
      <c r="D247" s="2">
        <v>42262</v>
      </c>
      <c r="E247" s="1" t="s">
        <v>435</v>
      </c>
      <c r="F247" s="1" t="s">
        <v>658</v>
      </c>
      <c r="G247" s="1" t="s">
        <v>659</v>
      </c>
      <c r="H247" s="1" t="s">
        <v>97</v>
      </c>
      <c r="I247" s="1" t="s">
        <v>27</v>
      </c>
      <c r="J247" s="1" t="s">
        <v>1110</v>
      </c>
      <c r="K247" s="1" t="s">
        <v>46</v>
      </c>
      <c r="L247" s="1" t="s">
        <v>30</v>
      </c>
      <c r="M247" s="1" t="s">
        <v>737</v>
      </c>
      <c r="N247" s="1" t="s">
        <v>32</v>
      </c>
      <c r="O247" s="1" t="s">
        <v>60</v>
      </c>
      <c r="P247" s="1" t="s">
        <v>738</v>
      </c>
      <c r="Q247">
        <v>55.968000000000004</v>
      </c>
      <c r="R247">
        <v>1</v>
      </c>
      <c r="S247" s="1" t="s">
        <v>66</v>
      </c>
      <c r="T247">
        <v>-2.0988000000000002</v>
      </c>
      <c r="U247" s="1" t="s">
        <v>440</v>
      </c>
      <c r="V247" s="1" t="s">
        <v>83</v>
      </c>
      <c r="W247">
        <v>2015</v>
      </c>
    </row>
    <row r="248" spans="1:23" x14ac:dyDescent="0.25">
      <c r="A248">
        <v>1199</v>
      </c>
      <c r="B248" s="1" t="s">
        <v>1113</v>
      </c>
      <c r="C248" s="2">
        <v>42468</v>
      </c>
      <c r="D248" s="2">
        <v>42472</v>
      </c>
      <c r="E248" s="1" t="s">
        <v>42</v>
      </c>
      <c r="F248" s="1" t="s">
        <v>855</v>
      </c>
      <c r="G248" s="1" t="s">
        <v>856</v>
      </c>
      <c r="H248" s="1" t="s">
        <v>26</v>
      </c>
      <c r="I248" s="1" t="s">
        <v>27</v>
      </c>
      <c r="J248" s="1" t="s">
        <v>109</v>
      </c>
      <c r="K248" s="1" t="s">
        <v>99</v>
      </c>
      <c r="L248" s="1" t="s">
        <v>100</v>
      </c>
      <c r="M248" s="1" t="s">
        <v>1114</v>
      </c>
      <c r="N248" s="1" t="s">
        <v>32</v>
      </c>
      <c r="O248" s="1" t="s">
        <v>39</v>
      </c>
      <c r="P248" s="1" t="s">
        <v>1115</v>
      </c>
      <c r="Q248">
        <v>95.983999999999995</v>
      </c>
      <c r="R248">
        <v>4</v>
      </c>
      <c r="S248" s="1" t="s">
        <v>75</v>
      </c>
      <c r="T248">
        <v>-4.1135999999999999</v>
      </c>
      <c r="U248" s="1" t="s">
        <v>90</v>
      </c>
      <c r="V248" s="1" t="s">
        <v>122</v>
      </c>
      <c r="W248">
        <v>2016</v>
      </c>
    </row>
    <row r="249" spans="1:23" x14ac:dyDescent="0.25">
      <c r="A249">
        <v>1201</v>
      </c>
      <c r="B249" s="1" t="s">
        <v>1116</v>
      </c>
      <c r="C249" s="2">
        <v>42569</v>
      </c>
      <c r="D249" s="2">
        <v>42575</v>
      </c>
      <c r="E249" s="1" t="s">
        <v>42</v>
      </c>
      <c r="F249" s="1" t="s">
        <v>1117</v>
      </c>
      <c r="G249" s="1" t="s">
        <v>1118</v>
      </c>
      <c r="H249" s="1" t="s">
        <v>97</v>
      </c>
      <c r="I249" s="1" t="s">
        <v>27</v>
      </c>
      <c r="J249" s="1" t="s">
        <v>275</v>
      </c>
      <c r="K249" s="1" t="s">
        <v>190</v>
      </c>
      <c r="L249" s="1" t="s">
        <v>58</v>
      </c>
      <c r="M249" s="1" t="s">
        <v>817</v>
      </c>
      <c r="N249" s="1" t="s">
        <v>32</v>
      </c>
      <c r="O249" s="1" t="s">
        <v>39</v>
      </c>
      <c r="P249" s="1" t="s">
        <v>818</v>
      </c>
      <c r="Q249">
        <v>544.00800000000004</v>
      </c>
      <c r="R249">
        <v>3</v>
      </c>
      <c r="S249" s="1" t="s">
        <v>66</v>
      </c>
      <c r="T249">
        <v>40.800600000000003</v>
      </c>
      <c r="U249" s="1" t="s">
        <v>139</v>
      </c>
      <c r="V249" s="1" t="s">
        <v>77</v>
      </c>
      <c r="W249">
        <v>2016</v>
      </c>
    </row>
    <row r="250" spans="1:23" x14ac:dyDescent="0.25">
      <c r="A250">
        <v>1203</v>
      </c>
      <c r="B250" s="1" t="s">
        <v>1116</v>
      </c>
      <c r="C250" s="2">
        <v>42569</v>
      </c>
      <c r="D250" s="2">
        <v>42575</v>
      </c>
      <c r="E250" s="1" t="s">
        <v>42</v>
      </c>
      <c r="F250" s="1" t="s">
        <v>1117</v>
      </c>
      <c r="G250" s="1" t="s">
        <v>1118</v>
      </c>
      <c r="H250" s="1" t="s">
        <v>97</v>
      </c>
      <c r="I250" s="1" t="s">
        <v>27</v>
      </c>
      <c r="J250" s="1" t="s">
        <v>275</v>
      </c>
      <c r="K250" s="1" t="s">
        <v>190</v>
      </c>
      <c r="L250" s="1" t="s">
        <v>58</v>
      </c>
      <c r="M250" s="1" t="s">
        <v>526</v>
      </c>
      <c r="N250" s="1" t="s">
        <v>32</v>
      </c>
      <c r="O250" s="1" t="s">
        <v>39</v>
      </c>
      <c r="P250" s="1" t="s">
        <v>527</v>
      </c>
      <c r="Q250">
        <v>854.35199999999998</v>
      </c>
      <c r="R250">
        <v>3</v>
      </c>
      <c r="S250" s="1" t="s">
        <v>66</v>
      </c>
      <c r="T250">
        <v>10.679399999999999</v>
      </c>
      <c r="U250" s="1" t="s">
        <v>139</v>
      </c>
      <c r="V250" s="1" t="s">
        <v>77</v>
      </c>
      <c r="W250">
        <v>2016</v>
      </c>
    </row>
    <row r="251" spans="1:23" x14ac:dyDescent="0.25">
      <c r="A251">
        <v>1212</v>
      </c>
      <c r="B251" s="1" t="s">
        <v>1119</v>
      </c>
      <c r="C251" s="2">
        <v>42565</v>
      </c>
      <c r="D251" s="2">
        <v>42569</v>
      </c>
      <c r="E251" s="1" t="s">
        <v>23</v>
      </c>
      <c r="F251" s="1" t="s">
        <v>1120</v>
      </c>
      <c r="G251" s="1" t="s">
        <v>1121</v>
      </c>
      <c r="H251" s="1" t="s">
        <v>97</v>
      </c>
      <c r="I251" s="1" t="s">
        <v>27</v>
      </c>
      <c r="J251" s="1" t="s">
        <v>183</v>
      </c>
      <c r="K251" s="1" t="s">
        <v>129</v>
      </c>
      <c r="L251" s="1" t="s">
        <v>72</v>
      </c>
      <c r="M251" s="1" t="s">
        <v>287</v>
      </c>
      <c r="N251" s="1" t="s">
        <v>32</v>
      </c>
      <c r="O251" s="1" t="s">
        <v>33</v>
      </c>
      <c r="P251" s="1" t="s">
        <v>288</v>
      </c>
      <c r="Q251">
        <v>579.13599999999997</v>
      </c>
      <c r="R251">
        <v>4</v>
      </c>
      <c r="S251" s="1" t="s">
        <v>66</v>
      </c>
      <c r="T251">
        <v>21.717600000000001</v>
      </c>
      <c r="U251" s="1" t="s">
        <v>90</v>
      </c>
      <c r="V251" s="1" t="s">
        <v>77</v>
      </c>
      <c r="W251">
        <v>2016</v>
      </c>
    </row>
    <row r="252" spans="1:23" x14ac:dyDescent="0.25">
      <c r="A252">
        <v>1213</v>
      </c>
      <c r="B252" s="1" t="s">
        <v>1122</v>
      </c>
      <c r="C252" s="2">
        <v>42987</v>
      </c>
      <c r="D252" s="2">
        <v>42991</v>
      </c>
      <c r="E252" s="1" t="s">
        <v>42</v>
      </c>
      <c r="F252" s="1" t="s">
        <v>1123</v>
      </c>
      <c r="G252" s="1" t="s">
        <v>1124</v>
      </c>
      <c r="H252" s="1" t="s">
        <v>97</v>
      </c>
      <c r="I252" s="1" t="s">
        <v>27</v>
      </c>
      <c r="J252" s="1" t="s">
        <v>70</v>
      </c>
      <c r="K252" s="1" t="s">
        <v>71</v>
      </c>
      <c r="L252" s="1" t="s">
        <v>72</v>
      </c>
      <c r="M252" s="1" t="s">
        <v>305</v>
      </c>
      <c r="N252" s="1" t="s">
        <v>32</v>
      </c>
      <c r="O252" s="1" t="s">
        <v>39</v>
      </c>
      <c r="P252" s="1" t="s">
        <v>306</v>
      </c>
      <c r="Q252">
        <v>141.37200000000001</v>
      </c>
      <c r="R252">
        <v>2</v>
      </c>
      <c r="S252" s="1" t="s">
        <v>75</v>
      </c>
      <c r="T252">
        <v>-48.470399999999998</v>
      </c>
      <c r="U252" s="1" t="s">
        <v>90</v>
      </c>
      <c r="V252" s="1" t="s">
        <v>83</v>
      </c>
      <c r="W252">
        <v>2017</v>
      </c>
    </row>
    <row r="253" spans="1:23" x14ac:dyDescent="0.25">
      <c r="A253">
        <v>1218</v>
      </c>
      <c r="B253" s="1" t="s">
        <v>1122</v>
      </c>
      <c r="C253" s="2">
        <v>42987</v>
      </c>
      <c r="D253" s="2">
        <v>42991</v>
      </c>
      <c r="E253" s="1" t="s">
        <v>42</v>
      </c>
      <c r="F253" s="1" t="s">
        <v>1123</v>
      </c>
      <c r="G253" s="1" t="s">
        <v>1124</v>
      </c>
      <c r="H253" s="1" t="s">
        <v>97</v>
      </c>
      <c r="I253" s="1" t="s">
        <v>27</v>
      </c>
      <c r="J253" s="1" t="s">
        <v>70</v>
      </c>
      <c r="K253" s="1" t="s">
        <v>71</v>
      </c>
      <c r="L253" s="1" t="s">
        <v>72</v>
      </c>
      <c r="M253" s="1" t="s">
        <v>1125</v>
      </c>
      <c r="N253" s="1" t="s">
        <v>32</v>
      </c>
      <c r="O253" s="1" t="s">
        <v>60</v>
      </c>
      <c r="P253" s="1" t="s">
        <v>1126</v>
      </c>
      <c r="Q253">
        <v>17.024000000000001</v>
      </c>
      <c r="R253">
        <v>2</v>
      </c>
      <c r="S253" s="1" t="s">
        <v>66</v>
      </c>
      <c r="T253">
        <v>1.7023999999999999</v>
      </c>
      <c r="U253" s="1" t="s">
        <v>90</v>
      </c>
      <c r="V253" s="1" t="s">
        <v>83</v>
      </c>
      <c r="W253">
        <v>2017</v>
      </c>
    </row>
    <row r="254" spans="1:23" x14ac:dyDescent="0.25">
      <c r="A254">
        <v>1223</v>
      </c>
      <c r="B254" s="1" t="s">
        <v>1127</v>
      </c>
      <c r="C254" s="2">
        <v>42708</v>
      </c>
      <c r="D254" s="2">
        <v>42709</v>
      </c>
      <c r="E254" s="1" t="s">
        <v>94</v>
      </c>
      <c r="F254" s="1" t="s">
        <v>253</v>
      </c>
      <c r="G254" s="1" t="s">
        <v>254</v>
      </c>
      <c r="H254" s="1" t="s">
        <v>26</v>
      </c>
      <c r="I254" s="1" t="s">
        <v>27</v>
      </c>
      <c r="J254" s="1" t="s">
        <v>183</v>
      </c>
      <c r="K254" s="1" t="s">
        <v>129</v>
      </c>
      <c r="L254" s="1" t="s">
        <v>72</v>
      </c>
      <c r="M254" s="1" t="s">
        <v>979</v>
      </c>
      <c r="N254" s="1" t="s">
        <v>32</v>
      </c>
      <c r="O254" s="1" t="s">
        <v>60</v>
      </c>
      <c r="P254" s="1" t="s">
        <v>980</v>
      </c>
      <c r="Q254">
        <v>113.79</v>
      </c>
      <c r="R254">
        <v>3</v>
      </c>
      <c r="S254" s="1" t="s">
        <v>35</v>
      </c>
      <c r="T254">
        <v>20.482199999999999</v>
      </c>
      <c r="U254" s="1" t="s">
        <v>133</v>
      </c>
      <c r="V254" s="1" t="s">
        <v>104</v>
      </c>
      <c r="W254">
        <v>2016</v>
      </c>
    </row>
    <row r="255" spans="1:23" x14ac:dyDescent="0.25">
      <c r="A255">
        <v>1230</v>
      </c>
      <c r="B255" s="1" t="s">
        <v>1128</v>
      </c>
      <c r="C255" s="2">
        <v>43045</v>
      </c>
      <c r="D255" s="2">
        <v>43050</v>
      </c>
      <c r="E255" s="1" t="s">
        <v>42</v>
      </c>
      <c r="F255" s="1" t="s">
        <v>855</v>
      </c>
      <c r="G255" s="1" t="s">
        <v>856</v>
      </c>
      <c r="H255" s="1" t="s">
        <v>26</v>
      </c>
      <c r="I255" s="1" t="s">
        <v>27</v>
      </c>
      <c r="J255" s="1" t="s">
        <v>56</v>
      </c>
      <c r="K255" s="1" t="s">
        <v>57</v>
      </c>
      <c r="L255" s="1" t="s">
        <v>58</v>
      </c>
      <c r="M255" s="1" t="s">
        <v>907</v>
      </c>
      <c r="N255" s="1" t="s">
        <v>32</v>
      </c>
      <c r="O255" s="1" t="s">
        <v>60</v>
      </c>
      <c r="P255" s="1" t="s">
        <v>908</v>
      </c>
      <c r="Q255">
        <v>8.73</v>
      </c>
      <c r="R255">
        <v>1</v>
      </c>
      <c r="S255" s="1" t="s">
        <v>35</v>
      </c>
      <c r="T255">
        <v>2.9681999999999999</v>
      </c>
      <c r="U255" s="1" t="s">
        <v>62</v>
      </c>
      <c r="V255" s="1" t="s">
        <v>37</v>
      </c>
      <c r="W255">
        <v>2017</v>
      </c>
    </row>
    <row r="256" spans="1:23" x14ac:dyDescent="0.25">
      <c r="A256">
        <v>1235</v>
      </c>
      <c r="B256" s="1" t="s">
        <v>1129</v>
      </c>
      <c r="C256" s="2">
        <v>42671</v>
      </c>
      <c r="D256" s="2">
        <v>42671</v>
      </c>
      <c r="E256" s="1" t="s">
        <v>435</v>
      </c>
      <c r="F256" s="1" t="s">
        <v>1130</v>
      </c>
      <c r="G256" s="1" t="s">
        <v>1131</v>
      </c>
      <c r="H256" s="1" t="s">
        <v>26</v>
      </c>
      <c r="I256" s="1" t="s">
        <v>27</v>
      </c>
      <c r="J256" s="1" t="s">
        <v>1132</v>
      </c>
      <c r="K256" s="1" t="s">
        <v>46</v>
      </c>
      <c r="L256" s="1" t="s">
        <v>30</v>
      </c>
      <c r="M256" s="1" t="s">
        <v>1133</v>
      </c>
      <c r="N256" s="1" t="s">
        <v>32</v>
      </c>
      <c r="O256" s="1" t="s">
        <v>60</v>
      </c>
      <c r="P256" s="1" t="s">
        <v>1134</v>
      </c>
      <c r="Q256">
        <v>47.951999999999998</v>
      </c>
      <c r="R256">
        <v>3</v>
      </c>
      <c r="S256" s="1" t="s">
        <v>66</v>
      </c>
      <c r="T256">
        <v>13.786199999999999</v>
      </c>
      <c r="U256" s="1" t="s">
        <v>440</v>
      </c>
      <c r="V256" s="1" t="s">
        <v>52</v>
      </c>
      <c r="W256">
        <v>2016</v>
      </c>
    </row>
    <row r="257" spans="1:23" x14ac:dyDescent="0.25">
      <c r="A257">
        <v>1237</v>
      </c>
      <c r="B257" s="1" t="s">
        <v>1129</v>
      </c>
      <c r="C257" s="2">
        <v>42671</v>
      </c>
      <c r="D257" s="2">
        <v>42671</v>
      </c>
      <c r="E257" s="1" t="s">
        <v>435</v>
      </c>
      <c r="F257" s="1" t="s">
        <v>1130</v>
      </c>
      <c r="G257" s="1" t="s">
        <v>1131</v>
      </c>
      <c r="H257" s="1" t="s">
        <v>26</v>
      </c>
      <c r="I257" s="1" t="s">
        <v>27</v>
      </c>
      <c r="J257" s="1" t="s">
        <v>1132</v>
      </c>
      <c r="K257" s="1" t="s">
        <v>46</v>
      </c>
      <c r="L257" s="1" t="s">
        <v>30</v>
      </c>
      <c r="M257" s="1" t="s">
        <v>1135</v>
      </c>
      <c r="N257" s="1" t="s">
        <v>32</v>
      </c>
      <c r="O257" s="1" t="s">
        <v>60</v>
      </c>
      <c r="P257" s="1" t="s">
        <v>1136</v>
      </c>
      <c r="Q257">
        <v>63.968000000000004</v>
      </c>
      <c r="R257">
        <v>2</v>
      </c>
      <c r="S257" s="1" t="s">
        <v>66</v>
      </c>
      <c r="T257">
        <v>0</v>
      </c>
      <c r="U257" s="1" t="s">
        <v>440</v>
      </c>
      <c r="V257" s="1" t="s">
        <v>52</v>
      </c>
      <c r="W257">
        <v>2016</v>
      </c>
    </row>
    <row r="258" spans="1:23" x14ac:dyDescent="0.25">
      <c r="A258">
        <v>1238</v>
      </c>
      <c r="B258" s="1" t="s">
        <v>1129</v>
      </c>
      <c r="C258" s="2">
        <v>42671</v>
      </c>
      <c r="D258" s="2">
        <v>42671</v>
      </c>
      <c r="E258" s="1" t="s">
        <v>435</v>
      </c>
      <c r="F258" s="1" t="s">
        <v>1130</v>
      </c>
      <c r="G258" s="1" t="s">
        <v>1131</v>
      </c>
      <c r="H258" s="1" t="s">
        <v>26</v>
      </c>
      <c r="I258" s="1" t="s">
        <v>27</v>
      </c>
      <c r="J258" s="1" t="s">
        <v>1132</v>
      </c>
      <c r="K258" s="1" t="s">
        <v>46</v>
      </c>
      <c r="L258" s="1" t="s">
        <v>30</v>
      </c>
      <c r="M258" s="1" t="s">
        <v>717</v>
      </c>
      <c r="N258" s="1" t="s">
        <v>32</v>
      </c>
      <c r="O258" s="1" t="s">
        <v>60</v>
      </c>
      <c r="P258" s="1" t="s">
        <v>718</v>
      </c>
      <c r="Q258">
        <v>165.048</v>
      </c>
      <c r="R258">
        <v>3</v>
      </c>
      <c r="S258" s="1" t="s">
        <v>66</v>
      </c>
      <c r="T258">
        <v>41.262</v>
      </c>
      <c r="U258" s="1" t="s">
        <v>440</v>
      </c>
      <c r="V258" s="1" t="s">
        <v>52</v>
      </c>
      <c r="W258">
        <v>2016</v>
      </c>
    </row>
    <row r="259" spans="1:23" x14ac:dyDescent="0.25">
      <c r="A259">
        <v>1239</v>
      </c>
      <c r="B259" s="1" t="s">
        <v>1137</v>
      </c>
      <c r="C259" s="2">
        <v>41862</v>
      </c>
      <c r="D259" s="2">
        <v>41866</v>
      </c>
      <c r="E259" s="1" t="s">
        <v>42</v>
      </c>
      <c r="F259" s="1" t="s">
        <v>1138</v>
      </c>
      <c r="G259" s="1" t="s">
        <v>1139</v>
      </c>
      <c r="H259" s="1" t="s">
        <v>26</v>
      </c>
      <c r="I259" s="1" t="s">
        <v>27</v>
      </c>
      <c r="J259" s="1" t="s">
        <v>201</v>
      </c>
      <c r="K259" s="1" t="s">
        <v>202</v>
      </c>
      <c r="L259" s="1" t="s">
        <v>58</v>
      </c>
      <c r="M259" s="1" t="s">
        <v>1140</v>
      </c>
      <c r="N259" s="1" t="s">
        <v>32</v>
      </c>
      <c r="O259" s="1" t="s">
        <v>60</v>
      </c>
      <c r="P259" s="1" t="s">
        <v>1141</v>
      </c>
      <c r="Q259">
        <v>12.35</v>
      </c>
      <c r="R259">
        <v>1</v>
      </c>
      <c r="S259" s="1" t="s">
        <v>35</v>
      </c>
      <c r="T259">
        <v>5.4340000000000002</v>
      </c>
      <c r="U259" s="1" t="s">
        <v>90</v>
      </c>
      <c r="V259" s="1" t="s">
        <v>263</v>
      </c>
      <c r="W259">
        <v>2014</v>
      </c>
    </row>
    <row r="260" spans="1:23" x14ac:dyDescent="0.25">
      <c r="A260">
        <v>1246</v>
      </c>
      <c r="B260" s="1" t="s">
        <v>1142</v>
      </c>
      <c r="C260" s="2">
        <v>41985</v>
      </c>
      <c r="D260" s="2">
        <v>41987</v>
      </c>
      <c r="E260" s="1" t="s">
        <v>23</v>
      </c>
      <c r="F260" s="1" t="s">
        <v>1143</v>
      </c>
      <c r="G260" s="1" t="s">
        <v>1144</v>
      </c>
      <c r="H260" s="1" t="s">
        <v>26</v>
      </c>
      <c r="I260" s="1" t="s">
        <v>27</v>
      </c>
      <c r="J260" s="1" t="s">
        <v>1145</v>
      </c>
      <c r="K260" s="1" t="s">
        <v>57</v>
      </c>
      <c r="L260" s="1" t="s">
        <v>58</v>
      </c>
      <c r="M260" s="1" t="s">
        <v>1146</v>
      </c>
      <c r="N260" s="1" t="s">
        <v>32</v>
      </c>
      <c r="O260" s="1" t="s">
        <v>48</v>
      </c>
      <c r="P260" s="1" t="s">
        <v>1147</v>
      </c>
      <c r="Q260">
        <v>764.68799999999999</v>
      </c>
      <c r="R260">
        <v>6</v>
      </c>
      <c r="S260" s="1" t="s">
        <v>66</v>
      </c>
      <c r="T260">
        <v>95.585999999999999</v>
      </c>
      <c r="U260" s="1" t="s">
        <v>76</v>
      </c>
      <c r="V260" s="1" t="s">
        <v>104</v>
      </c>
      <c r="W260">
        <v>2014</v>
      </c>
    </row>
    <row r="261" spans="1:23" x14ac:dyDescent="0.25">
      <c r="A261">
        <v>1247</v>
      </c>
      <c r="B261" s="1" t="s">
        <v>1142</v>
      </c>
      <c r="C261" s="2">
        <v>41985</v>
      </c>
      <c r="D261" s="2">
        <v>41987</v>
      </c>
      <c r="E261" s="1" t="s">
        <v>23</v>
      </c>
      <c r="F261" s="1" t="s">
        <v>1143</v>
      </c>
      <c r="G261" s="1" t="s">
        <v>1144</v>
      </c>
      <c r="H261" s="1" t="s">
        <v>26</v>
      </c>
      <c r="I261" s="1" t="s">
        <v>27</v>
      </c>
      <c r="J261" s="1" t="s">
        <v>1145</v>
      </c>
      <c r="K261" s="1" t="s">
        <v>57</v>
      </c>
      <c r="L261" s="1" t="s">
        <v>58</v>
      </c>
      <c r="M261" s="1" t="s">
        <v>316</v>
      </c>
      <c r="N261" s="1" t="s">
        <v>32</v>
      </c>
      <c r="O261" s="1" t="s">
        <v>48</v>
      </c>
      <c r="P261" s="1" t="s">
        <v>317</v>
      </c>
      <c r="Q261">
        <v>3610.848</v>
      </c>
      <c r="R261">
        <v>12</v>
      </c>
      <c r="S261" s="1" t="s">
        <v>66</v>
      </c>
      <c r="T261">
        <v>135.4068</v>
      </c>
      <c r="U261" s="1" t="s">
        <v>76</v>
      </c>
      <c r="V261" s="1" t="s">
        <v>104</v>
      </c>
      <c r="W261">
        <v>2014</v>
      </c>
    </row>
    <row r="262" spans="1:23" x14ac:dyDescent="0.25">
      <c r="A262">
        <v>1248</v>
      </c>
      <c r="B262" s="1" t="s">
        <v>1142</v>
      </c>
      <c r="C262" s="2">
        <v>41985</v>
      </c>
      <c r="D262" s="2">
        <v>41987</v>
      </c>
      <c r="E262" s="1" t="s">
        <v>23</v>
      </c>
      <c r="F262" s="1" t="s">
        <v>1143</v>
      </c>
      <c r="G262" s="1" t="s">
        <v>1144</v>
      </c>
      <c r="H262" s="1" t="s">
        <v>26</v>
      </c>
      <c r="I262" s="1" t="s">
        <v>27</v>
      </c>
      <c r="J262" s="1" t="s">
        <v>1145</v>
      </c>
      <c r="K262" s="1" t="s">
        <v>57</v>
      </c>
      <c r="L262" s="1" t="s">
        <v>58</v>
      </c>
      <c r="M262" s="1" t="s">
        <v>1148</v>
      </c>
      <c r="N262" s="1" t="s">
        <v>32</v>
      </c>
      <c r="O262" s="1" t="s">
        <v>33</v>
      </c>
      <c r="P262" s="1" t="s">
        <v>1149</v>
      </c>
      <c r="Q262">
        <v>254.97450000000001</v>
      </c>
      <c r="R262">
        <v>3</v>
      </c>
      <c r="S262" s="1" t="s">
        <v>468</v>
      </c>
      <c r="T262">
        <v>11.998799999999999</v>
      </c>
      <c r="U262" s="1" t="s">
        <v>76</v>
      </c>
      <c r="V262" s="1" t="s">
        <v>104</v>
      </c>
      <c r="W262">
        <v>2014</v>
      </c>
    </row>
    <row r="263" spans="1:23" x14ac:dyDescent="0.25">
      <c r="A263">
        <v>1250</v>
      </c>
      <c r="B263" s="1" t="s">
        <v>1150</v>
      </c>
      <c r="C263" s="2">
        <v>43087</v>
      </c>
      <c r="D263" s="2">
        <v>43093</v>
      </c>
      <c r="E263" s="1" t="s">
        <v>42</v>
      </c>
      <c r="F263" s="1" t="s">
        <v>1151</v>
      </c>
      <c r="G263" s="1" t="s">
        <v>1152</v>
      </c>
      <c r="H263" s="1" t="s">
        <v>26</v>
      </c>
      <c r="I263" s="1" t="s">
        <v>27</v>
      </c>
      <c r="J263" s="1" t="s">
        <v>183</v>
      </c>
      <c r="K263" s="1" t="s">
        <v>129</v>
      </c>
      <c r="L263" s="1" t="s">
        <v>72</v>
      </c>
      <c r="M263" s="1" t="s">
        <v>1153</v>
      </c>
      <c r="N263" s="1" t="s">
        <v>32</v>
      </c>
      <c r="O263" s="1" t="s">
        <v>39</v>
      </c>
      <c r="P263" s="1" t="s">
        <v>1154</v>
      </c>
      <c r="Q263">
        <v>1141.9380000000001</v>
      </c>
      <c r="R263">
        <v>9</v>
      </c>
      <c r="S263" s="1" t="s">
        <v>132</v>
      </c>
      <c r="T263">
        <v>139.5702</v>
      </c>
      <c r="U263" s="1" t="s">
        <v>139</v>
      </c>
      <c r="V263" s="1" t="s">
        <v>104</v>
      </c>
      <c r="W263">
        <v>2017</v>
      </c>
    </row>
    <row r="264" spans="1:23" x14ac:dyDescent="0.25">
      <c r="A264">
        <v>1256</v>
      </c>
      <c r="B264" s="1" t="s">
        <v>1155</v>
      </c>
      <c r="C264" s="2">
        <v>42804</v>
      </c>
      <c r="D264" s="2">
        <v>42808</v>
      </c>
      <c r="E264" s="1" t="s">
        <v>42</v>
      </c>
      <c r="F264" s="1" t="s">
        <v>1156</v>
      </c>
      <c r="G264" s="1" t="s">
        <v>1157</v>
      </c>
      <c r="H264" s="1" t="s">
        <v>108</v>
      </c>
      <c r="I264" s="1" t="s">
        <v>27</v>
      </c>
      <c r="J264" s="1" t="s">
        <v>1158</v>
      </c>
      <c r="K264" s="1" t="s">
        <v>71</v>
      </c>
      <c r="L264" s="1" t="s">
        <v>72</v>
      </c>
      <c r="M264" s="1" t="s">
        <v>1159</v>
      </c>
      <c r="N264" s="1" t="s">
        <v>32</v>
      </c>
      <c r="O264" s="1" t="s">
        <v>60</v>
      </c>
      <c r="P264" s="1" t="s">
        <v>1160</v>
      </c>
      <c r="Q264">
        <v>6.6959999999999997</v>
      </c>
      <c r="R264">
        <v>1</v>
      </c>
      <c r="S264" s="1" t="s">
        <v>66</v>
      </c>
      <c r="T264">
        <v>0.50219999999999998</v>
      </c>
      <c r="U264" s="1" t="s">
        <v>90</v>
      </c>
      <c r="V264" s="1" t="s">
        <v>205</v>
      </c>
      <c r="W264">
        <v>2017</v>
      </c>
    </row>
    <row r="265" spans="1:23" x14ac:dyDescent="0.25">
      <c r="A265">
        <v>1257</v>
      </c>
      <c r="B265" s="1" t="s">
        <v>1155</v>
      </c>
      <c r="C265" s="2">
        <v>42804</v>
      </c>
      <c r="D265" s="2">
        <v>42808</v>
      </c>
      <c r="E265" s="1" t="s">
        <v>42</v>
      </c>
      <c r="F265" s="1" t="s">
        <v>1156</v>
      </c>
      <c r="G265" s="1" t="s">
        <v>1157</v>
      </c>
      <c r="H265" s="1" t="s">
        <v>108</v>
      </c>
      <c r="I265" s="1" t="s">
        <v>27</v>
      </c>
      <c r="J265" s="1" t="s">
        <v>1158</v>
      </c>
      <c r="K265" s="1" t="s">
        <v>71</v>
      </c>
      <c r="L265" s="1" t="s">
        <v>72</v>
      </c>
      <c r="M265" s="1" t="s">
        <v>1161</v>
      </c>
      <c r="N265" s="1" t="s">
        <v>32</v>
      </c>
      <c r="O265" s="1" t="s">
        <v>60</v>
      </c>
      <c r="P265" s="1" t="s">
        <v>1162</v>
      </c>
      <c r="Q265">
        <v>43.872</v>
      </c>
      <c r="R265">
        <v>2</v>
      </c>
      <c r="S265" s="1" t="s">
        <v>66</v>
      </c>
      <c r="T265">
        <v>11.516400000000001</v>
      </c>
      <c r="U265" s="1" t="s">
        <v>90</v>
      </c>
      <c r="V265" s="1" t="s">
        <v>205</v>
      </c>
      <c r="W265">
        <v>2017</v>
      </c>
    </row>
    <row r="266" spans="1:23" x14ac:dyDescent="0.25">
      <c r="A266">
        <v>1265</v>
      </c>
      <c r="B266" s="1" t="s">
        <v>1163</v>
      </c>
      <c r="C266" s="2">
        <v>42644</v>
      </c>
      <c r="D266" s="2">
        <v>42645</v>
      </c>
      <c r="E266" s="1" t="s">
        <v>94</v>
      </c>
      <c r="F266" s="1" t="s">
        <v>1164</v>
      </c>
      <c r="G266" s="1" t="s">
        <v>1165</v>
      </c>
      <c r="H266" s="1" t="s">
        <v>26</v>
      </c>
      <c r="I266" s="1" t="s">
        <v>27</v>
      </c>
      <c r="J266" s="1" t="s">
        <v>1166</v>
      </c>
      <c r="K266" s="1" t="s">
        <v>119</v>
      </c>
      <c r="L266" s="1" t="s">
        <v>100</v>
      </c>
      <c r="M266" s="1" t="s">
        <v>1159</v>
      </c>
      <c r="N266" s="1" t="s">
        <v>32</v>
      </c>
      <c r="O266" s="1" t="s">
        <v>60</v>
      </c>
      <c r="P266" s="1" t="s">
        <v>1160</v>
      </c>
      <c r="Q266">
        <v>41.85</v>
      </c>
      <c r="R266">
        <v>5</v>
      </c>
      <c r="S266" s="1" t="s">
        <v>35</v>
      </c>
      <c r="T266">
        <v>10.881</v>
      </c>
      <c r="U266" s="1" t="s">
        <v>133</v>
      </c>
      <c r="V266" s="1" t="s">
        <v>52</v>
      </c>
      <c r="W266">
        <v>2016</v>
      </c>
    </row>
    <row r="267" spans="1:23" x14ac:dyDescent="0.25">
      <c r="A267">
        <v>1268</v>
      </c>
      <c r="B267" s="1" t="s">
        <v>1167</v>
      </c>
      <c r="C267" s="2">
        <v>41997</v>
      </c>
      <c r="D267" s="2">
        <v>42002</v>
      </c>
      <c r="E267" s="1" t="s">
        <v>42</v>
      </c>
      <c r="F267" s="1" t="s">
        <v>1168</v>
      </c>
      <c r="G267" s="1" t="s">
        <v>1169</v>
      </c>
      <c r="H267" s="1" t="s">
        <v>97</v>
      </c>
      <c r="I267" s="1" t="s">
        <v>27</v>
      </c>
      <c r="J267" s="1" t="s">
        <v>56</v>
      </c>
      <c r="K267" s="1" t="s">
        <v>57</v>
      </c>
      <c r="L267" s="1" t="s">
        <v>58</v>
      </c>
      <c r="M267" s="1" t="s">
        <v>145</v>
      </c>
      <c r="N267" s="1" t="s">
        <v>32</v>
      </c>
      <c r="O267" s="1" t="s">
        <v>39</v>
      </c>
      <c r="P267" s="1" t="s">
        <v>146</v>
      </c>
      <c r="Q267">
        <v>292.27199999999999</v>
      </c>
      <c r="R267">
        <v>6</v>
      </c>
      <c r="S267" s="1" t="s">
        <v>66</v>
      </c>
      <c r="T267">
        <v>18.266999999999999</v>
      </c>
      <c r="U267" s="1" t="s">
        <v>62</v>
      </c>
      <c r="V267" s="1" t="s">
        <v>104</v>
      </c>
      <c r="W267">
        <v>2014</v>
      </c>
    </row>
    <row r="268" spans="1:23" x14ac:dyDescent="0.25">
      <c r="A268">
        <v>1269</v>
      </c>
      <c r="B268" s="1" t="s">
        <v>1170</v>
      </c>
      <c r="C268" s="2">
        <v>43001</v>
      </c>
      <c r="D268" s="2">
        <v>43005</v>
      </c>
      <c r="E268" s="1" t="s">
        <v>42</v>
      </c>
      <c r="F268" s="1" t="s">
        <v>1171</v>
      </c>
      <c r="G268" s="1" t="s">
        <v>1172</v>
      </c>
      <c r="H268" s="1" t="s">
        <v>97</v>
      </c>
      <c r="I268" s="1" t="s">
        <v>27</v>
      </c>
      <c r="J268" s="1" t="s">
        <v>877</v>
      </c>
      <c r="K268" s="1" t="s">
        <v>190</v>
      </c>
      <c r="L268" s="1" t="s">
        <v>58</v>
      </c>
      <c r="M268" s="1" t="s">
        <v>504</v>
      </c>
      <c r="N268" s="1" t="s">
        <v>32</v>
      </c>
      <c r="O268" s="1" t="s">
        <v>60</v>
      </c>
      <c r="P268" s="1" t="s">
        <v>505</v>
      </c>
      <c r="Q268">
        <v>29.327999999999999</v>
      </c>
      <c r="R268">
        <v>3</v>
      </c>
      <c r="S268" s="1" t="s">
        <v>66</v>
      </c>
      <c r="T268">
        <v>3.6659999999999999</v>
      </c>
      <c r="U268" s="1" t="s">
        <v>90</v>
      </c>
      <c r="V268" s="1" t="s">
        <v>83</v>
      </c>
      <c r="W268">
        <v>2017</v>
      </c>
    </row>
    <row r="269" spans="1:23" x14ac:dyDescent="0.25">
      <c r="A269">
        <v>1275</v>
      </c>
      <c r="B269" s="1" t="s">
        <v>1173</v>
      </c>
      <c r="C269" s="2">
        <v>42516</v>
      </c>
      <c r="D269" s="2">
        <v>42516</v>
      </c>
      <c r="E269" s="1" t="s">
        <v>435</v>
      </c>
      <c r="F269" s="1" t="s">
        <v>1174</v>
      </c>
      <c r="G269" s="1" t="s">
        <v>1175</v>
      </c>
      <c r="H269" s="1" t="s">
        <v>26</v>
      </c>
      <c r="I269" s="1" t="s">
        <v>27</v>
      </c>
      <c r="J269" s="1" t="s">
        <v>607</v>
      </c>
      <c r="K269" s="1" t="s">
        <v>99</v>
      </c>
      <c r="L269" s="1" t="s">
        <v>100</v>
      </c>
      <c r="M269" s="1" t="s">
        <v>1176</v>
      </c>
      <c r="N269" s="1" t="s">
        <v>32</v>
      </c>
      <c r="O269" s="1" t="s">
        <v>39</v>
      </c>
      <c r="P269" s="1" t="s">
        <v>1177</v>
      </c>
      <c r="Q269">
        <v>388.43</v>
      </c>
      <c r="R269">
        <v>5</v>
      </c>
      <c r="S269" s="1" t="s">
        <v>75</v>
      </c>
      <c r="T269">
        <v>-88.784000000000006</v>
      </c>
      <c r="U269" s="1" t="s">
        <v>440</v>
      </c>
      <c r="V269" s="1" t="s">
        <v>171</v>
      </c>
      <c r="W269">
        <v>2016</v>
      </c>
    </row>
    <row r="270" spans="1:23" x14ac:dyDescent="0.25">
      <c r="A270">
        <v>1288</v>
      </c>
      <c r="B270" s="1" t="s">
        <v>1178</v>
      </c>
      <c r="C270" s="2">
        <v>42696</v>
      </c>
      <c r="D270" s="2">
        <v>42700</v>
      </c>
      <c r="E270" s="1" t="s">
        <v>42</v>
      </c>
      <c r="F270" s="1" t="s">
        <v>1179</v>
      </c>
      <c r="G270" s="1" t="s">
        <v>1180</v>
      </c>
      <c r="H270" s="1" t="s">
        <v>97</v>
      </c>
      <c r="I270" s="1" t="s">
        <v>27</v>
      </c>
      <c r="J270" s="1" t="s">
        <v>183</v>
      </c>
      <c r="K270" s="1" t="s">
        <v>129</v>
      </c>
      <c r="L270" s="1" t="s">
        <v>72</v>
      </c>
      <c r="M270" s="1" t="s">
        <v>137</v>
      </c>
      <c r="N270" s="1" t="s">
        <v>32</v>
      </c>
      <c r="O270" s="1" t="s">
        <v>60</v>
      </c>
      <c r="P270" s="1" t="s">
        <v>138</v>
      </c>
      <c r="Q270">
        <v>39.880000000000003</v>
      </c>
      <c r="R270">
        <v>2</v>
      </c>
      <c r="S270" s="1" t="s">
        <v>35</v>
      </c>
      <c r="T270">
        <v>11.166399999999999</v>
      </c>
      <c r="U270" s="1" t="s">
        <v>90</v>
      </c>
      <c r="V270" s="1" t="s">
        <v>37</v>
      </c>
      <c r="W270">
        <v>2016</v>
      </c>
    </row>
    <row r="271" spans="1:23" x14ac:dyDescent="0.25">
      <c r="A271">
        <v>1301</v>
      </c>
      <c r="B271" s="1" t="s">
        <v>1181</v>
      </c>
      <c r="C271" s="2">
        <v>42727</v>
      </c>
      <c r="D271" s="2">
        <v>42729</v>
      </c>
      <c r="E271" s="1" t="s">
        <v>23</v>
      </c>
      <c r="F271" s="1" t="s">
        <v>1182</v>
      </c>
      <c r="G271" s="1" t="s">
        <v>1183</v>
      </c>
      <c r="H271" s="1" t="s">
        <v>26</v>
      </c>
      <c r="I271" s="1" t="s">
        <v>27</v>
      </c>
      <c r="J271" s="1" t="s">
        <v>890</v>
      </c>
      <c r="K271" s="1" t="s">
        <v>728</v>
      </c>
      <c r="L271" s="1" t="s">
        <v>30</v>
      </c>
      <c r="M271" s="1" t="s">
        <v>101</v>
      </c>
      <c r="N271" s="1" t="s">
        <v>32</v>
      </c>
      <c r="O271" s="1" t="s">
        <v>60</v>
      </c>
      <c r="P271" s="1" t="s">
        <v>102</v>
      </c>
      <c r="Q271">
        <v>572.76</v>
      </c>
      <c r="R271">
        <v>6</v>
      </c>
      <c r="S271" s="1" t="s">
        <v>35</v>
      </c>
      <c r="T271">
        <v>166.10040000000001</v>
      </c>
      <c r="U271" s="1" t="s">
        <v>76</v>
      </c>
      <c r="V271" s="1" t="s">
        <v>104</v>
      </c>
      <c r="W271">
        <v>2016</v>
      </c>
    </row>
    <row r="272" spans="1:23" x14ac:dyDescent="0.25">
      <c r="A272">
        <v>1302</v>
      </c>
      <c r="B272" s="1" t="s">
        <v>1181</v>
      </c>
      <c r="C272" s="2">
        <v>42727</v>
      </c>
      <c r="D272" s="2">
        <v>42729</v>
      </c>
      <c r="E272" s="1" t="s">
        <v>23</v>
      </c>
      <c r="F272" s="1" t="s">
        <v>1182</v>
      </c>
      <c r="G272" s="1" t="s">
        <v>1183</v>
      </c>
      <c r="H272" s="1" t="s">
        <v>26</v>
      </c>
      <c r="I272" s="1" t="s">
        <v>27</v>
      </c>
      <c r="J272" s="1" t="s">
        <v>890</v>
      </c>
      <c r="K272" s="1" t="s">
        <v>728</v>
      </c>
      <c r="L272" s="1" t="s">
        <v>30</v>
      </c>
      <c r="M272" s="1" t="s">
        <v>101</v>
      </c>
      <c r="N272" s="1" t="s">
        <v>32</v>
      </c>
      <c r="O272" s="1" t="s">
        <v>60</v>
      </c>
      <c r="P272" s="1" t="s">
        <v>102</v>
      </c>
      <c r="Q272">
        <v>286.38</v>
      </c>
      <c r="R272">
        <v>3</v>
      </c>
      <c r="S272" s="1" t="s">
        <v>35</v>
      </c>
      <c r="T272">
        <v>83.050200000000004</v>
      </c>
      <c r="U272" s="1" t="s">
        <v>76</v>
      </c>
      <c r="V272" s="1" t="s">
        <v>104</v>
      </c>
      <c r="W272">
        <v>2016</v>
      </c>
    </row>
    <row r="273" spans="1:23" x14ac:dyDescent="0.25">
      <c r="A273">
        <v>1303</v>
      </c>
      <c r="B273" s="1" t="s">
        <v>1184</v>
      </c>
      <c r="C273" s="2">
        <v>42266</v>
      </c>
      <c r="D273" s="2">
        <v>42271</v>
      </c>
      <c r="E273" s="1" t="s">
        <v>23</v>
      </c>
      <c r="F273" s="1" t="s">
        <v>1185</v>
      </c>
      <c r="G273" s="1" t="s">
        <v>1186</v>
      </c>
      <c r="H273" s="1" t="s">
        <v>108</v>
      </c>
      <c r="I273" s="1" t="s">
        <v>27</v>
      </c>
      <c r="J273" s="1" t="s">
        <v>701</v>
      </c>
      <c r="K273" s="1" t="s">
        <v>728</v>
      </c>
      <c r="L273" s="1" t="s">
        <v>30</v>
      </c>
      <c r="M273" s="1" t="s">
        <v>1187</v>
      </c>
      <c r="N273" s="1" t="s">
        <v>32</v>
      </c>
      <c r="O273" s="1" t="s">
        <v>33</v>
      </c>
      <c r="P273" s="1" t="s">
        <v>1188</v>
      </c>
      <c r="Q273">
        <v>61.96</v>
      </c>
      <c r="R273">
        <v>2</v>
      </c>
      <c r="S273" s="1" t="s">
        <v>35</v>
      </c>
      <c r="T273">
        <v>4.3372000000000002</v>
      </c>
      <c r="U273" s="1" t="s">
        <v>62</v>
      </c>
      <c r="V273" s="1" t="s">
        <v>83</v>
      </c>
      <c r="W273">
        <v>2015</v>
      </c>
    </row>
    <row r="274" spans="1:23" x14ac:dyDescent="0.25">
      <c r="A274">
        <v>1304</v>
      </c>
      <c r="B274" s="1" t="s">
        <v>1189</v>
      </c>
      <c r="C274" s="2">
        <v>42919</v>
      </c>
      <c r="D274" s="2">
        <v>42923</v>
      </c>
      <c r="E274" s="1" t="s">
        <v>42</v>
      </c>
      <c r="F274" s="1" t="s">
        <v>1190</v>
      </c>
      <c r="G274" s="1" t="s">
        <v>1191</v>
      </c>
      <c r="H274" s="1" t="s">
        <v>26</v>
      </c>
      <c r="I274" s="1" t="s">
        <v>27</v>
      </c>
      <c r="J274" s="1" t="s">
        <v>357</v>
      </c>
      <c r="K274" s="1" t="s">
        <v>679</v>
      </c>
      <c r="L274" s="1" t="s">
        <v>30</v>
      </c>
      <c r="M274" s="1" t="s">
        <v>1192</v>
      </c>
      <c r="N274" s="1" t="s">
        <v>32</v>
      </c>
      <c r="O274" s="1" t="s">
        <v>60</v>
      </c>
      <c r="P274" s="1" t="s">
        <v>1193</v>
      </c>
      <c r="Q274">
        <v>23.99</v>
      </c>
      <c r="R274">
        <v>1</v>
      </c>
      <c r="S274" s="1" t="s">
        <v>35</v>
      </c>
      <c r="T274">
        <v>5.5176999999999996</v>
      </c>
      <c r="U274" s="1" t="s">
        <v>90</v>
      </c>
      <c r="V274" s="1" t="s">
        <v>77</v>
      </c>
      <c r="W274">
        <v>2017</v>
      </c>
    </row>
    <row r="275" spans="1:23" x14ac:dyDescent="0.25">
      <c r="A275">
        <v>1311</v>
      </c>
      <c r="B275" s="1" t="s">
        <v>1194</v>
      </c>
      <c r="C275" s="2">
        <v>42541</v>
      </c>
      <c r="D275" s="2">
        <v>42542</v>
      </c>
      <c r="E275" s="1" t="s">
        <v>94</v>
      </c>
      <c r="F275" s="1" t="s">
        <v>1195</v>
      </c>
      <c r="G275" s="1" t="s">
        <v>1196</v>
      </c>
      <c r="H275" s="1" t="s">
        <v>26</v>
      </c>
      <c r="I275" s="1" t="s">
        <v>27</v>
      </c>
      <c r="J275" s="1" t="s">
        <v>1197</v>
      </c>
      <c r="K275" s="1" t="s">
        <v>57</v>
      </c>
      <c r="L275" s="1" t="s">
        <v>58</v>
      </c>
      <c r="M275" s="1" t="s">
        <v>1198</v>
      </c>
      <c r="N275" s="1" t="s">
        <v>32</v>
      </c>
      <c r="O275" s="1" t="s">
        <v>39</v>
      </c>
      <c r="P275" s="1" t="s">
        <v>1199</v>
      </c>
      <c r="Q275">
        <v>161.56800000000001</v>
      </c>
      <c r="R275">
        <v>2</v>
      </c>
      <c r="S275" s="1" t="s">
        <v>66</v>
      </c>
      <c r="T275">
        <v>-8.0784000000000002</v>
      </c>
      <c r="U275" s="1" t="s">
        <v>133</v>
      </c>
      <c r="V275" s="1" t="s">
        <v>63</v>
      </c>
      <c r="W275">
        <v>2016</v>
      </c>
    </row>
    <row r="276" spans="1:23" x14ac:dyDescent="0.25">
      <c r="A276">
        <v>1314</v>
      </c>
      <c r="B276" s="1" t="s">
        <v>1200</v>
      </c>
      <c r="C276" s="2">
        <v>42637</v>
      </c>
      <c r="D276" s="2">
        <v>42644</v>
      </c>
      <c r="E276" s="1" t="s">
        <v>42</v>
      </c>
      <c r="F276" s="1" t="s">
        <v>502</v>
      </c>
      <c r="G276" s="1" t="s">
        <v>503</v>
      </c>
      <c r="H276" s="1" t="s">
        <v>26</v>
      </c>
      <c r="I276" s="1" t="s">
        <v>27</v>
      </c>
      <c r="J276" s="1" t="s">
        <v>357</v>
      </c>
      <c r="K276" s="1" t="s">
        <v>241</v>
      </c>
      <c r="L276" s="1" t="s">
        <v>72</v>
      </c>
      <c r="M276" s="1" t="s">
        <v>833</v>
      </c>
      <c r="N276" s="1" t="s">
        <v>32</v>
      </c>
      <c r="O276" s="1" t="s">
        <v>39</v>
      </c>
      <c r="P276" s="1" t="s">
        <v>834</v>
      </c>
      <c r="Q276">
        <v>155.37200000000001</v>
      </c>
      <c r="R276">
        <v>2</v>
      </c>
      <c r="S276" s="1" t="s">
        <v>75</v>
      </c>
      <c r="T276">
        <v>-13.317600000000001</v>
      </c>
      <c r="U276" s="1" t="s">
        <v>51</v>
      </c>
      <c r="V276" s="1" t="s">
        <v>83</v>
      </c>
      <c r="W276">
        <v>2016</v>
      </c>
    </row>
    <row r="277" spans="1:23" x14ac:dyDescent="0.25">
      <c r="A277">
        <v>1316</v>
      </c>
      <c r="B277" s="1" t="s">
        <v>1201</v>
      </c>
      <c r="C277" s="2">
        <v>42722</v>
      </c>
      <c r="D277" s="2">
        <v>42727</v>
      </c>
      <c r="E277" s="1" t="s">
        <v>42</v>
      </c>
      <c r="F277" s="1" t="s">
        <v>1202</v>
      </c>
      <c r="G277" s="1" t="s">
        <v>1203</v>
      </c>
      <c r="H277" s="1" t="s">
        <v>97</v>
      </c>
      <c r="I277" s="1" t="s">
        <v>27</v>
      </c>
      <c r="J277" s="1" t="s">
        <v>56</v>
      </c>
      <c r="K277" s="1" t="s">
        <v>57</v>
      </c>
      <c r="L277" s="1" t="s">
        <v>58</v>
      </c>
      <c r="M277" s="1" t="s">
        <v>1204</v>
      </c>
      <c r="N277" s="1" t="s">
        <v>32</v>
      </c>
      <c r="O277" s="1" t="s">
        <v>60</v>
      </c>
      <c r="P277" s="1" t="s">
        <v>1205</v>
      </c>
      <c r="Q277">
        <v>183.84</v>
      </c>
      <c r="R277">
        <v>8</v>
      </c>
      <c r="S277" s="1" t="s">
        <v>35</v>
      </c>
      <c r="T277">
        <v>62.505600000000001</v>
      </c>
      <c r="U277" s="1" t="s">
        <v>62</v>
      </c>
      <c r="V277" s="1" t="s">
        <v>104</v>
      </c>
      <c r="W277">
        <v>2016</v>
      </c>
    </row>
    <row r="278" spans="1:23" x14ac:dyDescent="0.25">
      <c r="A278">
        <v>1327</v>
      </c>
      <c r="B278" s="1" t="s">
        <v>1206</v>
      </c>
      <c r="C278" s="2">
        <v>42169</v>
      </c>
      <c r="D278" s="2">
        <v>42173</v>
      </c>
      <c r="E278" s="1" t="s">
        <v>42</v>
      </c>
      <c r="F278" s="1" t="s">
        <v>214</v>
      </c>
      <c r="G278" s="1" t="s">
        <v>215</v>
      </c>
      <c r="H278" s="1" t="s">
        <v>108</v>
      </c>
      <c r="I278" s="1" t="s">
        <v>27</v>
      </c>
      <c r="J278" s="1" t="s">
        <v>70</v>
      </c>
      <c r="K278" s="1" t="s">
        <v>71</v>
      </c>
      <c r="L278" s="1" t="s">
        <v>72</v>
      </c>
      <c r="M278" s="1" t="s">
        <v>1125</v>
      </c>
      <c r="N278" s="1" t="s">
        <v>32</v>
      </c>
      <c r="O278" s="1" t="s">
        <v>60</v>
      </c>
      <c r="P278" s="1" t="s">
        <v>1126</v>
      </c>
      <c r="Q278">
        <v>51.072000000000003</v>
      </c>
      <c r="R278">
        <v>6</v>
      </c>
      <c r="S278" s="1" t="s">
        <v>66</v>
      </c>
      <c r="T278">
        <v>5.1071999999999997</v>
      </c>
      <c r="U278" s="1" t="s">
        <v>90</v>
      </c>
      <c r="V278" s="1" t="s">
        <v>63</v>
      </c>
      <c r="W278">
        <v>2015</v>
      </c>
    </row>
    <row r="279" spans="1:23" x14ac:dyDescent="0.25">
      <c r="A279">
        <v>1330</v>
      </c>
      <c r="B279" s="1" t="s">
        <v>1207</v>
      </c>
      <c r="C279" s="2">
        <v>42513</v>
      </c>
      <c r="D279" s="2">
        <v>42517</v>
      </c>
      <c r="E279" s="1" t="s">
        <v>42</v>
      </c>
      <c r="F279" s="1" t="s">
        <v>1208</v>
      </c>
      <c r="G279" s="1" t="s">
        <v>1209</v>
      </c>
      <c r="H279" s="1" t="s">
        <v>26</v>
      </c>
      <c r="I279" s="1" t="s">
        <v>27</v>
      </c>
      <c r="J279" s="1" t="s">
        <v>338</v>
      </c>
      <c r="K279" s="1" t="s">
        <v>57</v>
      </c>
      <c r="L279" s="1" t="s">
        <v>58</v>
      </c>
      <c r="M279" s="1" t="s">
        <v>1140</v>
      </c>
      <c r="N279" s="1" t="s">
        <v>32</v>
      </c>
      <c r="O279" s="1" t="s">
        <v>60</v>
      </c>
      <c r="P279" s="1" t="s">
        <v>1141</v>
      </c>
      <c r="Q279">
        <v>37.049999999999997</v>
      </c>
      <c r="R279">
        <v>3</v>
      </c>
      <c r="S279" s="1" t="s">
        <v>35</v>
      </c>
      <c r="T279">
        <v>16.302</v>
      </c>
      <c r="U279" s="1" t="s">
        <v>90</v>
      </c>
      <c r="V279" s="1" t="s">
        <v>171</v>
      </c>
      <c r="W279">
        <v>2016</v>
      </c>
    </row>
    <row r="280" spans="1:23" x14ac:dyDescent="0.25">
      <c r="A280">
        <v>1337</v>
      </c>
      <c r="B280" s="1" t="s">
        <v>1210</v>
      </c>
      <c r="C280" s="2">
        <v>42827</v>
      </c>
      <c r="D280" s="2">
        <v>42832</v>
      </c>
      <c r="E280" s="1" t="s">
        <v>42</v>
      </c>
      <c r="F280" s="1" t="s">
        <v>1211</v>
      </c>
      <c r="G280" s="1" t="s">
        <v>1212</v>
      </c>
      <c r="H280" s="1" t="s">
        <v>26</v>
      </c>
      <c r="I280" s="1" t="s">
        <v>27</v>
      </c>
      <c r="J280" s="1" t="s">
        <v>56</v>
      </c>
      <c r="K280" s="1" t="s">
        <v>57</v>
      </c>
      <c r="L280" s="1" t="s">
        <v>58</v>
      </c>
      <c r="M280" s="1" t="s">
        <v>1159</v>
      </c>
      <c r="N280" s="1" t="s">
        <v>32</v>
      </c>
      <c r="O280" s="1" t="s">
        <v>60</v>
      </c>
      <c r="P280" s="1" t="s">
        <v>1160</v>
      </c>
      <c r="Q280">
        <v>25.11</v>
      </c>
      <c r="R280">
        <v>3</v>
      </c>
      <c r="S280" s="1" t="s">
        <v>35</v>
      </c>
      <c r="T280">
        <v>6.5286</v>
      </c>
      <c r="U280" s="1" t="s">
        <v>62</v>
      </c>
      <c r="V280" s="1" t="s">
        <v>122</v>
      </c>
      <c r="W280">
        <v>2017</v>
      </c>
    </row>
    <row r="281" spans="1:23" x14ac:dyDescent="0.25">
      <c r="A281">
        <v>1338</v>
      </c>
      <c r="B281" s="1" t="s">
        <v>1213</v>
      </c>
      <c r="C281" s="2">
        <v>42825</v>
      </c>
      <c r="D281" s="2">
        <v>42827</v>
      </c>
      <c r="E281" s="1" t="s">
        <v>23</v>
      </c>
      <c r="F281" s="1" t="s">
        <v>1214</v>
      </c>
      <c r="G281" s="1" t="s">
        <v>1215</v>
      </c>
      <c r="H281" s="1" t="s">
        <v>26</v>
      </c>
      <c r="I281" s="1" t="s">
        <v>27</v>
      </c>
      <c r="J281" s="1" t="s">
        <v>183</v>
      </c>
      <c r="K281" s="1" t="s">
        <v>129</v>
      </c>
      <c r="L281" s="1" t="s">
        <v>72</v>
      </c>
      <c r="M281" s="1" t="s">
        <v>1216</v>
      </c>
      <c r="N281" s="1" t="s">
        <v>32</v>
      </c>
      <c r="O281" s="1" t="s">
        <v>60</v>
      </c>
      <c r="P281" s="1" t="s">
        <v>1217</v>
      </c>
      <c r="Q281">
        <v>29.78</v>
      </c>
      <c r="R281">
        <v>2</v>
      </c>
      <c r="S281" s="1" t="s">
        <v>35</v>
      </c>
      <c r="T281">
        <v>8.0405999999999995</v>
      </c>
      <c r="U281" s="1" t="s">
        <v>76</v>
      </c>
      <c r="V281" s="1" t="s">
        <v>205</v>
      </c>
      <c r="W281">
        <v>2017</v>
      </c>
    </row>
    <row r="282" spans="1:23" x14ac:dyDescent="0.25">
      <c r="A282">
        <v>1351</v>
      </c>
      <c r="B282" s="1" t="s">
        <v>1218</v>
      </c>
      <c r="C282" s="2">
        <v>41915</v>
      </c>
      <c r="D282" s="2">
        <v>41920</v>
      </c>
      <c r="E282" s="1" t="s">
        <v>23</v>
      </c>
      <c r="F282" s="1" t="s">
        <v>1219</v>
      </c>
      <c r="G282" s="1" t="s">
        <v>1220</v>
      </c>
      <c r="H282" s="1" t="s">
        <v>26</v>
      </c>
      <c r="I282" s="1" t="s">
        <v>27</v>
      </c>
      <c r="J282" s="1" t="s">
        <v>1221</v>
      </c>
      <c r="K282" s="1" t="s">
        <v>144</v>
      </c>
      <c r="L282" s="1" t="s">
        <v>100</v>
      </c>
      <c r="M282" s="1" t="s">
        <v>1040</v>
      </c>
      <c r="N282" s="1" t="s">
        <v>32</v>
      </c>
      <c r="O282" s="1" t="s">
        <v>39</v>
      </c>
      <c r="P282" s="1" t="s">
        <v>1041</v>
      </c>
      <c r="Q282">
        <v>258.279</v>
      </c>
      <c r="R282">
        <v>3</v>
      </c>
      <c r="S282" s="1" t="s">
        <v>75</v>
      </c>
      <c r="T282">
        <v>-70.104299999999995</v>
      </c>
      <c r="U282" s="1" t="s">
        <v>62</v>
      </c>
      <c r="V282" s="1" t="s">
        <v>52</v>
      </c>
      <c r="W282">
        <v>2014</v>
      </c>
    </row>
    <row r="283" spans="1:23" x14ac:dyDescent="0.25">
      <c r="A283">
        <v>1355</v>
      </c>
      <c r="B283" s="1" t="s">
        <v>1222</v>
      </c>
      <c r="C283" s="2">
        <v>42859</v>
      </c>
      <c r="D283" s="2">
        <v>42864</v>
      </c>
      <c r="E283" s="1" t="s">
        <v>42</v>
      </c>
      <c r="F283" s="1" t="s">
        <v>950</v>
      </c>
      <c r="G283" s="1" t="s">
        <v>951</v>
      </c>
      <c r="H283" s="1" t="s">
        <v>97</v>
      </c>
      <c r="I283" s="1" t="s">
        <v>27</v>
      </c>
      <c r="J283" s="1" t="s">
        <v>338</v>
      </c>
      <c r="K283" s="1" t="s">
        <v>57</v>
      </c>
      <c r="L283" s="1" t="s">
        <v>58</v>
      </c>
      <c r="M283" s="1" t="s">
        <v>316</v>
      </c>
      <c r="N283" s="1" t="s">
        <v>32</v>
      </c>
      <c r="O283" s="1" t="s">
        <v>48</v>
      </c>
      <c r="P283" s="1" t="s">
        <v>317</v>
      </c>
      <c r="Q283">
        <v>300.904</v>
      </c>
      <c r="R283">
        <v>1</v>
      </c>
      <c r="S283" s="1" t="s">
        <v>66</v>
      </c>
      <c r="T283">
        <v>11.283899999999999</v>
      </c>
      <c r="U283" s="1" t="s">
        <v>62</v>
      </c>
      <c r="V283" s="1" t="s">
        <v>171</v>
      </c>
      <c r="W283">
        <v>2017</v>
      </c>
    </row>
    <row r="284" spans="1:23" x14ac:dyDescent="0.25">
      <c r="A284">
        <v>1359</v>
      </c>
      <c r="B284" s="1" t="s">
        <v>1223</v>
      </c>
      <c r="C284" s="2">
        <v>42851</v>
      </c>
      <c r="D284" s="2">
        <v>42852</v>
      </c>
      <c r="E284" s="1" t="s">
        <v>94</v>
      </c>
      <c r="F284" s="1" t="s">
        <v>1224</v>
      </c>
      <c r="G284" s="1" t="s">
        <v>1225</v>
      </c>
      <c r="H284" s="1" t="s">
        <v>26</v>
      </c>
      <c r="I284" s="1" t="s">
        <v>27</v>
      </c>
      <c r="J284" s="1" t="s">
        <v>607</v>
      </c>
      <c r="K284" s="1" t="s">
        <v>99</v>
      </c>
      <c r="L284" s="1" t="s">
        <v>100</v>
      </c>
      <c r="M284" s="1" t="s">
        <v>662</v>
      </c>
      <c r="N284" s="1" t="s">
        <v>32</v>
      </c>
      <c r="O284" s="1" t="s">
        <v>60</v>
      </c>
      <c r="P284" s="1" t="s">
        <v>663</v>
      </c>
      <c r="Q284">
        <v>1.988</v>
      </c>
      <c r="R284">
        <v>1</v>
      </c>
      <c r="S284" s="1" t="s">
        <v>103</v>
      </c>
      <c r="T284">
        <v>-1.4413</v>
      </c>
      <c r="U284" s="1" t="s">
        <v>133</v>
      </c>
      <c r="V284" s="1" t="s">
        <v>122</v>
      </c>
      <c r="W284">
        <v>2017</v>
      </c>
    </row>
    <row r="285" spans="1:23" x14ac:dyDescent="0.25">
      <c r="A285">
        <v>1360</v>
      </c>
      <c r="B285" s="1" t="s">
        <v>1226</v>
      </c>
      <c r="C285" s="2">
        <v>41908</v>
      </c>
      <c r="D285" s="2">
        <v>41913</v>
      </c>
      <c r="E285" s="1" t="s">
        <v>23</v>
      </c>
      <c r="F285" s="1" t="s">
        <v>1227</v>
      </c>
      <c r="G285" s="1" t="s">
        <v>1228</v>
      </c>
      <c r="H285" s="1" t="s">
        <v>26</v>
      </c>
      <c r="I285" s="1" t="s">
        <v>27</v>
      </c>
      <c r="J285" s="1" t="s">
        <v>56</v>
      </c>
      <c r="K285" s="1" t="s">
        <v>57</v>
      </c>
      <c r="L285" s="1" t="s">
        <v>58</v>
      </c>
      <c r="M285" s="1" t="s">
        <v>1229</v>
      </c>
      <c r="N285" s="1" t="s">
        <v>32</v>
      </c>
      <c r="O285" s="1" t="s">
        <v>39</v>
      </c>
      <c r="P285" s="1" t="s">
        <v>1230</v>
      </c>
      <c r="Q285">
        <v>145.56800000000001</v>
      </c>
      <c r="R285">
        <v>2</v>
      </c>
      <c r="S285" s="1" t="s">
        <v>66</v>
      </c>
      <c r="T285">
        <v>0</v>
      </c>
      <c r="U285" s="1" t="s">
        <v>62</v>
      </c>
      <c r="V285" s="1" t="s">
        <v>83</v>
      </c>
      <c r="W285">
        <v>2014</v>
      </c>
    </row>
    <row r="286" spans="1:23" x14ac:dyDescent="0.25">
      <c r="A286">
        <v>1368</v>
      </c>
      <c r="B286" s="1" t="s">
        <v>1231</v>
      </c>
      <c r="C286" s="2">
        <v>43049</v>
      </c>
      <c r="D286" s="2">
        <v>43050</v>
      </c>
      <c r="E286" s="1" t="s">
        <v>94</v>
      </c>
      <c r="F286" s="1" t="s">
        <v>1232</v>
      </c>
      <c r="G286" s="1" t="s">
        <v>1233</v>
      </c>
      <c r="H286" s="1" t="s">
        <v>97</v>
      </c>
      <c r="I286" s="1" t="s">
        <v>27</v>
      </c>
      <c r="J286" s="1" t="s">
        <v>1234</v>
      </c>
      <c r="K286" s="1" t="s">
        <v>532</v>
      </c>
      <c r="L286" s="1" t="s">
        <v>58</v>
      </c>
      <c r="M286" s="1" t="s">
        <v>415</v>
      </c>
      <c r="N286" s="1" t="s">
        <v>32</v>
      </c>
      <c r="O286" s="1" t="s">
        <v>39</v>
      </c>
      <c r="P286" s="1" t="s">
        <v>416</v>
      </c>
      <c r="Q286">
        <v>899.13599999999997</v>
      </c>
      <c r="R286">
        <v>4</v>
      </c>
      <c r="S286" s="1" t="s">
        <v>66</v>
      </c>
      <c r="T286">
        <v>-146.1096</v>
      </c>
      <c r="U286" s="1" t="s">
        <v>133</v>
      </c>
      <c r="V286" s="1" t="s">
        <v>37</v>
      </c>
      <c r="W286">
        <v>2017</v>
      </c>
    </row>
    <row r="287" spans="1:23" x14ac:dyDescent="0.25">
      <c r="A287">
        <v>1369</v>
      </c>
      <c r="B287" s="1" t="s">
        <v>1235</v>
      </c>
      <c r="C287" s="2">
        <v>42924</v>
      </c>
      <c r="D287" s="2">
        <v>42927</v>
      </c>
      <c r="E287" s="1" t="s">
        <v>94</v>
      </c>
      <c r="F287" s="1" t="s">
        <v>1236</v>
      </c>
      <c r="G287" s="1" t="s">
        <v>1237</v>
      </c>
      <c r="H287" s="1" t="s">
        <v>108</v>
      </c>
      <c r="I287" s="1" t="s">
        <v>27</v>
      </c>
      <c r="J287" s="1" t="s">
        <v>1238</v>
      </c>
      <c r="K287" s="1" t="s">
        <v>57</v>
      </c>
      <c r="L287" s="1" t="s">
        <v>58</v>
      </c>
      <c r="M287" s="1" t="s">
        <v>399</v>
      </c>
      <c r="N287" s="1" t="s">
        <v>32</v>
      </c>
      <c r="O287" s="1" t="s">
        <v>60</v>
      </c>
      <c r="P287" s="1" t="s">
        <v>400</v>
      </c>
      <c r="Q287">
        <v>145.9</v>
      </c>
      <c r="R287">
        <v>5</v>
      </c>
      <c r="S287" s="1" t="s">
        <v>35</v>
      </c>
      <c r="T287">
        <v>62.737000000000002</v>
      </c>
      <c r="U287" s="1" t="s">
        <v>36</v>
      </c>
      <c r="V287" s="1" t="s">
        <v>77</v>
      </c>
      <c r="W287">
        <v>2017</v>
      </c>
    </row>
    <row r="288" spans="1:23" x14ac:dyDescent="0.25">
      <c r="A288">
        <v>1370</v>
      </c>
      <c r="B288" s="1" t="s">
        <v>1239</v>
      </c>
      <c r="C288" s="2">
        <v>42362</v>
      </c>
      <c r="D288" s="2">
        <v>42366</v>
      </c>
      <c r="E288" s="1" t="s">
        <v>42</v>
      </c>
      <c r="F288" s="1" t="s">
        <v>1240</v>
      </c>
      <c r="G288" s="1" t="s">
        <v>1241</v>
      </c>
      <c r="H288" s="1" t="s">
        <v>26</v>
      </c>
      <c r="I288" s="1" t="s">
        <v>27</v>
      </c>
      <c r="J288" s="1" t="s">
        <v>363</v>
      </c>
      <c r="K288" s="1" t="s">
        <v>190</v>
      </c>
      <c r="L288" s="1" t="s">
        <v>58</v>
      </c>
      <c r="M288" s="1" t="s">
        <v>270</v>
      </c>
      <c r="N288" s="1" t="s">
        <v>32</v>
      </c>
      <c r="O288" s="1" t="s">
        <v>33</v>
      </c>
      <c r="P288" s="1" t="s">
        <v>271</v>
      </c>
      <c r="Q288">
        <v>590.05799999999999</v>
      </c>
      <c r="R288">
        <v>7</v>
      </c>
      <c r="S288" s="1" t="s">
        <v>1242</v>
      </c>
      <c r="T288">
        <v>-786.74400000000003</v>
      </c>
      <c r="U288" s="1" t="s">
        <v>90</v>
      </c>
      <c r="V288" s="1" t="s">
        <v>104</v>
      </c>
      <c r="W288">
        <v>2015</v>
      </c>
    </row>
    <row r="289" spans="1:23" x14ac:dyDescent="0.25">
      <c r="A289">
        <v>1375</v>
      </c>
      <c r="B289" s="1" t="s">
        <v>1243</v>
      </c>
      <c r="C289" s="2">
        <v>42261</v>
      </c>
      <c r="D289" s="2">
        <v>42266</v>
      </c>
      <c r="E289" s="1" t="s">
        <v>42</v>
      </c>
      <c r="F289" s="1" t="s">
        <v>1244</v>
      </c>
      <c r="G289" s="1" t="s">
        <v>1245</v>
      </c>
      <c r="H289" s="1" t="s">
        <v>26</v>
      </c>
      <c r="I289" s="1" t="s">
        <v>27</v>
      </c>
      <c r="J289" s="1" t="s">
        <v>1246</v>
      </c>
      <c r="K289" s="1" t="s">
        <v>82</v>
      </c>
      <c r="L289" s="1" t="s">
        <v>58</v>
      </c>
      <c r="M289" s="1" t="s">
        <v>1247</v>
      </c>
      <c r="N289" s="1" t="s">
        <v>32</v>
      </c>
      <c r="O289" s="1" t="s">
        <v>48</v>
      </c>
      <c r="P289" s="1" t="s">
        <v>1248</v>
      </c>
      <c r="Q289">
        <v>912.75</v>
      </c>
      <c r="R289">
        <v>5</v>
      </c>
      <c r="S289" s="1" t="s">
        <v>35</v>
      </c>
      <c r="T289">
        <v>118.6575</v>
      </c>
      <c r="U289" s="1" t="s">
        <v>62</v>
      </c>
      <c r="V289" s="1" t="s">
        <v>83</v>
      </c>
      <c r="W289">
        <v>2015</v>
      </c>
    </row>
    <row r="290" spans="1:23" x14ac:dyDescent="0.25">
      <c r="A290">
        <v>1382</v>
      </c>
      <c r="B290" s="1" t="s">
        <v>1249</v>
      </c>
      <c r="C290" s="2">
        <v>42616</v>
      </c>
      <c r="D290" s="2">
        <v>42622</v>
      </c>
      <c r="E290" s="1" t="s">
        <v>42</v>
      </c>
      <c r="F290" s="1" t="s">
        <v>1250</v>
      </c>
      <c r="G290" s="1" t="s">
        <v>1251</v>
      </c>
      <c r="H290" s="1" t="s">
        <v>108</v>
      </c>
      <c r="I290" s="1" t="s">
        <v>27</v>
      </c>
      <c r="J290" s="1" t="s">
        <v>189</v>
      </c>
      <c r="K290" s="1" t="s">
        <v>144</v>
      </c>
      <c r="L290" s="1" t="s">
        <v>100</v>
      </c>
      <c r="M290" s="1" t="s">
        <v>737</v>
      </c>
      <c r="N290" s="1" t="s">
        <v>32</v>
      </c>
      <c r="O290" s="1" t="s">
        <v>60</v>
      </c>
      <c r="P290" s="1" t="s">
        <v>738</v>
      </c>
      <c r="Q290">
        <v>83.951999999999998</v>
      </c>
      <c r="R290">
        <v>3</v>
      </c>
      <c r="S290" s="1" t="s">
        <v>103</v>
      </c>
      <c r="T290">
        <v>-90.248400000000004</v>
      </c>
      <c r="U290" s="1" t="s">
        <v>139</v>
      </c>
      <c r="V290" s="1" t="s">
        <v>83</v>
      </c>
      <c r="W290">
        <v>2016</v>
      </c>
    </row>
    <row r="291" spans="1:23" x14ac:dyDescent="0.25">
      <c r="A291">
        <v>1386</v>
      </c>
      <c r="B291" s="1" t="s">
        <v>1252</v>
      </c>
      <c r="C291" s="2">
        <v>42405</v>
      </c>
      <c r="D291" s="2">
        <v>42405</v>
      </c>
      <c r="E291" s="1" t="s">
        <v>435</v>
      </c>
      <c r="F291" s="1" t="s">
        <v>1253</v>
      </c>
      <c r="G291" s="1" t="s">
        <v>1254</v>
      </c>
      <c r="H291" s="1" t="s">
        <v>108</v>
      </c>
      <c r="I291" s="1" t="s">
        <v>27</v>
      </c>
      <c r="J291" s="1" t="s">
        <v>1255</v>
      </c>
      <c r="K291" s="1" t="s">
        <v>679</v>
      </c>
      <c r="L291" s="1" t="s">
        <v>30</v>
      </c>
      <c r="M291" s="1" t="s">
        <v>364</v>
      </c>
      <c r="N291" s="1" t="s">
        <v>32</v>
      </c>
      <c r="O291" s="1" t="s">
        <v>60</v>
      </c>
      <c r="P291" s="1" t="s">
        <v>1256</v>
      </c>
      <c r="Q291">
        <v>18.84</v>
      </c>
      <c r="R291">
        <v>3</v>
      </c>
      <c r="S291" s="1" t="s">
        <v>35</v>
      </c>
      <c r="T291">
        <v>7.1592000000000002</v>
      </c>
      <c r="U291" s="1" t="s">
        <v>440</v>
      </c>
      <c r="V291" s="1" t="s">
        <v>307</v>
      </c>
      <c r="W291">
        <v>2016</v>
      </c>
    </row>
    <row r="292" spans="1:23" x14ac:dyDescent="0.25">
      <c r="A292">
        <v>1387</v>
      </c>
      <c r="B292" s="1" t="s">
        <v>1252</v>
      </c>
      <c r="C292" s="2">
        <v>42405</v>
      </c>
      <c r="D292" s="2">
        <v>42405</v>
      </c>
      <c r="E292" s="1" t="s">
        <v>435</v>
      </c>
      <c r="F292" s="1" t="s">
        <v>1253</v>
      </c>
      <c r="G292" s="1" t="s">
        <v>1254</v>
      </c>
      <c r="H292" s="1" t="s">
        <v>108</v>
      </c>
      <c r="I292" s="1" t="s">
        <v>27</v>
      </c>
      <c r="J292" s="1" t="s">
        <v>1255</v>
      </c>
      <c r="K292" s="1" t="s">
        <v>679</v>
      </c>
      <c r="L292" s="1" t="s">
        <v>30</v>
      </c>
      <c r="M292" s="1" t="s">
        <v>722</v>
      </c>
      <c r="N292" s="1" t="s">
        <v>32</v>
      </c>
      <c r="O292" s="1" t="s">
        <v>33</v>
      </c>
      <c r="P292" s="1" t="s">
        <v>723</v>
      </c>
      <c r="Q292">
        <v>239.98</v>
      </c>
      <c r="R292">
        <v>2</v>
      </c>
      <c r="S292" s="1" t="s">
        <v>35</v>
      </c>
      <c r="T292">
        <v>52.7956</v>
      </c>
      <c r="U292" s="1" t="s">
        <v>440</v>
      </c>
      <c r="V292" s="1" t="s">
        <v>307</v>
      </c>
      <c r="W292">
        <v>2016</v>
      </c>
    </row>
    <row r="293" spans="1:23" x14ac:dyDescent="0.25">
      <c r="A293">
        <v>1395</v>
      </c>
      <c r="B293" s="1" t="s">
        <v>1257</v>
      </c>
      <c r="C293" s="2">
        <v>43017</v>
      </c>
      <c r="D293" s="2">
        <v>43022</v>
      </c>
      <c r="E293" s="1" t="s">
        <v>42</v>
      </c>
      <c r="F293" s="1" t="s">
        <v>1258</v>
      </c>
      <c r="G293" s="1" t="s">
        <v>1259</v>
      </c>
      <c r="H293" s="1" t="s">
        <v>97</v>
      </c>
      <c r="I293" s="1" t="s">
        <v>27</v>
      </c>
      <c r="J293" s="1" t="s">
        <v>189</v>
      </c>
      <c r="K293" s="1" t="s">
        <v>144</v>
      </c>
      <c r="L293" s="1" t="s">
        <v>100</v>
      </c>
      <c r="M293" s="1" t="s">
        <v>1260</v>
      </c>
      <c r="N293" s="1" t="s">
        <v>32</v>
      </c>
      <c r="O293" s="1" t="s">
        <v>48</v>
      </c>
      <c r="P293" s="1" t="s">
        <v>1261</v>
      </c>
      <c r="Q293">
        <v>652.45000000000005</v>
      </c>
      <c r="R293">
        <v>5</v>
      </c>
      <c r="S293" s="1" t="s">
        <v>89</v>
      </c>
      <c r="T293">
        <v>-430.61700000000002</v>
      </c>
      <c r="U293" s="1" t="s">
        <v>62</v>
      </c>
      <c r="V293" s="1" t="s">
        <v>52</v>
      </c>
      <c r="W293">
        <v>2017</v>
      </c>
    </row>
    <row r="294" spans="1:23" x14ac:dyDescent="0.25">
      <c r="A294">
        <v>1396</v>
      </c>
      <c r="B294" s="1" t="s">
        <v>1257</v>
      </c>
      <c r="C294" s="2">
        <v>43017</v>
      </c>
      <c r="D294" s="2">
        <v>43022</v>
      </c>
      <c r="E294" s="1" t="s">
        <v>42</v>
      </c>
      <c r="F294" s="1" t="s">
        <v>1258</v>
      </c>
      <c r="G294" s="1" t="s">
        <v>1259</v>
      </c>
      <c r="H294" s="1" t="s">
        <v>97</v>
      </c>
      <c r="I294" s="1" t="s">
        <v>27</v>
      </c>
      <c r="J294" s="1" t="s">
        <v>189</v>
      </c>
      <c r="K294" s="1" t="s">
        <v>144</v>
      </c>
      <c r="L294" s="1" t="s">
        <v>100</v>
      </c>
      <c r="M294" s="1" t="s">
        <v>1262</v>
      </c>
      <c r="N294" s="1" t="s">
        <v>32</v>
      </c>
      <c r="O294" s="1" t="s">
        <v>48</v>
      </c>
      <c r="P294" s="1" t="s">
        <v>1263</v>
      </c>
      <c r="Q294">
        <v>66.644999999999996</v>
      </c>
      <c r="R294">
        <v>3</v>
      </c>
      <c r="S294" s="1" t="s">
        <v>89</v>
      </c>
      <c r="T294">
        <v>-42.652799999999999</v>
      </c>
      <c r="U294" s="1" t="s">
        <v>62</v>
      </c>
      <c r="V294" s="1" t="s">
        <v>52</v>
      </c>
      <c r="W294">
        <v>2017</v>
      </c>
    </row>
    <row r="295" spans="1:23" x14ac:dyDescent="0.25">
      <c r="A295">
        <v>1403</v>
      </c>
      <c r="B295" s="1" t="s">
        <v>1264</v>
      </c>
      <c r="C295" s="2">
        <v>42479</v>
      </c>
      <c r="D295" s="2">
        <v>42485</v>
      </c>
      <c r="E295" s="1" t="s">
        <v>42</v>
      </c>
      <c r="F295" s="1" t="s">
        <v>1265</v>
      </c>
      <c r="G295" s="1" t="s">
        <v>1266</v>
      </c>
      <c r="H295" s="1" t="s">
        <v>108</v>
      </c>
      <c r="I295" s="1" t="s">
        <v>27</v>
      </c>
      <c r="J295" s="1" t="s">
        <v>357</v>
      </c>
      <c r="K295" s="1" t="s">
        <v>241</v>
      </c>
      <c r="L295" s="1" t="s">
        <v>72</v>
      </c>
      <c r="M295" s="1" t="s">
        <v>1267</v>
      </c>
      <c r="N295" s="1" t="s">
        <v>32</v>
      </c>
      <c r="O295" s="1" t="s">
        <v>48</v>
      </c>
      <c r="P295" s="1" t="s">
        <v>1268</v>
      </c>
      <c r="Q295">
        <v>205.17599999999999</v>
      </c>
      <c r="R295">
        <v>2</v>
      </c>
      <c r="S295" s="1" t="s">
        <v>517</v>
      </c>
      <c r="T295">
        <v>-58.133200000000002</v>
      </c>
      <c r="U295" s="1" t="s">
        <v>139</v>
      </c>
      <c r="V295" s="1" t="s">
        <v>122</v>
      </c>
      <c r="W295">
        <v>2016</v>
      </c>
    </row>
    <row r="296" spans="1:23" x14ac:dyDescent="0.25">
      <c r="A296">
        <v>1406</v>
      </c>
      <c r="B296" s="1" t="s">
        <v>1269</v>
      </c>
      <c r="C296" s="2">
        <v>41735</v>
      </c>
      <c r="D296" s="2">
        <v>41737</v>
      </c>
      <c r="E296" s="1" t="s">
        <v>94</v>
      </c>
      <c r="F296" s="1" t="s">
        <v>1270</v>
      </c>
      <c r="G296" s="1" t="s">
        <v>1271</v>
      </c>
      <c r="H296" s="1" t="s">
        <v>108</v>
      </c>
      <c r="I296" s="1" t="s">
        <v>27</v>
      </c>
      <c r="J296" s="1" t="s">
        <v>70</v>
      </c>
      <c r="K296" s="1" t="s">
        <v>71</v>
      </c>
      <c r="L296" s="1" t="s">
        <v>72</v>
      </c>
      <c r="M296" s="1" t="s">
        <v>1272</v>
      </c>
      <c r="N296" s="1" t="s">
        <v>32</v>
      </c>
      <c r="O296" s="1" t="s">
        <v>48</v>
      </c>
      <c r="P296" s="1" t="s">
        <v>1075</v>
      </c>
      <c r="Q296">
        <v>154.76400000000001</v>
      </c>
      <c r="R296">
        <v>3</v>
      </c>
      <c r="S296" s="1" t="s">
        <v>517</v>
      </c>
      <c r="T296">
        <v>-36.111600000000003</v>
      </c>
      <c r="U296" s="1" t="s">
        <v>76</v>
      </c>
      <c r="V296" s="1" t="s">
        <v>122</v>
      </c>
      <c r="W296">
        <v>2014</v>
      </c>
    </row>
    <row r="297" spans="1:23" x14ac:dyDescent="0.25">
      <c r="A297">
        <v>1409</v>
      </c>
      <c r="B297" s="1" t="s">
        <v>1273</v>
      </c>
      <c r="C297" s="2">
        <v>42615</v>
      </c>
      <c r="D297" s="2">
        <v>42619</v>
      </c>
      <c r="E297" s="1" t="s">
        <v>42</v>
      </c>
      <c r="F297" s="1" t="s">
        <v>1043</v>
      </c>
      <c r="G297" s="1" t="s">
        <v>1044</v>
      </c>
      <c r="H297" s="1" t="s">
        <v>26</v>
      </c>
      <c r="I297" s="1" t="s">
        <v>27</v>
      </c>
      <c r="J297" s="1" t="s">
        <v>183</v>
      </c>
      <c r="K297" s="1" t="s">
        <v>129</v>
      </c>
      <c r="L297" s="1" t="s">
        <v>72</v>
      </c>
      <c r="M297" s="1" t="s">
        <v>410</v>
      </c>
      <c r="N297" s="1" t="s">
        <v>32</v>
      </c>
      <c r="O297" s="1" t="s">
        <v>60</v>
      </c>
      <c r="P297" s="1" t="s">
        <v>411</v>
      </c>
      <c r="Q297">
        <v>39.979999999999997</v>
      </c>
      <c r="R297">
        <v>2</v>
      </c>
      <c r="S297" s="1" t="s">
        <v>35</v>
      </c>
      <c r="T297">
        <v>9.9949999999999992</v>
      </c>
      <c r="U297" s="1" t="s">
        <v>90</v>
      </c>
      <c r="V297" s="1" t="s">
        <v>83</v>
      </c>
      <c r="W297">
        <v>2016</v>
      </c>
    </row>
    <row r="298" spans="1:23" x14ac:dyDescent="0.25">
      <c r="A298">
        <v>1410</v>
      </c>
      <c r="B298" s="1" t="s">
        <v>1274</v>
      </c>
      <c r="C298" s="2">
        <v>42638</v>
      </c>
      <c r="D298" s="2">
        <v>42643</v>
      </c>
      <c r="E298" s="1" t="s">
        <v>42</v>
      </c>
      <c r="F298" s="1" t="s">
        <v>1275</v>
      </c>
      <c r="G298" s="1" t="s">
        <v>1276</v>
      </c>
      <c r="H298" s="1" t="s">
        <v>26</v>
      </c>
      <c r="I298" s="1" t="s">
        <v>27</v>
      </c>
      <c r="J298" s="1" t="s">
        <v>531</v>
      </c>
      <c r="K298" s="1" t="s">
        <v>532</v>
      </c>
      <c r="L298" s="1" t="s">
        <v>58</v>
      </c>
      <c r="M298" s="1" t="s">
        <v>927</v>
      </c>
      <c r="N298" s="1" t="s">
        <v>32</v>
      </c>
      <c r="O298" s="1" t="s">
        <v>48</v>
      </c>
      <c r="P298" s="1" t="s">
        <v>928</v>
      </c>
      <c r="Q298">
        <v>393.16500000000002</v>
      </c>
      <c r="R298">
        <v>3</v>
      </c>
      <c r="S298" s="1" t="s">
        <v>89</v>
      </c>
      <c r="T298">
        <v>-204.44579999999999</v>
      </c>
      <c r="U298" s="1" t="s">
        <v>62</v>
      </c>
      <c r="V298" s="1" t="s">
        <v>83</v>
      </c>
      <c r="W298">
        <v>2016</v>
      </c>
    </row>
    <row r="299" spans="1:23" x14ac:dyDescent="0.25">
      <c r="A299">
        <v>1412</v>
      </c>
      <c r="B299" s="1" t="s">
        <v>1277</v>
      </c>
      <c r="C299" s="2">
        <v>42560</v>
      </c>
      <c r="D299" s="2">
        <v>42564</v>
      </c>
      <c r="E299" s="1" t="s">
        <v>42</v>
      </c>
      <c r="F299" s="1" t="s">
        <v>235</v>
      </c>
      <c r="G299" s="1" t="s">
        <v>236</v>
      </c>
      <c r="H299" s="1" t="s">
        <v>97</v>
      </c>
      <c r="I299" s="1" t="s">
        <v>27</v>
      </c>
      <c r="J299" s="1" t="s">
        <v>183</v>
      </c>
      <c r="K299" s="1" t="s">
        <v>129</v>
      </c>
      <c r="L299" s="1" t="s">
        <v>72</v>
      </c>
      <c r="M299" s="1" t="s">
        <v>817</v>
      </c>
      <c r="N299" s="1" t="s">
        <v>32</v>
      </c>
      <c r="O299" s="1" t="s">
        <v>39</v>
      </c>
      <c r="P299" s="1" t="s">
        <v>818</v>
      </c>
      <c r="Q299">
        <v>408.00599999999997</v>
      </c>
      <c r="R299">
        <v>2</v>
      </c>
      <c r="S299" s="1" t="s">
        <v>132</v>
      </c>
      <c r="T299">
        <v>72.534400000000005</v>
      </c>
      <c r="U299" s="1" t="s">
        <v>90</v>
      </c>
      <c r="V299" s="1" t="s">
        <v>77</v>
      </c>
      <c r="W299">
        <v>2016</v>
      </c>
    </row>
    <row r="300" spans="1:23" x14ac:dyDescent="0.25">
      <c r="A300">
        <v>1413</v>
      </c>
      <c r="B300" s="1" t="s">
        <v>1277</v>
      </c>
      <c r="C300" s="2">
        <v>42560</v>
      </c>
      <c r="D300" s="2">
        <v>42564</v>
      </c>
      <c r="E300" s="1" t="s">
        <v>42</v>
      </c>
      <c r="F300" s="1" t="s">
        <v>235</v>
      </c>
      <c r="G300" s="1" t="s">
        <v>236</v>
      </c>
      <c r="H300" s="1" t="s">
        <v>97</v>
      </c>
      <c r="I300" s="1" t="s">
        <v>27</v>
      </c>
      <c r="J300" s="1" t="s">
        <v>183</v>
      </c>
      <c r="K300" s="1" t="s">
        <v>129</v>
      </c>
      <c r="L300" s="1" t="s">
        <v>72</v>
      </c>
      <c r="M300" s="1" t="s">
        <v>608</v>
      </c>
      <c r="N300" s="1" t="s">
        <v>32</v>
      </c>
      <c r="O300" s="1" t="s">
        <v>60</v>
      </c>
      <c r="P300" s="1" t="s">
        <v>609</v>
      </c>
      <c r="Q300">
        <v>165.28</v>
      </c>
      <c r="R300">
        <v>4</v>
      </c>
      <c r="S300" s="1" t="s">
        <v>35</v>
      </c>
      <c r="T300">
        <v>14.8752</v>
      </c>
      <c r="U300" s="1" t="s">
        <v>90</v>
      </c>
      <c r="V300" s="1" t="s">
        <v>77</v>
      </c>
      <c r="W300">
        <v>2016</v>
      </c>
    </row>
    <row r="301" spans="1:23" x14ac:dyDescent="0.25">
      <c r="A301">
        <v>1416</v>
      </c>
      <c r="B301" s="1" t="s">
        <v>1278</v>
      </c>
      <c r="C301" s="2">
        <v>42763</v>
      </c>
      <c r="D301" s="2">
        <v>42766</v>
      </c>
      <c r="E301" s="1" t="s">
        <v>23</v>
      </c>
      <c r="F301" s="1" t="s">
        <v>1279</v>
      </c>
      <c r="G301" s="1" t="s">
        <v>1280</v>
      </c>
      <c r="H301" s="1" t="s">
        <v>108</v>
      </c>
      <c r="I301" s="1" t="s">
        <v>27</v>
      </c>
      <c r="J301" s="1" t="s">
        <v>562</v>
      </c>
      <c r="K301" s="1" t="s">
        <v>57</v>
      </c>
      <c r="L301" s="1" t="s">
        <v>58</v>
      </c>
      <c r="M301" s="1" t="s">
        <v>1281</v>
      </c>
      <c r="N301" s="1" t="s">
        <v>32</v>
      </c>
      <c r="O301" s="1" t="s">
        <v>60</v>
      </c>
      <c r="P301" s="1" t="s">
        <v>1282</v>
      </c>
      <c r="Q301">
        <v>37.74</v>
      </c>
      <c r="R301">
        <v>3</v>
      </c>
      <c r="S301" s="1" t="s">
        <v>35</v>
      </c>
      <c r="T301">
        <v>12.8316</v>
      </c>
      <c r="U301" s="1" t="s">
        <v>36</v>
      </c>
      <c r="V301" s="1" t="s">
        <v>179</v>
      </c>
      <c r="W301">
        <v>2017</v>
      </c>
    </row>
    <row r="302" spans="1:23" x14ac:dyDescent="0.25">
      <c r="A302">
        <v>1419</v>
      </c>
      <c r="B302" s="1" t="s">
        <v>1283</v>
      </c>
      <c r="C302" s="2">
        <v>42268</v>
      </c>
      <c r="D302" s="2">
        <v>42271</v>
      </c>
      <c r="E302" s="1" t="s">
        <v>94</v>
      </c>
      <c r="F302" s="1" t="s">
        <v>1284</v>
      </c>
      <c r="G302" s="1" t="s">
        <v>1285</v>
      </c>
      <c r="H302" s="1" t="s">
        <v>97</v>
      </c>
      <c r="I302" s="1" t="s">
        <v>27</v>
      </c>
      <c r="J302" s="1" t="s">
        <v>109</v>
      </c>
      <c r="K302" s="1" t="s">
        <v>99</v>
      </c>
      <c r="L302" s="1" t="s">
        <v>100</v>
      </c>
      <c r="M302" s="1" t="s">
        <v>120</v>
      </c>
      <c r="N302" s="1" t="s">
        <v>32</v>
      </c>
      <c r="O302" s="1" t="s">
        <v>60</v>
      </c>
      <c r="P302" s="1" t="s">
        <v>121</v>
      </c>
      <c r="Q302">
        <v>4.9279999999999999</v>
      </c>
      <c r="R302">
        <v>4</v>
      </c>
      <c r="S302" s="1" t="s">
        <v>103</v>
      </c>
      <c r="T302">
        <v>-1.4783999999999999</v>
      </c>
      <c r="U302" s="1" t="s">
        <v>36</v>
      </c>
      <c r="V302" s="1" t="s">
        <v>83</v>
      </c>
      <c r="W302">
        <v>2015</v>
      </c>
    </row>
    <row r="303" spans="1:23" x14ac:dyDescent="0.25">
      <c r="A303">
        <v>1434</v>
      </c>
      <c r="B303" s="1" t="s">
        <v>1286</v>
      </c>
      <c r="C303" s="2">
        <v>41992</v>
      </c>
      <c r="D303" s="2">
        <v>41994</v>
      </c>
      <c r="E303" s="1" t="s">
        <v>23</v>
      </c>
      <c r="F303" s="1" t="s">
        <v>1287</v>
      </c>
      <c r="G303" s="1" t="s">
        <v>1288</v>
      </c>
      <c r="H303" s="1" t="s">
        <v>26</v>
      </c>
      <c r="I303" s="1" t="s">
        <v>27</v>
      </c>
      <c r="J303" s="1" t="s">
        <v>866</v>
      </c>
      <c r="K303" s="1" t="s">
        <v>1289</v>
      </c>
      <c r="L303" s="1" t="s">
        <v>30</v>
      </c>
      <c r="M303" s="1" t="s">
        <v>152</v>
      </c>
      <c r="N303" s="1" t="s">
        <v>32</v>
      </c>
      <c r="O303" s="1" t="s">
        <v>39</v>
      </c>
      <c r="P303" s="1" t="s">
        <v>153</v>
      </c>
      <c r="Q303">
        <v>1819.86</v>
      </c>
      <c r="R303">
        <v>14</v>
      </c>
      <c r="S303" s="1" t="s">
        <v>35</v>
      </c>
      <c r="T303">
        <v>163.78739999999999</v>
      </c>
      <c r="U303" s="1" t="s">
        <v>76</v>
      </c>
      <c r="V303" s="1" t="s">
        <v>104</v>
      </c>
      <c r="W303">
        <v>2014</v>
      </c>
    </row>
    <row r="304" spans="1:23" x14ac:dyDescent="0.25">
      <c r="A304">
        <v>1439</v>
      </c>
      <c r="B304" s="1" t="s">
        <v>1290</v>
      </c>
      <c r="C304" s="2">
        <v>42292</v>
      </c>
      <c r="D304" s="2">
        <v>42292</v>
      </c>
      <c r="E304" s="1" t="s">
        <v>435</v>
      </c>
      <c r="F304" s="1" t="s">
        <v>148</v>
      </c>
      <c r="G304" s="1" t="s">
        <v>149</v>
      </c>
      <c r="H304" s="1" t="s">
        <v>26</v>
      </c>
      <c r="I304" s="1" t="s">
        <v>27</v>
      </c>
      <c r="J304" s="1" t="s">
        <v>540</v>
      </c>
      <c r="K304" s="1" t="s">
        <v>99</v>
      </c>
      <c r="L304" s="1" t="s">
        <v>100</v>
      </c>
      <c r="M304" s="1" t="s">
        <v>613</v>
      </c>
      <c r="N304" s="1" t="s">
        <v>32</v>
      </c>
      <c r="O304" s="1" t="s">
        <v>39</v>
      </c>
      <c r="P304" s="1" t="s">
        <v>614</v>
      </c>
      <c r="Q304">
        <v>2453.4299999999998</v>
      </c>
      <c r="R304">
        <v>5</v>
      </c>
      <c r="S304" s="1" t="s">
        <v>75</v>
      </c>
      <c r="T304">
        <v>-350.49</v>
      </c>
      <c r="U304" s="1" t="s">
        <v>440</v>
      </c>
      <c r="V304" s="1" t="s">
        <v>52</v>
      </c>
      <c r="W304">
        <v>2015</v>
      </c>
    </row>
    <row r="305" spans="1:23" x14ac:dyDescent="0.25">
      <c r="A305">
        <v>1447</v>
      </c>
      <c r="B305" s="1" t="s">
        <v>1291</v>
      </c>
      <c r="C305" s="2">
        <v>42899</v>
      </c>
      <c r="D305" s="2">
        <v>42902</v>
      </c>
      <c r="E305" s="1" t="s">
        <v>94</v>
      </c>
      <c r="F305" s="1" t="s">
        <v>1270</v>
      </c>
      <c r="G305" s="1" t="s">
        <v>1271</v>
      </c>
      <c r="H305" s="1" t="s">
        <v>108</v>
      </c>
      <c r="I305" s="1" t="s">
        <v>27</v>
      </c>
      <c r="J305" s="1" t="s">
        <v>143</v>
      </c>
      <c r="K305" s="1" t="s">
        <v>144</v>
      </c>
      <c r="L305" s="1" t="s">
        <v>100</v>
      </c>
      <c r="M305" s="1" t="s">
        <v>1292</v>
      </c>
      <c r="N305" s="1" t="s">
        <v>32</v>
      </c>
      <c r="O305" s="1" t="s">
        <v>39</v>
      </c>
      <c r="P305" s="1" t="s">
        <v>1293</v>
      </c>
      <c r="Q305">
        <v>470.30200000000002</v>
      </c>
      <c r="R305">
        <v>7</v>
      </c>
      <c r="S305" s="1" t="s">
        <v>75</v>
      </c>
      <c r="T305">
        <v>-87.341800000000006</v>
      </c>
      <c r="U305" s="1" t="s">
        <v>36</v>
      </c>
      <c r="V305" s="1" t="s">
        <v>63</v>
      </c>
      <c r="W305">
        <v>2017</v>
      </c>
    </row>
    <row r="306" spans="1:23" x14ac:dyDescent="0.25">
      <c r="A306">
        <v>1457</v>
      </c>
      <c r="B306" s="1" t="s">
        <v>1294</v>
      </c>
      <c r="C306" s="2">
        <v>42898</v>
      </c>
      <c r="D306" s="2">
        <v>42905</v>
      </c>
      <c r="E306" s="1" t="s">
        <v>42</v>
      </c>
      <c r="F306" s="1" t="s">
        <v>1295</v>
      </c>
      <c r="G306" s="1" t="s">
        <v>1296</v>
      </c>
      <c r="H306" s="1" t="s">
        <v>108</v>
      </c>
      <c r="I306" s="1" t="s">
        <v>27</v>
      </c>
      <c r="J306" s="1" t="s">
        <v>357</v>
      </c>
      <c r="K306" s="1" t="s">
        <v>679</v>
      </c>
      <c r="L306" s="1" t="s">
        <v>30</v>
      </c>
      <c r="M306" s="1" t="s">
        <v>1297</v>
      </c>
      <c r="N306" s="1" t="s">
        <v>32</v>
      </c>
      <c r="O306" s="1" t="s">
        <v>48</v>
      </c>
      <c r="P306" s="1" t="s">
        <v>1298</v>
      </c>
      <c r="Q306">
        <v>452.94</v>
      </c>
      <c r="R306">
        <v>3</v>
      </c>
      <c r="S306" s="1" t="s">
        <v>35</v>
      </c>
      <c r="T306">
        <v>67.941000000000003</v>
      </c>
      <c r="U306" s="1" t="s">
        <v>51</v>
      </c>
      <c r="V306" s="1" t="s">
        <v>63</v>
      </c>
      <c r="W306">
        <v>2017</v>
      </c>
    </row>
    <row r="307" spans="1:23" x14ac:dyDescent="0.25">
      <c r="A307">
        <v>1460</v>
      </c>
      <c r="B307" s="1" t="s">
        <v>1299</v>
      </c>
      <c r="C307" s="2">
        <v>41763</v>
      </c>
      <c r="D307" s="2">
        <v>41763</v>
      </c>
      <c r="E307" s="1" t="s">
        <v>435</v>
      </c>
      <c r="F307" s="1" t="s">
        <v>1300</v>
      </c>
      <c r="G307" s="1" t="s">
        <v>1301</v>
      </c>
      <c r="H307" s="1" t="s">
        <v>26</v>
      </c>
      <c r="I307" s="1" t="s">
        <v>27</v>
      </c>
      <c r="J307" s="1" t="s">
        <v>1302</v>
      </c>
      <c r="K307" s="1" t="s">
        <v>439</v>
      </c>
      <c r="L307" s="1" t="s">
        <v>72</v>
      </c>
      <c r="M307" s="1" t="s">
        <v>1303</v>
      </c>
      <c r="N307" s="1" t="s">
        <v>32</v>
      </c>
      <c r="O307" s="1" t="s">
        <v>60</v>
      </c>
      <c r="P307" s="1" t="s">
        <v>1304</v>
      </c>
      <c r="Q307">
        <v>27.46</v>
      </c>
      <c r="R307">
        <v>2</v>
      </c>
      <c r="S307" s="1" t="s">
        <v>35</v>
      </c>
      <c r="T307">
        <v>9.8856000000000002</v>
      </c>
      <c r="U307" s="1" t="s">
        <v>440</v>
      </c>
      <c r="V307" s="1" t="s">
        <v>171</v>
      </c>
      <c r="W307">
        <v>2014</v>
      </c>
    </row>
    <row r="308" spans="1:23" x14ac:dyDescent="0.25">
      <c r="A308">
        <v>1462</v>
      </c>
      <c r="B308" s="1" t="s">
        <v>1305</v>
      </c>
      <c r="C308" s="2">
        <v>42440</v>
      </c>
      <c r="D308" s="2">
        <v>42444</v>
      </c>
      <c r="E308" s="1" t="s">
        <v>42</v>
      </c>
      <c r="F308" s="1" t="s">
        <v>1306</v>
      </c>
      <c r="G308" s="1" t="s">
        <v>1307</v>
      </c>
      <c r="H308" s="1" t="s">
        <v>26</v>
      </c>
      <c r="I308" s="1" t="s">
        <v>27</v>
      </c>
      <c r="J308" s="1" t="s">
        <v>1308</v>
      </c>
      <c r="K308" s="1" t="s">
        <v>372</v>
      </c>
      <c r="L308" s="1" t="s">
        <v>72</v>
      </c>
      <c r="M308" s="1" t="s">
        <v>796</v>
      </c>
      <c r="N308" s="1" t="s">
        <v>32</v>
      </c>
      <c r="O308" s="1" t="s">
        <v>48</v>
      </c>
      <c r="P308" s="1" t="s">
        <v>797</v>
      </c>
      <c r="Q308">
        <v>244.006</v>
      </c>
      <c r="R308">
        <v>2</v>
      </c>
      <c r="S308" s="1" t="s">
        <v>75</v>
      </c>
      <c r="T308">
        <v>-31.372199999999999</v>
      </c>
      <c r="U308" s="1" t="s">
        <v>90</v>
      </c>
      <c r="V308" s="1" t="s">
        <v>205</v>
      </c>
      <c r="W308">
        <v>2016</v>
      </c>
    </row>
    <row r="309" spans="1:23" x14ac:dyDescent="0.25">
      <c r="A309">
        <v>1464</v>
      </c>
      <c r="B309" s="1" t="s">
        <v>1309</v>
      </c>
      <c r="C309" s="2">
        <v>42608</v>
      </c>
      <c r="D309" s="2">
        <v>42610</v>
      </c>
      <c r="E309" s="1" t="s">
        <v>94</v>
      </c>
      <c r="F309" s="1" t="s">
        <v>1310</v>
      </c>
      <c r="G309" s="1" t="s">
        <v>1311</v>
      </c>
      <c r="H309" s="1" t="s">
        <v>97</v>
      </c>
      <c r="I309" s="1" t="s">
        <v>27</v>
      </c>
      <c r="J309" s="1" t="s">
        <v>1197</v>
      </c>
      <c r="K309" s="1" t="s">
        <v>99</v>
      </c>
      <c r="L309" s="1" t="s">
        <v>100</v>
      </c>
      <c r="M309" s="1" t="s">
        <v>1094</v>
      </c>
      <c r="N309" s="1" t="s">
        <v>32</v>
      </c>
      <c r="O309" s="1" t="s">
        <v>39</v>
      </c>
      <c r="P309" s="1" t="s">
        <v>1095</v>
      </c>
      <c r="Q309">
        <v>1024.7159999999999</v>
      </c>
      <c r="R309">
        <v>6</v>
      </c>
      <c r="S309" s="1" t="s">
        <v>75</v>
      </c>
      <c r="T309">
        <v>-29.2776</v>
      </c>
      <c r="U309" s="1" t="s">
        <v>76</v>
      </c>
      <c r="V309" s="1" t="s">
        <v>263</v>
      </c>
      <c r="W309">
        <v>2016</v>
      </c>
    </row>
    <row r="310" spans="1:23" x14ac:dyDescent="0.25">
      <c r="A310">
        <v>1466</v>
      </c>
      <c r="B310" s="1" t="s">
        <v>1312</v>
      </c>
      <c r="C310" s="2">
        <v>41859</v>
      </c>
      <c r="D310" s="2">
        <v>41865</v>
      </c>
      <c r="E310" s="1" t="s">
        <v>42</v>
      </c>
      <c r="F310" s="1" t="s">
        <v>1313</v>
      </c>
      <c r="G310" s="1" t="s">
        <v>1314</v>
      </c>
      <c r="H310" s="1" t="s">
        <v>26</v>
      </c>
      <c r="I310" s="1" t="s">
        <v>27</v>
      </c>
      <c r="J310" s="1" t="s">
        <v>1315</v>
      </c>
      <c r="K310" s="1" t="s">
        <v>532</v>
      </c>
      <c r="L310" s="1" t="s">
        <v>58</v>
      </c>
      <c r="M310" s="1" t="s">
        <v>979</v>
      </c>
      <c r="N310" s="1" t="s">
        <v>32</v>
      </c>
      <c r="O310" s="1" t="s">
        <v>60</v>
      </c>
      <c r="P310" s="1" t="s">
        <v>980</v>
      </c>
      <c r="Q310">
        <v>121.376</v>
      </c>
      <c r="R310">
        <v>4</v>
      </c>
      <c r="S310" s="1" t="s">
        <v>66</v>
      </c>
      <c r="T310">
        <v>-3.0344000000000002</v>
      </c>
      <c r="U310" s="1" t="s">
        <v>139</v>
      </c>
      <c r="V310" s="1" t="s">
        <v>263</v>
      </c>
      <c r="W310">
        <v>2014</v>
      </c>
    </row>
    <row r="311" spans="1:23" x14ac:dyDescent="0.25">
      <c r="A311">
        <v>1469</v>
      </c>
      <c r="B311" s="1" t="s">
        <v>1316</v>
      </c>
      <c r="C311" s="2">
        <v>43078</v>
      </c>
      <c r="D311" s="2">
        <v>43082</v>
      </c>
      <c r="E311" s="1" t="s">
        <v>42</v>
      </c>
      <c r="F311" s="1" t="s">
        <v>1317</v>
      </c>
      <c r="G311" s="1" t="s">
        <v>1318</v>
      </c>
      <c r="H311" s="1" t="s">
        <v>97</v>
      </c>
      <c r="I311" s="1" t="s">
        <v>27</v>
      </c>
      <c r="J311" s="1" t="s">
        <v>298</v>
      </c>
      <c r="K311" s="1" t="s">
        <v>299</v>
      </c>
      <c r="L311" s="1" t="s">
        <v>100</v>
      </c>
      <c r="M311" s="1" t="s">
        <v>1319</v>
      </c>
      <c r="N311" s="1" t="s">
        <v>32</v>
      </c>
      <c r="O311" s="1" t="s">
        <v>39</v>
      </c>
      <c r="P311" s="1" t="s">
        <v>1320</v>
      </c>
      <c r="Q311">
        <v>872.94</v>
      </c>
      <c r="R311">
        <v>3</v>
      </c>
      <c r="S311" s="1" t="s">
        <v>35</v>
      </c>
      <c r="T311">
        <v>226.96440000000001</v>
      </c>
      <c r="U311" s="1" t="s">
        <v>90</v>
      </c>
      <c r="V311" s="1" t="s">
        <v>104</v>
      </c>
      <c r="W311">
        <v>2017</v>
      </c>
    </row>
    <row r="312" spans="1:23" x14ac:dyDescent="0.25">
      <c r="A312">
        <v>1474</v>
      </c>
      <c r="B312" s="1" t="s">
        <v>1321</v>
      </c>
      <c r="C312" s="2">
        <v>42339</v>
      </c>
      <c r="D312" s="2">
        <v>42340</v>
      </c>
      <c r="E312" s="1" t="s">
        <v>435</v>
      </c>
      <c r="F312" s="1" t="s">
        <v>1322</v>
      </c>
      <c r="G312" s="1" t="s">
        <v>1323</v>
      </c>
      <c r="H312" s="1" t="s">
        <v>26</v>
      </c>
      <c r="I312" s="1" t="s">
        <v>27</v>
      </c>
      <c r="J312" s="1" t="s">
        <v>109</v>
      </c>
      <c r="K312" s="1" t="s">
        <v>99</v>
      </c>
      <c r="L312" s="1" t="s">
        <v>100</v>
      </c>
      <c r="M312" s="1" t="s">
        <v>1324</v>
      </c>
      <c r="N312" s="1" t="s">
        <v>32</v>
      </c>
      <c r="O312" s="1" t="s">
        <v>60</v>
      </c>
      <c r="P312" s="1" t="s">
        <v>1325</v>
      </c>
      <c r="Q312">
        <v>6.6879999999999997</v>
      </c>
      <c r="R312">
        <v>4</v>
      </c>
      <c r="S312" s="1" t="s">
        <v>103</v>
      </c>
      <c r="T312">
        <v>-4.0128000000000004</v>
      </c>
      <c r="U312" s="1" t="s">
        <v>133</v>
      </c>
      <c r="V312" s="1" t="s">
        <v>104</v>
      </c>
      <c r="W312">
        <v>2015</v>
      </c>
    </row>
    <row r="313" spans="1:23" x14ac:dyDescent="0.25">
      <c r="A313">
        <v>1489</v>
      </c>
      <c r="B313" s="1" t="s">
        <v>1326</v>
      </c>
      <c r="C313" s="2">
        <v>42311</v>
      </c>
      <c r="D313" s="2">
        <v>42315</v>
      </c>
      <c r="E313" s="1" t="s">
        <v>42</v>
      </c>
      <c r="F313" s="1" t="s">
        <v>1327</v>
      </c>
      <c r="G313" s="1" t="s">
        <v>1328</v>
      </c>
      <c r="H313" s="1" t="s">
        <v>108</v>
      </c>
      <c r="I313" s="1" t="s">
        <v>27</v>
      </c>
      <c r="J313" s="1" t="s">
        <v>56</v>
      </c>
      <c r="K313" s="1" t="s">
        <v>57</v>
      </c>
      <c r="L313" s="1" t="s">
        <v>58</v>
      </c>
      <c r="M313" s="1" t="s">
        <v>496</v>
      </c>
      <c r="N313" s="1" t="s">
        <v>32</v>
      </c>
      <c r="O313" s="1" t="s">
        <v>60</v>
      </c>
      <c r="P313" s="1" t="s">
        <v>497</v>
      </c>
      <c r="Q313">
        <v>42.6</v>
      </c>
      <c r="R313">
        <v>3</v>
      </c>
      <c r="S313" s="1" t="s">
        <v>35</v>
      </c>
      <c r="T313">
        <v>16.614000000000001</v>
      </c>
      <c r="U313" s="1" t="s">
        <v>90</v>
      </c>
      <c r="V313" s="1" t="s">
        <v>37</v>
      </c>
      <c r="W313">
        <v>2015</v>
      </c>
    </row>
    <row r="314" spans="1:23" x14ac:dyDescent="0.25">
      <c r="A314">
        <v>1493</v>
      </c>
      <c r="B314" s="1" t="s">
        <v>1329</v>
      </c>
      <c r="C314" s="2">
        <v>43063</v>
      </c>
      <c r="D314" s="2">
        <v>43067</v>
      </c>
      <c r="E314" s="1" t="s">
        <v>42</v>
      </c>
      <c r="F314" s="1" t="s">
        <v>1330</v>
      </c>
      <c r="G314" s="1" t="s">
        <v>1331</v>
      </c>
      <c r="H314" s="1" t="s">
        <v>97</v>
      </c>
      <c r="I314" s="1" t="s">
        <v>27</v>
      </c>
      <c r="J314" s="1" t="s">
        <v>183</v>
      </c>
      <c r="K314" s="1" t="s">
        <v>129</v>
      </c>
      <c r="L314" s="1" t="s">
        <v>72</v>
      </c>
      <c r="M314" s="1" t="s">
        <v>430</v>
      </c>
      <c r="N314" s="1" t="s">
        <v>32</v>
      </c>
      <c r="O314" s="1" t="s">
        <v>39</v>
      </c>
      <c r="P314" s="1" t="s">
        <v>431</v>
      </c>
      <c r="Q314">
        <v>977.29200000000003</v>
      </c>
      <c r="R314">
        <v>6</v>
      </c>
      <c r="S314" s="1" t="s">
        <v>132</v>
      </c>
      <c r="T314">
        <v>173.74080000000001</v>
      </c>
      <c r="U314" s="1" t="s">
        <v>90</v>
      </c>
      <c r="V314" s="1" t="s">
        <v>37</v>
      </c>
      <c r="W314">
        <v>2017</v>
      </c>
    </row>
    <row r="315" spans="1:23" x14ac:dyDescent="0.25">
      <c r="A315">
        <v>1494</v>
      </c>
      <c r="B315" s="1" t="s">
        <v>1332</v>
      </c>
      <c r="C315" s="2">
        <v>43038</v>
      </c>
      <c r="D315" s="2">
        <v>43042</v>
      </c>
      <c r="E315" s="1" t="s">
        <v>42</v>
      </c>
      <c r="F315" s="1" t="s">
        <v>1333</v>
      </c>
      <c r="G315" s="1" t="s">
        <v>1334</v>
      </c>
      <c r="H315" s="1" t="s">
        <v>97</v>
      </c>
      <c r="I315" s="1" t="s">
        <v>27</v>
      </c>
      <c r="J315" s="1" t="s">
        <v>694</v>
      </c>
      <c r="K315" s="1" t="s">
        <v>202</v>
      </c>
      <c r="L315" s="1" t="s">
        <v>58</v>
      </c>
      <c r="M315" s="1" t="s">
        <v>971</v>
      </c>
      <c r="N315" s="1" t="s">
        <v>32</v>
      </c>
      <c r="O315" s="1" t="s">
        <v>60</v>
      </c>
      <c r="P315" s="1" t="s">
        <v>972</v>
      </c>
      <c r="Q315">
        <v>9.64</v>
      </c>
      <c r="R315">
        <v>2</v>
      </c>
      <c r="S315" s="1" t="s">
        <v>35</v>
      </c>
      <c r="T315">
        <v>3.6631999999999998</v>
      </c>
      <c r="U315" s="1" t="s">
        <v>90</v>
      </c>
      <c r="V315" s="1" t="s">
        <v>52</v>
      </c>
      <c r="W315">
        <v>2017</v>
      </c>
    </row>
    <row r="316" spans="1:23" x14ac:dyDescent="0.25">
      <c r="A316">
        <v>1504</v>
      </c>
      <c r="B316" s="1" t="s">
        <v>1335</v>
      </c>
      <c r="C316" s="2">
        <v>42698</v>
      </c>
      <c r="D316" s="2">
        <v>42705</v>
      </c>
      <c r="E316" s="1" t="s">
        <v>42</v>
      </c>
      <c r="F316" s="1" t="s">
        <v>1336</v>
      </c>
      <c r="G316" s="1" t="s">
        <v>1337</v>
      </c>
      <c r="H316" s="1" t="s">
        <v>108</v>
      </c>
      <c r="I316" s="1" t="s">
        <v>27</v>
      </c>
      <c r="J316" s="1" t="s">
        <v>56</v>
      </c>
      <c r="K316" s="1" t="s">
        <v>57</v>
      </c>
      <c r="L316" s="1" t="s">
        <v>58</v>
      </c>
      <c r="M316" s="1" t="s">
        <v>662</v>
      </c>
      <c r="N316" s="1" t="s">
        <v>32</v>
      </c>
      <c r="O316" s="1" t="s">
        <v>60</v>
      </c>
      <c r="P316" s="1" t="s">
        <v>663</v>
      </c>
      <c r="Q316">
        <v>9.94</v>
      </c>
      <c r="R316">
        <v>2</v>
      </c>
      <c r="S316" s="1" t="s">
        <v>35</v>
      </c>
      <c r="T316">
        <v>3.0813999999999999</v>
      </c>
      <c r="U316" s="1" t="s">
        <v>51</v>
      </c>
      <c r="V316" s="1" t="s">
        <v>37</v>
      </c>
      <c r="W316">
        <v>2016</v>
      </c>
    </row>
    <row r="317" spans="1:23" x14ac:dyDescent="0.25">
      <c r="A317">
        <v>1506</v>
      </c>
      <c r="B317" s="1" t="s">
        <v>1338</v>
      </c>
      <c r="C317" s="2">
        <v>42217</v>
      </c>
      <c r="D317" s="2">
        <v>42223</v>
      </c>
      <c r="E317" s="1" t="s">
        <v>42</v>
      </c>
      <c r="F317" s="1" t="s">
        <v>1339</v>
      </c>
      <c r="G317" s="1" t="s">
        <v>1340</v>
      </c>
      <c r="H317" s="1" t="s">
        <v>108</v>
      </c>
      <c r="I317" s="1" t="s">
        <v>27</v>
      </c>
      <c r="J317" s="1" t="s">
        <v>56</v>
      </c>
      <c r="K317" s="1" t="s">
        <v>57</v>
      </c>
      <c r="L317" s="1" t="s">
        <v>58</v>
      </c>
      <c r="M317" s="1" t="s">
        <v>1341</v>
      </c>
      <c r="N317" s="1" t="s">
        <v>32</v>
      </c>
      <c r="O317" s="1" t="s">
        <v>48</v>
      </c>
      <c r="P317" s="1" t="s">
        <v>1342</v>
      </c>
      <c r="Q317">
        <v>1004.976</v>
      </c>
      <c r="R317">
        <v>6</v>
      </c>
      <c r="S317" s="1" t="s">
        <v>66</v>
      </c>
      <c r="T317">
        <v>-175.8708</v>
      </c>
      <c r="U317" s="1" t="s">
        <v>139</v>
      </c>
      <c r="V317" s="1" t="s">
        <v>263</v>
      </c>
      <c r="W317">
        <v>2015</v>
      </c>
    </row>
    <row r="318" spans="1:23" x14ac:dyDescent="0.25">
      <c r="A318">
        <v>1510</v>
      </c>
      <c r="B318" s="1" t="s">
        <v>1343</v>
      </c>
      <c r="C318" s="2">
        <v>42990</v>
      </c>
      <c r="D318" s="2">
        <v>42993</v>
      </c>
      <c r="E318" s="1" t="s">
        <v>94</v>
      </c>
      <c r="F318" s="1" t="s">
        <v>1344</v>
      </c>
      <c r="G318" s="1" t="s">
        <v>1345</v>
      </c>
      <c r="H318" s="1" t="s">
        <v>26</v>
      </c>
      <c r="I318" s="1" t="s">
        <v>27</v>
      </c>
      <c r="J318" s="1" t="s">
        <v>56</v>
      </c>
      <c r="K318" s="1" t="s">
        <v>57</v>
      </c>
      <c r="L318" s="1" t="s">
        <v>58</v>
      </c>
      <c r="M318" s="1" t="s">
        <v>1324</v>
      </c>
      <c r="N318" s="1" t="s">
        <v>32</v>
      </c>
      <c r="O318" s="1" t="s">
        <v>60</v>
      </c>
      <c r="P318" s="1" t="s">
        <v>1325</v>
      </c>
      <c r="Q318">
        <v>8.36</v>
      </c>
      <c r="R318">
        <v>2</v>
      </c>
      <c r="S318" s="1" t="s">
        <v>35</v>
      </c>
      <c r="T318">
        <v>3.0095999999999998</v>
      </c>
      <c r="U318" s="1" t="s">
        <v>36</v>
      </c>
      <c r="V318" s="1" t="s">
        <v>83</v>
      </c>
      <c r="W318">
        <v>2017</v>
      </c>
    </row>
    <row r="319" spans="1:23" x14ac:dyDescent="0.25">
      <c r="A319">
        <v>1516</v>
      </c>
      <c r="B319" s="1" t="s">
        <v>1346</v>
      </c>
      <c r="C319" s="2">
        <v>43080</v>
      </c>
      <c r="D319" s="2">
        <v>43086</v>
      </c>
      <c r="E319" s="1" t="s">
        <v>42</v>
      </c>
      <c r="F319" s="1" t="s">
        <v>1347</v>
      </c>
      <c r="G319" s="1" t="s">
        <v>1348</v>
      </c>
      <c r="H319" s="1" t="s">
        <v>26</v>
      </c>
      <c r="I319" s="1" t="s">
        <v>27</v>
      </c>
      <c r="J319" s="1" t="s">
        <v>70</v>
      </c>
      <c r="K319" s="1" t="s">
        <v>71</v>
      </c>
      <c r="L319" s="1" t="s">
        <v>72</v>
      </c>
      <c r="M319" s="1" t="s">
        <v>1229</v>
      </c>
      <c r="N319" s="1" t="s">
        <v>32</v>
      </c>
      <c r="O319" s="1" t="s">
        <v>39</v>
      </c>
      <c r="P319" s="1" t="s">
        <v>1230</v>
      </c>
      <c r="Q319">
        <v>63.686</v>
      </c>
      <c r="R319">
        <v>1</v>
      </c>
      <c r="S319" s="1" t="s">
        <v>75</v>
      </c>
      <c r="T319">
        <v>-9.0980000000000008</v>
      </c>
      <c r="U319" s="1" t="s">
        <v>139</v>
      </c>
      <c r="V319" s="1" t="s">
        <v>104</v>
      </c>
      <c r="W319">
        <v>2017</v>
      </c>
    </row>
    <row r="320" spans="1:23" x14ac:dyDescent="0.25">
      <c r="A320">
        <v>1517</v>
      </c>
      <c r="B320" s="1" t="s">
        <v>1349</v>
      </c>
      <c r="C320" s="2">
        <v>43079</v>
      </c>
      <c r="D320" s="2">
        <v>43083</v>
      </c>
      <c r="E320" s="1" t="s">
        <v>23</v>
      </c>
      <c r="F320" s="1" t="s">
        <v>1350</v>
      </c>
      <c r="G320" s="1" t="s">
        <v>1351</v>
      </c>
      <c r="H320" s="1" t="s">
        <v>26</v>
      </c>
      <c r="I320" s="1" t="s">
        <v>27</v>
      </c>
      <c r="J320" s="1" t="s">
        <v>1352</v>
      </c>
      <c r="K320" s="1" t="s">
        <v>1353</v>
      </c>
      <c r="L320" s="1" t="s">
        <v>58</v>
      </c>
      <c r="M320" s="1" t="s">
        <v>624</v>
      </c>
      <c r="N320" s="1" t="s">
        <v>32</v>
      </c>
      <c r="O320" s="1" t="s">
        <v>48</v>
      </c>
      <c r="P320" s="1" t="s">
        <v>625</v>
      </c>
      <c r="Q320">
        <v>1669.6</v>
      </c>
      <c r="R320">
        <v>4</v>
      </c>
      <c r="S320" s="1" t="s">
        <v>35</v>
      </c>
      <c r="T320">
        <v>116.872</v>
      </c>
      <c r="U320" s="1" t="s">
        <v>90</v>
      </c>
      <c r="V320" s="1" t="s">
        <v>104</v>
      </c>
      <c r="W320">
        <v>2017</v>
      </c>
    </row>
    <row r="321" spans="1:23" x14ac:dyDescent="0.25">
      <c r="A321">
        <v>1522</v>
      </c>
      <c r="B321" s="1" t="s">
        <v>1354</v>
      </c>
      <c r="C321" s="2">
        <v>42344</v>
      </c>
      <c r="D321" s="2">
        <v>42349</v>
      </c>
      <c r="E321" s="1" t="s">
        <v>42</v>
      </c>
      <c r="F321" s="1" t="s">
        <v>1355</v>
      </c>
      <c r="G321" s="1" t="s">
        <v>1356</v>
      </c>
      <c r="H321" s="1" t="s">
        <v>26</v>
      </c>
      <c r="I321" s="1" t="s">
        <v>27</v>
      </c>
      <c r="J321" s="1" t="s">
        <v>1234</v>
      </c>
      <c r="K321" s="1" t="s">
        <v>532</v>
      </c>
      <c r="L321" s="1" t="s">
        <v>58</v>
      </c>
      <c r="M321" s="1" t="s">
        <v>757</v>
      </c>
      <c r="N321" s="1" t="s">
        <v>32</v>
      </c>
      <c r="O321" s="1" t="s">
        <v>60</v>
      </c>
      <c r="P321" s="1" t="s">
        <v>758</v>
      </c>
      <c r="Q321">
        <v>206.11199999999999</v>
      </c>
      <c r="R321">
        <v>6</v>
      </c>
      <c r="S321" s="1" t="s">
        <v>66</v>
      </c>
      <c r="T321">
        <v>48.951599999999999</v>
      </c>
      <c r="U321" s="1" t="s">
        <v>62</v>
      </c>
      <c r="V321" s="1" t="s">
        <v>104</v>
      </c>
      <c r="W321">
        <v>2015</v>
      </c>
    </row>
    <row r="322" spans="1:23" x14ac:dyDescent="0.25">
      <c r="A322">
        <v>1528</v>
      </c>
      <c r="B322" s="1" t="s">
        <v>1357</v>
      </c>
      <c r="C322" s="2">
        <v>42573</v>
      </c>
      <c r="D322" s="2">
        <v>42578</v>
      </c>
      <c r="E322" s="1" t="s">
        <v>42</v>
      </c>
      <c r="F322" s="1" t="s">
        <v>1358</v>
      </c>
      <c r="G322" s="1" t="s">
        <v>1359</v>
      </c>
      <c r="H322" s="1" t="s">
        <v>26</v>
      </c>
      <c r="I322" s="1" t="s">
        <v>27</v>
      </c>
      <c r="J322" s="1" t="s">
        <v>1360</v>
      </c>
      <c r="K322" s="1" t="s">
        <v>71</v>
      </c>
      <c r="L322" s="1" t="s">
        <v>72</v>
      </c>
      <c r="M322" s="1" t="s">
        <v>1361</v>
      </c>
      <c r="N322" s="1" t="s">
        <v>32</v>
      </c>
      <c r="O322" s="1" t="s">
        <v>60</v>
      </c>
      <c r="P322" s="1" t="s">
        <v>1362</v>
      </c>
      <c r="Q322">
        <v>11.648</v>
      </c>
      <c r="R322">
        <v>2</v>
      </c>
      <c r="S322" s="1" t="s">
        <v>66</v>
      </c>
      <c r="T322">
        <v>3.3488000000000002</v>
      </c>
      <c r="U322" s="1" t="s">
        <v>62</v>
      </c>
      <c r="V322" s="1" t="s">
        <v>77</v>
      </c>
      <c r="W322">
        <v>2016</v>
      </c>
    </row>
    <row r="323" spans="1:23" x14ac:dyDescent="0.25">
      <c r="A323">
        <v>1535</v>
      </c>
      <c r="B323" s="1" t="s">
        <v>1363</v>
      </c>
      <c r="C323" s="2">
        <v>42776</v>
      </c>
      <c r="D323" s="2">
        <v>42780</v>
      </c>
      <c r="E323" s="1" t="s">
        <v>42</v>
      </c>
      <c r="F323" s="1" t="s">
        <v>1364</v>
      </c>
      <c r="G323" s="1" t="s">
        <v>1365</v>
      </c>
      <c r="H323" s="1" t="s">
        <v>108</v>
      </c>
      <c r="I323" s="1" t="s">
        <v>27</v>
      </c>
      <c r="J323" s="1" t="s">
        <v>1366</v>
      </c>
      <c r="K323" s="1" t="s">
        <v>57</v>
      </c>
      <c r="L323" s="1" t="s">
        <v>58</v>
      </c>
      <c r="M323" s="1" t="s">
        <v>722</v>
      </c>
      <c r="N323" s="1" t="s">
        <v>32</v>
      </c>
      <c r="O323" s="1" t="s">
        <v>33</v>
      </c>
      <c r="P323" s="1" t="s">
        <v>723</v>
      </c>
      <c r="Q323">
        <v>203.983</v>
      </c>
      <c r="R323">
        <v>2</v>
      </c>
      <c r="S323" s="1" t="s">
        <v>468</v>
      </c>
      <c r="T323">
        <v>16.7986</v>
      </c>
      <c r="U323" s="1" t="s">
        <v>90</v>
      </c>
      <c r="V323" s="1" t="s">
        <v>307</v>
      </c>
      <c r="W323">
        <v>2017</v>
      </c>
    </row>
    <row r="324" spans="1:23" x14ac:dyDescent="0.25">
      <c r="A324">
        <v>1540</v>
      </c>
      <c r="B324" s="1" t="s">
        <v>1367</v>
      </c>
      <c r="C324" s="2">
        <v>42993</v>
      </c>
      <c r="D324" s="2">
        <v>42995</v>
      </c>
      <c r="E324" s="1" t="s">
        <v>23</v>
      </c>
      <c r="F324" s="1" t="s">
        <v>1368</v>
      </c>
      <c r="G324" s="1" t="s">
        <v>1369</v>
      </c>
      <c r="H324" s="1" t="s">
        <v>26</v>
      </c>
      <c r="I324" s="1" t="s">
        <v>27</v>
      </c>
      <c r="J324" s="1" t="s">
        <v>1370</v>
      </c>
      <c r="K324" s="1" t="s">
        <v>444</v>
      </c>
      <c r="L324" s="1" t="s">
        <v>72</v>
      </c>
      <c r="M324" s="1" t="s">
        <v>110</v>
      </c>
      <c r="N324" s="1" t="s">
        <v>32</v>
      </c>
      <c r="O324" s="1" t="s">
        <v>33</v>
      </c>
      <c r="P324" s="1" t="s">
        <v>111</v>
      </c>
      <c r="Q324">
        <v>782.94</v>
      </c>
      <c r="R324">
        <v>3</v>
      </c>
      <c r="S324" s="1" t="s">
        <v>35</v>
      </c>
      <c r="T324">
        <v>203.56440000000001</v>
      </c>
      <c r="U324" s="1" t="s">
        <v>76</v>
      </c>
      <c r="V324" s="1" t="s">
        <v>83</v>
      </c>
      <c r="W324">
        <v>2017</v>
      </c>
    </row>
    <row r="325" spans="1:23" x14ac:dyDescent="0.25">
      <c r="A325">
        <v>1542</v>
      </c>
      <c r="B325" s="1" t="s">
        <v>1371</v>
      </c>
      <c r="C325" s="2">
        <v>41709</v>
      </c>
      <c r="D325" s="2">
        <v>41714</v>
      </c>
      <c r="E325" s="1" t="s">
        <v>23</v>
      </c>
      <c r="F325" s="1" t="s">
        <v>1372</v>
      </c>
      <c r="G325" s="1" t="s">
        <v>1373</v>
      </c>
      <c r="H325" s="1" t="s">
        <v>26</v>
      </c>
      <c r="I325" s="1" t="s">
        <v>27</v>
      </c>
      <c r="J325" s="1" t="s">
        <v>357</v>
      </c>
      <c r="K325" s="1" t="s">
        <v>241</v>
      </c>
      <c r="L325" s="1" t="s">
        <v>72</v>
      </c>
      <c r="M325" s="1" t="s">
        <v>1374</v>
      </c>
      <c r="N325" s="1" t="s">
        <v>32</v>
      </c>
      <c r="O325" s="1" t="s">
        <v>60</v>
      </c>
      <c r="P325" s="1" t="s">
        <v>433</v>
      </c>
      <c r="Q325">
        <v>8.32</v>
      </c>
      <c r="R325">
        <v>5</v>
      </c>
      <c r="S325" s="1" t="s">
        <v>66</v>
      </c>
      <c r="T325">
        <v>2.2879999999999998</v>
      </c>
      <c r="U325" s="1" t="s">
        <v>62</v>
      </c>
      <c r="V325" s="1" t="s">
        <v>205</v>
      </c>
      <c r="W325">
        <v>2014</v>
      </c>
    </row>
    <row r="326" spans="1:23" x14ac:dyDescent="0.25">
      <c r="A326">
        <v>1546</v>
      </c>
      <c r="B326" s="1" t="s">
        <v>1375</v>
      </c>
      <c r="C326" s="2">
        <v>42004</v>
      </c>
      <c r="D326" s="2">
        <v>42008</v>
      </c>
      <c r="E326" s="1" t="s">
        <v>23</v>
      </c>
      <c r="F326" s="1" t="s">
        <v>1376</v>
      </c>
      <c r="G326" s="1" t="s">
        <v>1377</v>
      </c>
      <c r="H326" s="1" t="s">
        <v>97</v>
      </c>
      <c r="I326" s="1" t="s">
        <v>27</v>
      </c>
      <c r="J326" s="1" t="s">
        <v>1378</v>
      </c>
      <c r="K326" s="1" t="s">
        <v>129</v>
      </c>
      <c r="L326" s="1" t="s">
        <v>72</v>
      </c>
      <c r="M326" s="1" t="s">
        <v>270</v>
      </c>
      <c r="N326" s="1" t="s">
        <v>32</v>
      </c>
      <c r="O326" s="1" t="s">
        <v>33</v>
      </c>
      <c r="P326" s="1" t="s">
        <v>271</v>
      </c>
      <c r="Q326">
        <v>1573.4880000000001</v>
      </c>
      <c r="R326">
        <v>7</v>
      </c>
      <c r="S326" s="1" t="s">
        <v>66</v>
      </c>
      <c r="T326">
        <v>196.68600000000001</v>
      </c>
      <c r="U326" s="1" t="s">
        <v>90</v>
      </c>
      <c r="V326" s="1" t="s">
        <v>104</v>
      </c>
      <c r="W326">
        <v>2014</v>
      </c>
    </row>
    <row r="327" spans="1:23" x14ac:dyDescent="0.25">
      <c r="A327">
        <v>1559</v>
      </c>
      <c r="B327" s="1" t="s">
        <v>1379</v>
      </c>
      <c r="C327" s="2">
        <v>42079</v>
      </c>
      <c r="D327" s="2">
        <v>42081</v>
      </c>
      <c r="E327" s="1" t="s">
        <v>23</v>
      </c>
      <c r="F327" s="1" t="s">
        <v>549</v>
      </c>
      <c r="G327" s="1" t="s">
        <v>550</v>
      </c>
      <c r="H327" s="1" t="s">
        <v>26</v>
      </c>
      <c r="I327" s="1" t="s">
        <v>27</v>
      </c>
      <c r="J327" s="1" t="s">
        <v>201</v>
      </c>
      <c r="K327" s="1" t="s">
        <v>202</v>
      </c>
      <c r="L327" s="1" t="s">
        <v>58</v>
      </c>
      <c r="M327" s="1" t="s">
        <v>1272</v>
      </c>
      <c r="N327" s="1" t="s">
        <v>32</v>
      </c>
      <c r="O327" s="1" t="s">
        <v>48</v>
      </c>
      <c r="P327" s="1" t="s">
        <v>1075</v>
      </c>
      <c r="Q327">
        <v>171.96</v>
      </c>
      <c r="R327">
        <v>2</v>
      </c>
      <c r="S327" s="1" t="s">
        <v>35</v>
      </c>
      <c r="T327">
        <v>44.709600000000002</v>
      </c>
      <c r="U327" s="1" t="s">
        <v>76</v>
      </c>
      <c r="V327" s="1" t="s">
        <v>205</v>
      </c>
      <c r="W327">
        <v>2015</v>
      </c>
    </row>
    <row r="328" spans="1:23" x14ac:dyDescent="0.25">
      <c r="A328">
        <v>1563</v>
      </c>
      <c r="B328" s="1" t="s">
        <v>1380</v>
      </c>
      <c r="C328" s="2">
        <v>42916</v>
      </c>
      <c r="D328" s="2">
        <v>42916</v>
      </c>
      <c r="E328" s="1" t="s">
        <v>435</v>
      </c>
      <c r="F328" s="1" t="s">
        <v>1381</v>
      </c>
      <c r="G328" s="1" t="s">
        <v>1382</v>
      </c>
      <c r="H328" s="1" t="s">
        <v>26</v>
      </c>
      <c r="I328" s="1" t="s">
        <v>27</v>
      </c>
      <c r="J328" s="1" t="s">
        <v>183</v>
      </c>
      <c r="K328" s="1" t="s">
        <v>129</v>
      </c>
      <c r="L328" s="1" t="s">
        <v>72</v>
      </c>
      <c r="M328" s="1" t="s">
        <v>47</v>
      </c>
      <c r="N328" s="1" t="s">
        <v>32</v>
      </c>
      <c r="O328" s="1" t="s">
        <v>48</v>
      </c>
      <c r="P328" s="1" t="s">
        <v>49</v>
      </c>
      <c r="Q328">
        <v>1044.6300000000001</v>
      </c>
      <c r="R328">
        <v>5</v>
      </c>
      <c r="S328" s="1" t="s">
        <v>517</v>
      </c>
      <c r="T328">
        <v>-295.9785</v>
      </c>
      <c r="U328" s="1" t="s">
        <v>440</v>
      </c>
      <c r="V328" s="1" t="s">
        <v>63</v>
      </c>
      <c r="W328">
        <v>2017</v>
      </c>
    </row>
    <row r="329" spans="1:23" x14ac:dyDescent="0.25">
      <c r="A329">
        <v>1571</v>
      </c>
      <c r="B329" s="1" t="s">
        <v>1383</v>
      </c>
      <c r="C329" s="2">
        <v>41966</v>
      </c>
      <c r="D329" s="2">
        <v>41968</v>
      </c>
      <c r="E329" s="1" t="s">
        <v>94</v>
      </c>
      <c r="F329" s="1" t="s">
        <v>519</v>
      </c>
      <c r="G329" s="1" t="s">
        <v>520</v>
      </c>
      <c r="H329" s="1" t="s">
        <v>26</v>
      </c>
      <c r="I329" s="1" t="s">
        <v>27</v>
      </c>
      <c r="J329" s="1" t="s">
        <v>56</v>
      </c>
      <c r="K329" s="1" t="s">
        <v>57</v>
      </c>
      <c r="L329" s="1" t="s">
        <v>58</v>
      </c>
      <c r="M329" s="1" t="s">
        <v>169</v>
      </c>
      <c r="N329" s="1" t="s">
        <v>32</v>
      </c>
      <c r="O329" s="1" t="s">
        <v>39</v>
      </c>
      <c r="P329" s="1" t="s">
        <v>170</v>
      </c>
      <c r="Q329">
        <v>603.91999999999996</v>
      </c>
      <c r="R329">
        <v>5</v>
      </c>
      <c r="S329" s="1" t="s">
        <v>66</v>
      </c>
      <c r="T329">
        <v>-67.941000000000003</v>
      </c>
      <c r="U329" s="1" t="s">
        <v>76</v>
      </c>
      <c r="V329" s="1" t="s">
        <v>37</v>
      </c>
      <c r="W329">
        <v>2014</v>
      </c>
    </row>
    <row r="330" spans="1:23" x14ac:dyDescent="0.25">
      <c r="A330">
        <v>1574</v>
      </c>
      <c r="B330" s="1" t="s">
        <v>1383</v>
      </c>
      <c r="C330" s="2">
        <v>41966</v>
      </c>
      <c r="D330" s="2">
        <v>41968</v>
      </c>
      <c r="E330" s="1" t="s">
        <v>94</v>
      </c>
      <c r="F330" s="1" t="s">
        <v>519</v>
      </c>
      <c r="G330" s="1" t="s">
        <v>520</v>
      </c>
      <c r="H330" s="1" t="s">
        <v>26</v>
      </c>
      <c r="I330" s="1" t="s">
        <v>27</v>
      </c>
      <c r="J330" s="1" t="s">
        <v>56</v>
      </c>
      <c r="K330" s="1" t="s">
        <v>57</v>
      </c>
      <c r="L330" s="1" t="s">
        <v>58</v>
      </c>
      <c r="M330" s="1" t="s">
        <v>592</v>
      </c>
      <c r="N330" s="1" t="s">
        <v>32</v>
      </c>
      <c r="O330" s="1" t="s">
        <v>39</v>
      </c>
      <c r="P330" s="1" t="s">
        <v>593</v>
      </c>
      <c r="Q330">
        <v>381.44</v>
      </c>
      <c r="R330">
        <v>2</v>
      </c>
      <c r="S330" s="1" t="s">
        <v>66</v>
      </c>
      <c r="T330">
        <v>23.84</v>
      </c>
      <c r="U330" s="1" t="s">
        <v>76</v>
      </c>
      <c r="V330" s="1" t="s">
        <v>37</v>
      </c>
      <c r="W330">
        <v>2014</v>
      </c>
    </row>
    <row r="331" spans="1:23" x14ac:dyDescent="0.25">
      <c r="A331">
        <v>1576</v>
      </c>
      <c r="B331" s="1" t="s">
        <v>1384</v>
      </c>
      <c r="C331" s="2">
        <v>41988</v>
      </c>
      <c r="D331" s="2">
        <v>41991</v>
      </c>
      <c r="E331" s="1" t="s">
        <v>94</v>
      </c>
      <c r="F331" s="1" t="s">
        <v>1385</v>
      </c>
      <c r="G331" s="1" t="s">
        <v>1386</v>
      </c>
      <c r="H331" s="1" t="s">
        <v>26</v>
      </c>
      <c r="I331" s="1" t="s">
        <v>27</v>
      </c>
      <c r="J331" s="1" t="s">
        <v>1387</v>
      </c>
      <c r="K331" s="1" t="s">
        <v>99</v>
      </c>
      <c r="L331" s="1" t="s">
        <v>100</v>
      </c>
      <c r="M331" s="1" t="s">
        <v>828</v>
      </c>
      <c r="N331" s="1" t="s">
        <v>32</v>
      </c>
      <c r="O331" s="1" t="s">
        <v>39</v>
      </c>
      <c r="P331" s="1" t="s">
        <v>829</v>
      </c>
      <c r="Q331">
        <v>763.28</v>
      </c>
      <c r="R331">
        <v>5</v>
      </c>
      <c r="S331" s="1" t="s">
        <v>75</v>
      </c>
      <c r="T331">
        <v>-21.808</v>
      </c>
      <c r="U331" s="1" t="s">
        <v>36</v>
      </c>
      <c r="V331" s="1" t="s">
        <v>104</v>
      </c>
      <c r="W331">
        <v>2014</v>
      </c>
    </row>
    <row r="332" spans="1:23" x14ac:dyDescent="0.25">
      <c r="A332">
        <v>1581</v>
      </c>
      <c r="B332" s="1" t="s">
        <v>1388</v>
      </c>
      <c r="C332" s="2">
        <v>42225</v>
      </c>
      <c r="D332" s="2">
        <v>42228</v>
      </c>
      <c r="E332" s="1" t="s">
        <v>94</v>
      </c>
      <c r="F332" s="1" t="s">
        <v>725</v>
      </c>
      <c r="G332" s="1" t="s">
        <v>726</v>
      </c>
      <c r="H332" s="1" t="s">
        <v>26</v>
      </c>
      <c r="I332" s="1" t="s">
        <v>27</v>
      </c>
      <c r="J332" s="1" t="s">
        <v>183</v>
      </c>
      <c r="K332" s="1" t="s">
        <v>129</v>
      </c>
      <c r="L332" s="1" t="s">
        <v>72</v>
      </c>
      <c r="M332" s="1" t="s">
        <v>327</v>
      </c>
      <c r="N332" s="1" t="s">
        <v>32</v>
      </c>
      <c r="O332" s="1" t="s">
        <v>48</v>
      </c>
      <c r="P332" s="1" t="s">
        <v>328</v>
      </c>
      <c r="Q332">
        <v>382.80599999999998</v>
      </c>
      <c r="R332">
        <v>9</v>
      </c>
      <c r="S332" s="1" t="s">
        <v>517</v>
      </c>
      <c r="T332">
        <v>-153.1224</v>
      </c>
      <c r="U332" s="1" t="s">
        <v>36</v>
      </c>
      <c r="V332" s="1" t="s">
        <v>263</v>
      </c>
      <c r="W332">
        <v>2015</v>
      </c>
    </row>
    <row r="333" spans="1:23" x14ac:dyDescent="0.25">
      <c r="A333">
        <v>1584</v>
      </c>
      <c r="B333" s="1" t="s">
        <v>1388</v>
      </c>
      <c r="C333" s="2">
        <v>42225</v>
      </c>
      <c r="D333" s="2">
        <v>42228</v>
      </c>
      <c r="E333" s="1" t="s">
        <v>94</v>
      </c>
      <c r="F333" s="1" t="s">
        <v>725</v>
      </c>
      <c r="G333" s="1" t="s">
        <v>726</v>
      </c>
      <c r="H333" s="1" t="s">
        <v>26</v>
      </c>
      <c r="I333" s="1" t="s">
        <v>27</v>
      </c>
      <c r="J333" s="1" t="s">
        <v>183</v>
      </c>
      <c r="K333" s="1" t="s">
        <v>129</v>
      </c>
      <c r="L333" s="1" t="s">
        <v>72</v>
      </c>
      <c r="M333" s="1" t="s">
        <v>211</v>
      </c>
      <c r="N333" s="1" t="s">
        <v>32</v>
      </c>
      <c r="O333" s="1" t="s">
        <v>60</v>
      </c>
      <c r="P333" s="1" t="s">
        <v>212</v>
      </c>
      <c r="Q333">
        <v>47.04</v>
      </c>
      <c r="R333">
        <v>3</v>
      </c>
      <c r="S333" s="1" t="s">
        <v>35</v>
      </c>
      <c r="T333">
        <v>18.345600000000001</v>
      </c>
      <c r="U333" s="1" t="s">
        <v>36</v>
      </c>
      <c r="V333" s="1" t="s">
        <v>263</v>
      </c>
      <c r="W333">
        <v>2015</v>
      </c>
    </row>
    <row r="334" spans="1:23" x14ac:dyDescent="0.25">
      <c r="A334">
        <v>1585</v>
      </c>
      <c r="B334" s="1" t="s">
        <v>1388</v>
      </c>
      <c r="C334" s="2">
        <v>42225</v>
      </c>
      <c r="D334" s="2">
        <v>42228</v>
      </c>
      <c r="E334" s="1" t="s">
        <v>94</v>
      </c>
      <c r="F334" s="1" t="s">
        <v>725</v>
      </c>
      <c r="G334" s="1" t="s">
        <v>726</v>
      </c>
      <c r="H334" s="1" t="s">
        <v>26</v>
      </c>
      <c r="I334" s="1" t="s">
        <v>27</v>
      </c>
      <c r="J334" s="1" t="s">
        <v>183</v>
      </c>
      <c r="K334" s="1" t="s">
        <v>129</v>
      </c>
      <c r="L334" s="1" t="s">
        <v>72</v>
      </c>
      <c r="M334" s="1" t="s">
        <v>120</v>
      </c>
      <c r="N334" s="1" t="s">
        <v>32</v>
      </c>
      <c r="O334" s="1" t="s">
        <v>60</v>
      </c>
      <c r="P334" s="1" t="s">
        <v>121</v>
      </c>
      <c r="Q334">
        <v>6.16</v>
      </c>
      <c r="R334">
        <v>2</v>
      </c>
      <c r="S334" s="1" t="s">
        <v>35</v>
      </c>
      <c r="T334">
        <v>2.9567999999999999</v>
      </c>
      <c r="U334" s="1" t="s">
        <v>36</v>
      </c>
      <c r="V334" s="1" t="s">
        <v>263</v>
      </c>
      <c r="W334">
        <v>2015</v>
      </c>
    </row>
    <row r="335" spans="1:23" x14ac:dyDescent="0.25">
      <c r="A335">
        <v>1595</v>
      </c>
      <c r="B335" s="1" t="s">
        <v>1389</v>
      </c>
      <c r="C335" s="2">
        <v>42087</v>
      </c>
      <c r="D335" s="2">
        <v>42090</v>
      </c>
      <c r="E335" s="1" t="s">
        <v>94</v>
      </c>
      <c r="F335" s="1" t="s">
        <v>1390</v>
      </c>
      <c r="G335" s="1" t="s">
        <v>1391</v>
      </c>
      <c r="H335" s="1" t="s">
        <v>108</v>
      </c>
      <c r="I335" s="1" t="s">
        <v>27</v>
      </c>
      <c r="J335" s="1" t="s">
        <v>1392</v>
      </c>
      <c r="K335" s="1" t="s">
        <v>144</v>
      </c>
      <c r="L335" s="1" t="s">
        <v>100</v>
      </c>
      <c r="M335" s="1" t="s">
        <v>1393</v>
      </c>
      <c r="N335" s="1" t="s">
        <v>32</v>
      </c>
      <c r="O335" s="1" t="s">
        <v>33</v>
      </c>
      <c r="P335" s="1" t="s">
        <v>1394</v>
      </c>
      <c r="Q335">
        <v>359.05799999999999</v>
      </c>
      <c r="R335">
        <v>3</v>
      </c>
      <c r="S335" s="1" t="s">
        <v>75</v>
      </c>
      <c r="T335">
        <v>-35.905799999999999</v>
      </c>
      <c r="U335" s="1" t="s">
        <v>36</v>
      </c>
      <c r="V335" s="1" t="s">
        <v>205</v>
      </c>
      <c r="W335">
        <v>2015</v>
      </c>
    </row>
    <row r="336" spans="1:23" x14ac:dyDescent="0.25">
      <c r="A336">
        <v>1596</v>
      </c>
      <c r="B336" s="1" t="s">
        <v>1395</v>
      </c>
      <c r="C336" s="2">
        <v>42863</v>
      </c>
      <c r="D336" s="2">
        <v>42867</v>
      </c>
      <c r="E336" s="1" t="s">
        <v>42</v>
      </c>
      <c r="F336" s="1" t="s">
        <v>1396</v>
      </c>
      <c r="G336" s="1" t="s">
        <v>1397</v>
      </c>
      <c r="H336" s="1" t="s">
        <v>26</v>
      </c>
      <c r="I336" s="1" t="s">
        <v>27</v>
      </c>
      <c r="J336" s="1" t="s">
        <v>357</v>
      </c>
      <c r="K336" s="1" t="s">
        <v>241</v>
      </c>
      <c r="L336" s="1" t="s">
        <v>72</v>
      </c>
      <c r="M336" s="1" t="s">
        <v>1114</v>
      </c>
      <c r="N336" s="1" t="s">
        <v>32</v>
      </c>
      <c r="O336" s="1" t="s">
        <v>39</v>
      </c>
      <c r="P336" s="1" t="s">
        <v>1115</v>
      </c>
      <c r="Q336">
        <v>47.991999999999997</v>
      </c>
      <c r="R336">
        <v>2</v>
      </c>
      <c r="S336" s="1" t="s">
        <v>75</v>
      </c>
      <c r="T336">
        <v>-2.0568</v>
      </c>
      <c r="U336" s="1" t="s">
        <v>90</v>
      </c>
      <c r="V336" s="1" t="s">
        <v>171</v>
      </c>
      <c r="W336">
        <v>2017</v>
      </c>
    </row>
    <row r="337" spans="1:23" x14ac:dyDescent="0.25">
      <c r="A337">
        <v>1597</v>
      </c>
      <c r="B337" s="1" t="s">
        <v>1398</v>
      </c>
      <c r="C337" s="2">
        <v>43024</v>
      </c>
      <c r="D337" s="2">
        <v>43026</v>
      </c>
      <c r="E337" s="1" t="s">
        <v>94</v>
      </c>
      <c r="F337" s="1" t="s">
        <v>568</v>
      </c>
      <c r="G337" s="1" t="s">
        <v>569</v>
      </c>
      <c r="H337" s="1" t="s">
        <v>97</v>
      </c>
      <c r="I337" s="1" t="s">
        <v>27</v>
      </c>
      <c r="J337" s="1" t="s">
        <v>183</v>
      </c>
      <c r="K337" s="1" t="s">
        <v>129</v>
      </c>
      <c r="L337" s="1" t="s">
        <v>72</v>
      </c>
      <c r="M337" s="1" t="s">
        <v>578</v>
      </c>
      <c r="N337" s="1" t="s">
        <v>32</v>
      </c>
      <c r="O337" s="1" t="s">
        <v>60</v>
      </c>
      <c r="P337" s="1" t="s">
        <v>579</v>
      </c>
      <c r="Q337">
        <v>547.29999999999995</v>
      </c>
      <c r="R337">
        <v>13</v>
      </c>
      <c r="S337" s="1" t="s">
        <v>35</v>
      </c>
      <c r="T337">
        <v>175.136</v>
      </c>
      <c r="U337" s="1" t="s">
        <v>76</v>
      </c>
      <c r="V337" s="1" t="s">
        <v>52</v>
      </c>
      <c r="W337">
        <v>2017</v>
      </c>
    </row>
    <row r="338" spans="1:23" x14ac:dyDescent="0.25">
      <c r="A338">
        <v>1601</v>
      </c>
      <c r="B338" s="1" t="s">
        <v>1399</v>
      </c>
      <c r="C338" s="2">
        <v>43058</v>
      </c>
      <c r="D338" s="2">
        <v>43060</v>
      </c>
      <c r="E338" s="1" t="s">
        <v>23</v>
      </c>
      <c r="F338" s="1" t="s">
        <v>1400</v>
      </c>
      <c r="G338" s="1" t="s">
        <v>1401</v>
      </c>
      <c r="H338" s="1" t="s">
        <v>26</v>
      </c>
      <c r="I338" s="1" t="s">
        <v>27</v>
      </c>
      <c r="J338" s="1" t="s">
        <v>1402</v>
      </c>
      <c r="K338" s="1" t="s">
        <v>99</v>
      </c>
      <c r="L338" s="1" t="s">
        <v>100</v>
      </c>
      <c r="M338" s="1" t="s">
        <v>410</v>
      </c>
      <c r="N338" s="1" t="s">
        <v>32</v>
      </c>
      <c r="O338" s="1" t="s">
        <v>60</v>
      </c>
      <c r="P338" s="1" t="s">
        <v>411</v>
      </c>
      <c r="Q338">
        <v>15.992000000000001</v>
      </c>
      <c r="R338">
        <v>2</v>
      </c>
      <c r="S338" s="1" t="s">
        <v>103</v>
      </c>
      <c r="T338">
        <v>-13.993</v>
      </c>
      <c r="U338" s="1" t="s">
        <v>76</v>
      </c>
      <c r="V338" s="1" t="s">
        <v>37</v>
      </c>
      <c r="W338">
        <v>2017</v>
      </c>
    </row>
    <row r="339" spans="1:23" x14ac:dyDescent="0.25">
      <c r="A339">
        <v>1602</v>
      </c>
      <c r="B339" s="1" t="s">
        <v>1403</v>
      </c>
      <c r="C339" s="2">
        <v>42498</v>
      </c>
      <c r="D339" s="2">
        <v>42503</v>
      </c>
      <c r="E339" s="1" t="s">
        <v>23</v>
      </c>
      <c r="F339" s="1" t="s">
        <v>1092</v>
      </c>
      <c r="G339" s="1" t="s">
        <v>1093</v>
      </c>
      <c r="H339" s="1" t="s">
        <v>97</v>
      </c>
      <c r="I339" s="1" t="s">
        <v>27</v>
      </c>
      <c r="J339" s="1" t="s">
        <v>753</v>
      </c>
      <c r="K339" s="1" t="s">
        <v>210</v>
      </c>
      <c r="L339" s="1" t="s">
        <v>72</v>
      </c>
      <c r="M339" s="1" t="s">
        <v>1404</v>
      </c>
      <c r="N339" s="1" t="s">
        <v>32</v>
      </c>
      <c r="O339" s="1" t="s">
        <v>60</v>
      </c>
      <c r="P339" s="1" t="s">
        <v>1405</v>
      </c>
      <c r="Q339">
        <v>211.96</v>
      </c>
      <c r="R339">
        <v>2</v>
      </c>
      <c r="S339" s="1" t="s">
        <v>35</v>
      </c>
      <c r="T339">
        <v>42.392000000000003</v>
      </c>
      <c r="U339" s="1" t="s">
        <v>62</v>
      </c>
      <c r="V339" s="1" t="s">
        <v>171</v>
      </c>
      <c r="W339">
        <v>2016</v>
      </c>
    </row>
    <row r="340" spans="1:23" x14ac:dyDescent="0.25">
      <c r="A340">
        <v>1611</v>
      </c>
      <c r="B340" s="1" t="s">
        <v>1406</v>
      </c>
      <c r="C340" s="2">
        <v>41785</v>
      </c>
      <c r="D340" s="2">
        <v>41789</v>
      </c>
      <c r="E340" s="1" t="s">
        <v>42</v>
      </c>
      <c r="F340" s="1" t="s">
        <v>1407</v>
      </c>
      <c r="G340" s="1" t="s">
        <v>1408</v>
      </c>
      <c r="H340" s="1" t="s">
        <v>97</v>
      </c>
      <c r="I340" s="1" t="s">
        <v>27</v>
      </c>
      <c r="J340" s="1" t="s">
        <v>56</v>
      </c>
      <c r="K340" s="1" t="s">
        <v>57</v>
      </c>
      <c r="L340" s="1" t="s">
        <v>58</v>
      </c>
      <c r="M340" s="1" t="s">
        <v>1393</v>
      </c>
      <c r="N340" s="1" t="s">
        <v>32</v>
      </c>
      <c r="O340" s="1" t="s">
        <v>33</v>
      </c>
      <c r="P340" s="1" t="s">
        <v>1394</v>
      </c>
      <c r="Q340">
        <v>290.666</v>
      </c>
      <c r="R340">
        <v>2</v>
      </c>
      <c r="S340" s="1" t="s">
        <v>468</v>
      </c>
      <c r="T340">
        <v>27.3568</v>
      </c>
      <c r="U340" s="1" t="s">
        <v>90</v>
      </c>
      <c r="V340" s="1" t="s">
        <v>171</v>
      </c>
      <c r="W340">
        <v>2014</v>
      </c>
    </row>
    <row r="341" spans="1:23" x14ac:dyDescent="0.25">
      <c r="A341">
        <v>1621</v>
      </c>
      <c r="B341" s="1" t="s">
        <v>1409</v>
      </c>
      <c r="C341" s="2">
        <v>42924</v>
      </c>
      <c r="D341" s="2">
        <v>42931</v>
      </c>
      <c r="E341" s="1" t="s">
        <v>42</v>
      </c>
      <c r="F341" s="1" t="s">
        <v>1410</v>
      </c>
      <c r="G341" s="1" t="s">
        <v>1411</v>
      </c>
      <c r="H341" s="1" t="s">
        <v>26</v>
      </c>
      <c r="I341" s="1" t="s">
        <v>27</v>
      </c>
      <c r="J341" s="1" t="s">
        <v>1412</v>
      </c>
      <c r="K341" s="1" t="s">
        <v>202</v>
      </c>
      <c r="L341" s="1" t="s">
        <v>58</v>
      </c>
      <c r="M341" s="1" t="s">
        <v>1413</v>
      </c>
      <c r="N341" s="1" t="s">
        <v>32</v>
      </c>
      <c r="O341" s="1" t="s">
        <v>60</v>
      </c>
      <c r="P341" s="1" t="s">
        <v>1414</v>
      </c>
      <c r="Q341">
        <v>198.46</v>
      </c>
      <c r="R341">
        <v>2</v>
      </c>
      <c r="S341" s="1" t="s">
        <v>35</v>
      </c>
      <c r="T341">
        <v>99.23</v>
      </c>
      <c r="U341" s="1" t="s">
        <v>51</v>
      </c>
      <c r="V341" s="1" t="s">
        <v>77</v>
      </c>
      <c r="W341">
        <v>2017</v>
      </c>
    </row>
    <row r="342" spans="1:23" x14ac:dyDescent="0.25">
      <c r="A342">
        <v>1628</v>
      </c>
      <c r="B342" s="1" t="s">
        <v>1415</v>
      </c>
      <c r="C342" s="2">
        <v>42271</v>
      </c>
      <c r="D342" s="2">
        <v>42277</v>
      </c>
      <c r="E342" s="1" t="s">
        <v>42</v>
      </c>
      <c r="F342" s="1" t="s">
        <v>1416</v>
      </c>
      <c r="G342" s="1" t="s">
        <v>1417</v>
      </c>
      <c r="H342" s="1" t="s">
        <v>26</v>
      </c>
      <c r="I342" s="1" t="s">
        <v>27</v>
      </c>
      <c r="J342" s="1" t="s">
        <v>1418</v>
      </c>
      <c r="K342" s="1" t="s">
        <v>1419</v>
      </c>
      <c r="L342" s="1" t="s">
        <v>30</v>
      </c>
      <c r="M342" s="1" t="s">
        <v>1102</v>
      </c>
      <c r="N342" s="1" t="s">
        <v>32</v>
      </c>
      <c r="O342" s="1" t="s">
        <v>39</v>
      </c>
      <c r="P342" s="1" t="s">
        <v>1103</v>
      </c>
      <c r="Q342">
        <v>517.5</v>
      </c>
      <c r="R342">
        <v>6</v>
      </c>
      <c r="S342" s="1" t="s">
        <v>35</v>
      </c>
      <c r="T342">
        <v>155.25</v>
      </c>
      <c r="U342" s="1" t="s">
        <v>139</v>
      </c>
      <c r="V342" s="1" t="s">
        <v>83</v>
      </c>
      <c r="W342">
        <v>2015</v>
      </c>
    </row>
    <row r="343" spans="1:23" x14ac:dyDescent="0.25">
      <c r="A343">
        <v>1629</v>
      </c>
      <c r="B343" s="1" t="s">
        <v>1420</v>
      </c>
      <c r="C343" s="2">
        <v>42907</v>
      </c>
      <c r="D343" s="2">
        <v>42911</v>
      </c>
      <c r="E343" s="1" t="s">
        <v>23</v>
      </c>
      <c r="F343" s="1" t="s">
        <v>655</v>
      </c>
      <c r="G343" s="1" t="s">
        <v>656</v>
      </c>
      <c r="H343" s="1" t="s">
        <v>26</v>
      </c>
      <c r="I343" s="1" t="s">
        <v>27</v>
      </c>
      <c r="J343" s="1" t="s">
        <v>705</v>
      </c>
      <c r="K343" s="1" t="s">
        <v>241</v>
      </c>
      <c r="L343" s="1" t="s">
        <v>72</v>
      </c>
      <c r="M343" s="1" t="s">
        <v>1421</v>
      </c>
      <c r="N343" s="1" t="s">
        <v>32</v>
      </c>
      <c r="O343" s="1" t="s">
        <v>60</v>
      </c>
      <c r="P343" s="1" t="s">
        <v>1422</v>
      </c>
      <c r="Q343">
        <v>17.920000000000002</v>
      </c>
      <c r="R343">
        <v>5</v>
      </c>
      <c r="S343" s="1" t="s">
        <v>66</v>
      </c>
      <c r="T343">
        <v>2.464</v>
      </c>
      <c r="U343" s="1" t="s">
        <v>90</v>
      </c>
      <c r="V343" s="1" t="s">
        <v>63</v>
      </c>
      <c r="W343">
        <v>2017</v>
      </c>
    </row>
    <row r="344" spans="1:23" x14ac:dyDescent="0.25">
      <c r="A344">
        <v>1642</v>
      </c>
      <c r="B344" s="1" t="s">
        <v>1423</v>
      </c>
      <c r="C344" s="2">
        <v>42516</v>
      </c>
      <c r="D344" s="2">
        <v>42522</v>
      </c>
      <c r="E344" s="1" t="s">
        <v>42</v>
      </c>
      <c r="F344" s="1" t="s">
        <v>1424</v>
      </c>
      <c r="G344" s="1" t="s">
        <v>1425</v>
      </c>
      <c r="H344" s="1" t="s">
        <v>26</v>
      </c>
      <c r="I344" s="1" t="s">
        <v>27</v>
      </c>
      <c r="J344" s="1" t="s">
        <v>202</v>
      </c>
      <c r="K344" s="1" t="s">
        <v>992</v>
      </c>
      <c r="L344" s="1" t="s">
        <v>72</v>
      </c>
      <c r="M344" s="1" t="s">
        <v>184</v>
      </c>
      <c r="N344" s="1" t="s">
        <v>32</v>
      </c>
      <c r="O344" s="1" t="s">
        <v>60</v>
      </c>
      <c r="P344" s="1" t="s">
        <v>185</v>
      </c>
      <c r="Q344">
        <v>41.37</v>
      </c>
      <c r="R344">
        <v>3</v>
      </c>
      <c r="S344" s="1" t="s">
        <v>35</v>
      </c>
      <c r="T344">
        <v>17.375399999999999</v>
      </c>
      <c r="U344" s="1" t="s">
        <v>139</v>
      </c>
      <c r="V344" s="1" t="s">
        <v>171</v>
      </c>
      <c r="W344">
        <v>2016</v>
      </c>
    </row>
    <row r="345" spans="1:23" x14ac:dyDescent="0.25">
      <c r="A345">
        <v>1658</v>
      </c>
      <c r="B345" s="1" t="s">
        <v>1426</v>
      </c>
      <c r="C345" s="2">
        <v>41771</v>
      </c>
      <c r="D345" s="2">
        <v>41774</v>
      </c>
      <c r="E345" s="1" t="s">
        <v>94</v>
      </c>
      <c r="F345" s="1" t="s">
        <v>1067</v>
      </c>
      <c r="G345" s="1" t="s">
        <v>1068</v>
      </c>
      <c r="H345" s="1" t="s">
        <v>26</v>
      </c>
      <c r="I345" s="1" t="s">
        <v>27</v>
      </c>
      <c r="J345" s="1" t="s">
        <v>917</v>
      </c>
      <c r="K345" s="1" t="s">
        <v>248</v>
      </c>
      <c r="L345" s="1" t="s">
        <v>100</v>
      </c>
      <c r="M345" s="1" t="s">
        <v>662</v>
      </c>
      <c r="N345" s="1" t="s">
        <v>32</v>
      </c>
      <c r="O345" s="1" t="s">
        <v>60</v>
      </c>
      <c r="P345" s="1" t="s">
        <v>663</v>
      </c>
      <c r="Q345">
        <v>34.79</v>
      </c>
      <c r="R345">
        <v>7</v>
      </c>
      <c r="S345" s="1" t="s">
        <v>35</v>
      </c>
      <c r="T345">
        <v>10.7849</v>
      </c>
      <c r="U345" s="1" t="s">
        <v>36</v>
      </c>
      <c r="V345" s="1" t="s">
        <v>171</v>
      </c>
      <c r="W345">
        <v>2014</v>
      </c>
    </row>
    <row r="346" spans="1:23" x14ac:dyDescent="0.25">
      <c r="A346">
        <v>1670</v>
      </c>
      <c r="B346" s="1" t="s">
        <v>1427</v>
      </c>
      <c r="C346" s="2">
        <v>42014</v>
      </c>
      <c r="D346" s="2">
        <v>42019</v>
      </c>
      <c r="E346" s="1" t="s">
        <v>42</v>
      </c>
      <c r="F346" s="1" t="s">
        <v>1428</v>
      </c>
      <c r="G346" s="1" t="s">
        <v>1429</v>
      </c>
      <c r="H346" s="1" t="s">
        <v>26</v>
      </c>
      <c r="I346" s="1" t="s">
        <v>27</v>
      </c>
      <c r="J346" s="1" t="s">
        <v>183</v>
      </c>
      <c r="K346" s="1" t="s">
        <v>129</v>
      </c>
      <c r="L346" s="1" t="s">
        <v>72</v>
      </c>
      <c r="M346" s="1" t="s">
        <v>533</v>
      </c>
      <c r="N346" s="1" t="s">
        <v>32</v>
      </c>
      <c r="O346" s="1" t="s">
        <v>48</v>
      </c>
      <c r="P346" s="1" t="s">
        <v>534</v>
      </c>
      <c r="Q346">
        <v>1018.104</v>
      </c>
      <c r="R346">
        <v>4</v>
      </c>
      <c r="S346" s="1" t="s">
        <v>517</v>
      </c>
      <c r="T346">
        <v>-373.3048</v>
      </c>
      <c r="U346" s="1" t="s">
        <v>62</v>
      </c>
      <c r="V346" s="1" t="s">
        <v>179</v>
      </c>
      <c r="W346">
        <v>2015</v>
      </c>
    </row>
    <row r="347" spans="1:23" x14ac:dyDescent="0.25">
      <c r="A347">
        <v>1675</v>
      </c>
      <c r="B347" s="1" t="s">
        <v>1430</v>
      </c>
      <c r="C347" s="2">
        <v>42264</v>
      </c>
      <c r="D347" s="2">
        <v>42268</v>
      </c>
      <c r="E347" s="1" t="s">
        <v>42</v>
      </c>
      <c r="F347" s="1" t="s">
        <v>665</v>
      </c>
      <c r="G347" s="1" t="s">
        <v>666</v>
      </c>
      <c r="H347" s="1" t="s">
        <v>97</v>
      </c>
      <c r="I347" s="1" t="s">
        <v>27</v>
      </c>
      <c r="J347" s="1" t="s">
        <v>109</v>
      </c>
      <c r="K347" s="1" t="s">
        <v>99</v>
      </c>
      <c r="L347" s="1" t="s">
        <v>100</v>
      </c>
      <c r="M347" s="1" t="s">
        <v>1161</v>
      </c>
      <c r="N347" s="1" t="s">
        <v>32</v>
      </c>
      <c r="O347" s="1" t="s">
        <v>60</v>
      </c>
      <c r="P347" s="1" t="s">
        <v>1162</v>
      </c>
      <c r="Q347">
        <v>21.936</v>
      </c>
      <c r="R347">
        <v>2</v>
      </c>
      <c r="S347" s="1" t="s">
        <v>103</v>
      </c>
      <c r="T347">
        <v>-10.419600000000001</v>
      </c>
      <c r="U347" s="1" t="s">
        <v>90</v>
      </c>
      <c r="V347" s="1" t="s">
        <v>83</v>
      </c>
      <c r="W347">
        <v>2015</v>
      </c>
    </row>
    <row r="348" spans="1:23" x14ac:dyDescent="0.25">
      <c r="A348">
        <v>1681</v>
      </c>
      <c r="B348" s="1" t="s">
        <v>1431</v>
      </c>
      <c r="C348" s="2">
        <v>41889</v>
      </c>
      <c r="D348" s="2">
        <v>41895</v>
      </c>
      <c r="E348" s="1" t="s">
        <v>42</v>
      </c>
      <c r="F348" s="1" t="s">
        <v>1432</v>
      </c>
      <c r="G348" s="1" t="s">
        <v>1433</v>
      </c>
      <c r="H348" s="1" t="s">
        <v>97</v>
      </c>
      <c r="I348" s="1" t="s">
        <v>27</v>
      </c>
      <c r="J348" s="1" t="s">
        <v>70</v>
      </c>
      <c r="K348" s="1" t="s">
        <v>71</v>
      </c>
      <c r="L348" s="1" t="s">
        <v>72</v>
      </c>
      <c r="M348" s="1" t="s">
        <v>1434</v>
      </c>
      <c r="N348" s="1" t="s">
        <v>32</v>
      </c>
      <c r="O348" s="1" t="s">
        <v>60</v>
      </c>
      <c r="P348" s="1" t="s">
        <v>1435</v>
      </c>
      <c r="Q348">
        <v>42.368000000000002</v>
      </c>
      <c r="R348">
        <v>2</v>
      </c>
      <c r="S348" s="1" t="s">
        <v>66</v>
      </c>
      <c r="T348">
        <v>8.4735999999999994</v>
      </c>
      <c r="U348" s="1" t="s">
        <v>139</v>
      </c>
      <c r="V348" s="1" t="s">
        <v>83</v>
      </c>
      <c r="W348">
        <v>2014</v>
      </c>
    </row>
    <row r="349" spans="1:23" x14ac:dyDescent="0.25">
      <c r="A349">
        <v>1684</v>
      </c>
      <c r="B349" s="1" t="s">
        <v>1436</v>
      </c>
      <c r="C349" s="2">
        <v>42681</v>
      </c>
      <c r="D349" s="2">
        <v>42686</v>
      </c>
      <c r="E349" s="1" t="s">
        <v>42</v>
      </c>
      <c r="F349" s="1" t="s">
        <v>1080</v>
      </c>
      <c r="G349" s="1" t="s">
        <v>1081</v>
      </c>
      <c r="H349" s="1" t="s">
        <v>97</v>
      </c>
      <c r="I349" s="1" t="s">
        <v>27</v>
      </c>
      <c r="J349" s="1" t="s">
        <v>338</v>
      </c>
      <c r="K349" s="1" t="s">
        <v>57</v>
      </c>
      <c r="L349" s="1" t="s">
        <v>58</v>
      </c>
      <c r="M349" s="1" t="s">
        <v>814</v>
      </c>
      <c r="N349" s="1" t="s">
        <v>32</v>
      </c>
      <c r="O349" s="1" t="s">
        <v>60</v>
      </c>
      <c r="P349" s="1" t="s">
        <v>815</v>
      </c>
      <c r="Q349">
        <v>14.82</v>
      </c>
      <c r="R349">
        <v>3</v>
      </c>
      <c r="S349" s="1" t="s">
        <v>35</v>
      </c>
      <c r="T349">
        <v>6.2244000000000002</v>
      </c>
      <c r="U349" s="1" t="s">
        <v>62</v>
      </c>
      <c r="V349" s="1" t="s">
        <v>37</v>
      </c>
      <c r="W349">
        <v>2016</v>
      </c>
    </row>
    <row r="350" spans="1:23" x14ac:dyDescent="0.25">
      <c r="A350">
        <v>1689</v>
      </c>
      <c r="B350" s="1" t="s">
        <v>1437</v>
      </c>
      <c r="C350" s="2">
        <v>43079</v>
      </c>
      <c r="D350" s="2">
        <v>43081</v>
      </c>
      <c r="E350" s="1" t="s">
        <v>94</v>
      </c>
      <c r="F350" s="1" t="s">
        <v>1438</v>
      </c>
      <c r="G350" s="1" t="s">
        <v>1439</v>
      </c>
      <c r="H350" s="1" t="s">
        <v>26</v>
      </c>
      <c r="I350" s="1" t="s">
        <v>27</v>
      </c>
      <c r="J350" s="1" t="s">
        <v>70</v>
      </c>
      <c r="K350" s="1" t="s">
        <v>71</v>
      </c>
      <c r="L350" s="1" t="s">
        <v>72</v>
      </c>
      <c r="M350" s="1" t="s">
        <v>802</v>
      </c>
      <c r="N350" s="1" t="s">
        <v>32</v>
      </c>
      <c r="O350" s="1" t="s">
        <v>60</v>
      </c>
      <c r="P350" s="1" t="s">
        <v>803</v>
      </c>
      <c r="Q350">
        <v>310.88</v>
      </c>
      <c r="R350">
        <v>2</v>
      </c>
      <c r="S350" s="1" t="s">
        <v>66</v>
      </c>
      <c r="T350">
        <v>23.315999999999999</v>
      </c>
      <c r="U350" s="1" t="s">
        <v>76</v>
      </c>
      <c r="V350" s="1" t="s">
        <v>104</v>
      </c>
      <c r="W350">
        <v>2017</v>
      </c>
    </row>
    <row r="351" spans="1:23" x14ac:dyDescent="0.25">
      <c r="A351">
        <v>1690</v>
      </c>
      <c r="B351" s="1" t="s">
        <v>1440</v>
      </c>
      <c r="C351" s="2">
        <v>41867</v>
      </c>
      <c r="D351" s="2">
        <v>41871</v>
      </c>
      <c r="E351" s="1" t="s">
        <v>42</v>
      </c>
      <c r="F351" s="1" t="s">
        <v>1441</v>
      </c>
      <c r="G351" s="1" t="s">
        <v>1442</v>
      </c>
      <c r="H351" s="1" t="s">
        <v>26</v>
      </c>
      <c r="I351" s="1" t="s">
        <v>27</v>
      </c>
      <c r="J351" s="1" t="s">
        <v>70</v>
      </c>
      <c r="K351" s="1" t="s">
        <v>71</v>
      </c>
      <c r="L351" s="1" t="s">
        <v>72</v>
      </c>
      <c r="M351" s="1" t="s">
        <v>64</v>
      </c>
      <c r="N351" s="1" t="s">
        <v>32</v>
      </c>
      <c r="O351" s="1" t="s">
        <v>48</v>
      </c>
      <c r="P351" s="1" t="s">
        <v>65</v>
      </c>
      <c r="Q351">
        <v>853.09199999999998</v>
      </c>
      <c r="R351">
        <v>6</v>
      </c>
      <c r="S351" s="1" t="s">
        <v>517</v>
      </c>
      <c r="T351">
        <v>-227.49119999999999</v>
      </c>
      <c r="U351" s="1" t="s">
        <v>90</v>
      </c>
      <c r="V351" s="1" t="s">
        <v>263</v>
      </c>
      <c r="W351">
        <v>2014</v>
      </c>
    </row>
    <row r="352" spans="1:23" x14ac:dyDescent="0.25">
      <c r="A352">
        <v>1693</v>
      </c>
      <c r="B352" s="1" t="s">
        <v>1443</v>
      </c>
      <c r="C352" s="2">
        <v>42443</v>
      </c>
      <c r="D352" s="2">
        <v>42448</v>
      </c>
      <c r="E352" s="1" t="s">
        <v>42</v>
      </c>
      <c r="F352" s="1" t="s">
        <v>1444</v>
      </c>
      <c r="G352" s="1" t="s">
        <v>1445</v>
      </c>
      <c r="H352" s="1" t="s">
        <v>26</v>
      </c>
      <c r="I352" s="1" t="s">
        <v>27</v>
      </c>
      <c r="J352" s="1" t="s">
        <v>357</v>
      </c>
      <c r="K352" s="1" t="s">
        <v>241</v>
      </c>
      <c r="L352" s="1" t="s">
        <v>72</v>
      </c>
      <c r="M352" s="1" t="s">
        <v>632</v>
      </c>
      <c r="N352" s="1" t="s">
        <v>32</v>
      </c>
      <c r="O352" s="1" t="s">
        <v>60</v>
      </c>
      <c r="P352" s="1" t="s">
        <v>633</v>
      </c>
      <c r="Q352">
        <v>21.88</v>
      </c>
      <c r="R352">
        <v>5</v>
      </c>
      <c r="S352" s="1" t="s">
        <v>66</v>
      </c>
      <c r="T352">
        <v>6.2904999999999998</v>
      </c>
      <c r="U352" s="1" t="s">
        <v>62</v>
      </c>
      <c r="V352" s="1" t="s">
        <v>205</v>
      </c>
      <c r="W352">
        <v>2016</v>
      </c>
    </row>
    <row r="353" spans="1:23" x14ac:dyDescent="0.25">
      <c r="A353">
        <v>1700</v>
      </c>
      <c r="B353" s="1" t="s">
        <v>1446</v>
      </c>
      <c r="C353" s="2">
        <v>41793</v>
      </c>
      <c r="D353" s="2">
        <v>41797</v>
      </c>
      <c r="E353" s="1" t="s">
        <v>23</v>
      </c>
      <c r="F353" s="1" t="s">
        <v>207</v>
      </c>
      <c r="G353" s="1" t="s">
        <v>208</v>
      </c>
      <c r="H353" s="1" t="s">
        <v>26</v>
      </c>
      <c r="I353" s="1" t="s">
        <v>27</v>
      </c>
      <c r="J353" s="1" t="s">
        <v>201</v>
      </c>
      <c r="K353" s="1" t="s">
        <v>202</v>
      </c>
      <c r="L353" s="1" t="s">
        <v>58</v>
      </c>
      <c r="M353" s="1" t="s">
        <v>1074</v>
      </c>
      <c r="N353" s="1" t="s">
        <v>32</v>
      </c>
      <c r="O353" s="1" t="s">
        <v>48</v>
      </c>
      <c r="P353" s="1" t="s">
        <v>1075</v>
      </c>
      <c r="Q353">
        <v>515.88</v>
      </c>
      <c r="R353">
        <v>6</v>
      </c>
      <c r="S353" s="1" t="s">
        <v>35</v>
      </c>
      <c r="T353">
        <v>113.4936</v>
      </c>
      <c r="U353" s="1" t="s">
        <v>90</v>
      </c>
      <c r="V353" s="1" t="s">
        <v>63</v>
      </c>
      <c r="W353">
        <v>2014</v>
      </c>
    </row>
    <row r="354" spans="1:23" x14ac:dyDescent="0.25">
      <c r="A354">
        <v>1702</v>
      </c>
      <c r="B354" s="1" t="s">
        <v>1447</v>
      </c>
      <c r="C354" s="2">
        <v>42198</v>
      </c>
      <c r="D354" s="2">
        <v>42200</v>
      </c>
      <c r="E354" s="1" t="s">
        <v>23</v>
      </c>
      <c r="F354" s="1" t="s">
        <v>1448</v>
      </c>
      <c r="G354" s="1" t="s">
        <v>1449</v>
      </c>
      <c r="H354" s="1" t="s">
        <v>26</v>
      </c>
      <c r="I354" s="1" t="s">
        <v>27</v>
      </c>
      <c r="J354" s="1" t="s">
        <v>183</v>
      </c>
      <c r="K354" s="1" t="s">
        <v>129</v>
      </c>
      <c r="L354" s="1" t="s">
        <v>72</v>
      </c>
      <c r="M354" s="1" t="s">
        <v>592</v>
      </c>
      <c r="N354" s="1" t="s">
        <v>32</v>
      </c>
      <c r="O354" s="1" t="s">
        <v>39</v>
      </c>
      <c r="P354" s="1" t="s">
        <v>593</v>
      </c>
      <c r="Q354">
        <v>1931.04</v>
      </c>
      <c r="R354">
        <v>9</v>
      </c>
      <c r="S354" s="1" t="s">
        <v>132</v>
      </c>
      <c r="T354">
        <v>321.83999999999997</v>
      </c>
      <c r="U354" s="1" t="s">
        <v>76</v>
      </c>
      <c r="V354" s="1" t="s">
        <v>77</v>
      </c>
      <c r="W354">
        <v>2015</v>
      </c>
    </row>
    <row r="355" spans="1:23" x14ac:dyDescent="0.25">
      <c r="A355">
        <v>1710</v>
      </c>
      <c r="B355" s="1" t="s">
        <v>1450</v>
      </c>
      <c r="C355" s="2">
        <v>43038</v>
      </c>
      <c r="D355" s="2">
        <v>43044</v>
      </c>
      <c r="E355" s="1" t="s">
        <v>42</v>
      </c>
      <c r="F355" s="1" t="s">
        <v>1451</v>
      </c>
      <c r="G355" s="1" t="s">
        <v>1452</v>
      </c>
      <c r="H355" s="1" t="s">
        <v>26</v>
      </c>
      <c r="I355" s="1" t="s">
        <v>27</v>
      </c>
      <c r="J355" s="1" t="s">
        <v>338</v>
      </c>
      <c r="K355" s="1" t="s">
        <v>57</v>
      </c>
      <c r="L355" s="1" t="s">
        <v>58</v>
      </c>
      <c r="M355" s="1" t="s">
        <v>123</v>
      </c>
      <c r="N355" s="1" t="s">
        <v>32</v>
      </c>
      <c r="O355" s="1" t="s">
        <v>39</v>
      </c>
      <c r="P355" s="1" t="s">
        <v>124</v>
      </c>
      <c r="Q355">
        <v>71.992000000000004</v>
      </c>
      <c r="R355">
        <v>1</v>
      </c>
      <c r="S355" s="1" t="s">
        <v>66</v>
      </c>
      <c r="T355">
        <v>-0.89990000000000003</v>
      </c>
      <c r="U355" s="1" t="s">
        <v>139</v>
      </c>
      <c r="V355" s="1" t="s">
        <v>52</v>
      </c>
      <c r="W355">
        <v>2017</v>
      </c>
    </row>
    <row r="356" spans="1:23" x14ac:dyDescent="0.25">
      <c r="A356">
        <v>1714</v>
      </c>
      <c r="B356" s="1" t="s">
        <v>1453</v>
      </c>
      <c r="C356" s="2">
        <v>42986</v>
      </c>
      <c r="D356" s="2">
        <v>42991</v>
      </c>
      <c r="E356" s="1" t="s">
        <v>23</v>
      </c>
      <c r="F356" s="1" t="s">
        <v>1454</v>
      </c>
      <c r="G356" s="1" t="s">
        <v>1455</v>
      </c>
      <c r="H356" s="1" t="s">
        <v>26</v>
      </c>
      <c r="I356" s="1" t="s">
        <v>27</v>
      </c>
      <c r="J356" s="1" t="s">
        <v>143</v>
      </c>
      <c r="K356" s="1" t="s">
        <v>144</v>
      </c>
      <c r="L356" s="1" t="s">
        <v>100</v>
      </c>
      <c r="M356" s="1" t="s">
        <v>276</v>
      </c>
      <c r="N356" s="1" t="s">
        <v>32</v>
      </c>
      <c r="O356" s="1" t="s">
        <v>48</v>
      </c>
      <c r="P356" s="1" t="s">
        <v>277</v>
      </c>
      <c r="Q356">
        <v>765.625</v>
      </c>
      <c r="R356">
        <v>7</v>
      </c>
      <c r="S356" s="1" t="s">
        <v>89</v>
      </c>
      <c r="T356">
        <v>-566.5625</v>
      </c>
      <c r="U356" s="1" t="s">
        <v>62</v>
      </c>
      <c r="V356" s="1" t="s">
        <v>83</v>
      </c>
      <c r="W356">
        <v>2017</v>
      </c>
    </row>
    <row r="357" spans="1:23" x14ac:dyDescent="0.25">
      <c r="A357">
        <v>1715</v>
      </c>
      <c r="B357" s="1" t="s">
        <v>1456</v>
      </c>
      <c r="C357" s="2">
        <v>43015</v>
      </c>
      <c r="D357" s="2">
        <v>43021</v>
      </c>
      <c r="E357" s="1" t="s">
        <v>42</v>
      </c>
      <c r="F357" s="1" t="s">
        <v>1457</v>
      </c>
      <c r="G357" s="1" t="s">
        <v>1458</v>
      </c>
      <c r="H357" s="1" t="s">
        <v>26</v>
      </c>
      <c r="I357" s="1" t="s">
        <v>27</v>
      </c>
      <c r="J357" s="1" t="s">
        <v>338</v>
      </c>
      <c r="K357" s="1" t="s">
        <v>57</v>
      </c>
      <c r="L357" s="1" t="s">
        <v>58</v>
      </c>
      <c r="M357" s="1" t="s">
        <v>1459</v>
      </c>
      <c r="N357" s="1" t="s">
        <v>32</v>
      </c>
      <c r="O357" s="1" t="s">
        <v>33</v>
      </c>
      <c r="P357" s="1" t="s">
        <v>1460</v>
      </c>
      <c r="Q357">
        <v>307.666</v>
      </c>
      <c r="R357">
        <v>2</v>
      </c>
      <c r="S357" s="1" t="s">
        <v>468</v>
      </c>
      <c r="T357">
        <v>-14.478400000000001</v>
      </c>
      <c r="U357" s="1" t="s">
        <v>139</v>
      </c>
      <c r="V357" s="1" t="s">
        <v>52</v>
      </c>
      <c r="W357">
        <v>2017</v>
      </c>
    </row>
    <row r="358" spans="1:23" x14ac:dyDescent="0.25">
      <c r="A358">
        <v>1719</v>
      </c>
      <c r="B358" s="1" t="s">
        <v>1461</v>
      </c>
      <c r="C358" s="2">
        <v>42509</v>
      </c>
      <c r="D358" s="2">
        <v>42514</v>
      </c>
      <c r="E358" s="1" t="s">
        <v>42</v>
      </c>
      <c r="F358" s="1" t="s">
        <v>1462</v>
      </c>
      <c r="G358" s="1" t="s">
        <v>1463</v>
      </c>
      <c r="H358" s="1" t="s">
        <v>26</v>
      </c>
      <c r="I358" s="1" t="s">
        <v>27</v>
      </c>
      <c r="J358" s="1" t="s">
        <v>183</v>
      </c>
      <c r="K358" s="1" t="s">
        <v>129</v>
      </c>
      <c r="L358" s="1" t="s">
        <v>72</v>
      </c>
      <c r="M358" s="1" t="s">
        <v>1464</v>
      </c>
      <c r="N358" s="1" t="s">
        <v>32</v>
      </c>
      <c r="O358" s="1" t="s">
        <v>60</v>
      </c>
      <c r="P358" s="1" t="s">
        <v>1465</v>
      </c>
      <c r="Q358">
        <v>35.92</v>
      </c>
      <c r="R358">
        <v>4</v>
      </c>
      <c r="S358" s="1" t="s">
        <v>35</v>
      </c>
      <c r="T358">
        <v>15.086399999999999</v>
      </c>
      <c r="U358" s="1" t="s">
        <v>62</v>
      </c>
      <c r="V358" s="1" t="s">
        <v>171</v>
      </c>
      <c r="W358">
        <v>2016</v>
      </c>
    </row>
    <row r="359" spans="1:23" x14ac:dyDescent="0.25">
      <c r="A359">
        <v>1720</v>
      </c>
      <c r="B359" s="1" t="s">
        <v>1461</v>
      </c>
      <c r="C359" s="2">
        <v>42509</v>
      </c>
      <c r="D359" s="2">
        <v>42514</v>
      </c>
      <c r="E359" s="1" t="s">
        <v>42</v>
      </c>
      <c r="F359" s="1" t="s">
        <v>1462</v>
      </c>
      <c r="G359" s="1" t="s">
        <v>1463</v>
      </c>
      <c r="H359" s="1" t="s">
        <v>26</v>
      </c>
      <c r="I359" s="1" t="s">
        <v>27</v>
      </c>
      <c r="J359" s="1" t="s">
        <v>183</v>
      </c>
      <c r="K359" s="1" t="s">
        <v>129</v>
      </c>
      <c r="L359" s="1" t="s">
        <v>72</v>
      </c>
      <c r="M359" s="1" t="s">
        <v>662</v>
      </c>
      <c r="N359" s="1" t="s">
        <v>32</v>
      </c>
      <c r="O359" s="1" t="s">
        <v>60</v>
      </c>
      <c r="P359" s="1" t="s">
        <v>663</v>
      </c>
      <c r="Q359">
        <v>39.76</v>
      </c>
      <c r="R359">
        <v>8</v>
      </c>
      <c r="S359" s="1" t="s">
        <v>35</v>
      </c>
      <c r="T359">
        <v>12.3256</v>
      </c>
      <c r="U359" s="1" t="s">
        <v>62</v>
      </c>
      <c r="V359" s="1" t="s">
        <v>171</v>
      </c>
      <c r="W359">
        <v>2016</v>
      </c>
    </row>
    <row r="360" spans="1:23" x14ac:dyDescent="0.25">
      <c r="A360">
        <v>1724</v>
      </c>
      <c r="B360" s="1" t="s">
        <v>1466</v>
      </c>
      <c r="C360" s="2">
        <v>42358</v>
      </c>
      <c r="D360" s="2">
        <v>42363</v>
      </c>
      <c r="E360" s="1" t="s">
        <v>42</v>
      </c>
      <c r="F360" s="1" t="s">
        <v>1467</v>
      </c>
      <c r="G360" s="1" t="s">
        <v>1468</v>
      </c>
      <c r="H360" s="1" t="s">
        <v>26</v>
      </c>
      <c r="I360" s="1" t="s">
        <v>27</v>
      </c>
      <c r="J360" s="1" t="s">
        <v>143</v>
      </c>
      <c r="K360" s="1" t="s">
        <v>144</v>
      </c>
      <c r="L360" s="1" t="s">
        <v>100</v>
      </c>
      <c r="M360" s="1" t="s">
        <v>1469</v>
      </c>
      <c r="N360" s="1" t="s">
        <v>32</v>
      </c>
      <c r="O360" s="1" t="s">
        <v>33</v>
      </c>
      <c r="P360" s="1" t="s">
        <v>1470</v>
      </c>
      <c r="Q360">
        <v>359.05799999999999</v>
      </c>
      <c r="R360">
        <v>3</v>
      </c>
      <c r="S360" s="1" t="s">
        <v>75</v>
      </c>
      <c r="T360">
        <v>-71.811599999999999</v>
      </c>
      <c r="U360" s="1" t="s">
        <v>62</v>
      </c>
      <c r="V360" s="1" t="s">
        <v>104</v>
      </c>
      <c r="W360">
        <v>2015</v>
      </c>
    </row>
    <row r="361" spans="1:23" x14ac:dyDescent="0.25">
      <c r="A361">
        <v>1728</v>
      </c>
      <c r="B361" s="1" t="s">
        <v>1471</v>
      </c>
      <c r="C361" s="2">
        <v>42854</v>
      </c>
      <c r="D361" s="2">
        <v>42859</v>
      </c>
      <c r="E361" s="1" t="s">
        <v>23</v>
      </c>
      <c r="F361" s="1" t="s">
        <v>1472</v>
      </c>
      <c r="G361" s="1" t="s">
        <v>1473</v>
      </c>
      <c r="H361" s="1" t="s">
        <v>97</v>
      </c>
      <c r="I361" s="1" t="s">
        <v>27</v>
      </c>
      <c r="J361" s="1" t="s">
        <v>292</v>
      </c>
      <c r="K361" s="1" t="s">
        <v>241</v>
      </c>
      <c r="L361" s="1" t="s">
        <v>72</v>
      </c>
      <c r="M361" s="1" t="s">
        <v>1474</v>
      </c>
      <c r="N361" s="1" t="s">
        <v>32</v>
      </c>
      <c r="O361" s="1" t="s">
        <v>48</v>
      </c>
      <c r="P361" s="1" t="s">
        <v>1475</v>
      </c>
      <c r="Q361">
        <v>1048.3499999999999</v>
      </c>
      <c r="R361">
        <v>5</v>
      </c>
      <c r="S361" s="1" t="s">
        <v>517</v>
      </c>
      <c r="T361">
        <v>-69.89</v>
      </c>
      <c r="U361" s="1" t="s">
        <v>62</v>
      </c>
      <c r="V361" s="1" t="s">
        <v>122</v>
      </c>
      <c r="W361">
        <v>2017</v>
      </c>
    </row>
    <row r="362" spans="1:23" x14ac:dyDescent="0.25">
      <c r="A362">
        <v>1743</v>
      </c>
      <c r="B362" s="1" t="s">
        <v>1476</v>
      </c>
      <c r="C362" s="2">
        <v>43038</v>
      </c>
      <c r="D362" s="2">
        <v>43042</v>
      </c>
      <c r="E362" s="1" t="s">
        <v>42</v>
      </c>
      <c r="F362" s="1" t="s">
        <v>1385</v>
      </c>
      <c r="G362" s="1" t="s">
        <v>1386</v>
      </c>
      <c r="H362" s="1" t="s">
        <v>26</v>
      </c>
      <c r="I362" s="1" t="s">
        <v>27</v>
      </c>
      <c r="J362" s="1" t="s">
        <v>70</v>
      </c>
      <c r="K362" s="1" t="s">
        <v>71</v>
      </c>
      <c r="L362" s="1" t="s">
        <v>72</v>
      </c>
      <c r="M362" s="1" t="s">
        <v>1421</v>
      </c>
      <c r="N362" s="1" t="s">
        <v>32</v>
      </c>
      <c r="O362" s="1" t="s">
        <v>60</v>
      </c>
      <c r="P362" s="1" t="s">
        <v>1422</v>
      </c>
      <c r="Q362">
        <v>7.1680000000000001</v>
      </c>
      <c r="R362">
        <v>2</v>
      </c>
      <c r="S362" s="1" t="s">
        <v>66</v>
      </c>
      <c r="T362">
        <v>0.98560000000000003</v>
      </c>
      <c r="U362" s="1" t="s">
        <v>90</v>
      </c>
      <c r="V362" s="1" t="s">
        <v>52</v>
      </c>
      <c r="W362">
        <v>2017</v>
      </c>
    </row>
    <row r="363" spans="1:23" x14ac:dyDescent="0.25">
      <c r="A363">
        <v>1751</v>
      </c>
      <c r="B363" s="1" t="s">
        <v>1477</v>
      </c>
      <c r="C363" s="2">
        <v>42330</v>
      </c>
      <c r="D363" s="2">
        <v>42335</v>
      </c>
      <c r="E363" s="1" t="s">
        <v>42</v>
      </c>
      <c r="F363" s="1" t="s">
        <v>671</v>
      </c>
      <c r="G363" s="1" t="s">
        <v>672</v>
      </c>
      <c r="H363" s="1" t="s">
        <v>108</v>
      </c>
      <c r="I363" s="1" t="s">
        <v>27</v>
      </c>
      <c r="J363" s="1" t="s">
        <v>255</v>
      </c>
      <c r="K363" s="1" t="s">
        <v>99</v>
      </c>
      <c r="L363" s="1" t="s">
        <v>100</v>
      </c>
      <c r="M363" s="1" t="s">
        <v>1478</v>
      </c>
      <c r="N363" s="1" t="s">
        <v>32</v>
      </c>
      <c r="O363" s="1" t="s">
        <v>48</v>
      </c>
      <c r="P363" s="1" t="s">
        <v>1479</v>
      </c>
      <c r="Q363">
        <v>206.96199999999999</v>
      </c>
      <c r="R363">
        <v>2</v>
      </c>
      <c r="S363" s="1" t="s">
        <v>75</v>
      </c>
      <c r="T363">
        <v>-32.522599999999997</v>
      </c>
      <c r="U363" s="1" t="s">
        <v>62</v>
      </c>
      <c r="V363" s="1" t="s">
        <v>37</v>
      </c>
      <c r="W363">
        <v>2015</v>
      </c>
    </row>
    <row r="364" spans="1:23" x14ac:dyDescent="0.25">
      <c r="A364">
        <v>1752</v>
      </c>
      <c r="B364" s="1" t="s">
        <v>1480</v>
      </c>
      <c r="C364" s="2">
        <v>43022</v>
      </c>
      <c r="D364" s="2">
        <v>43025</v>
      </c>
      <c r="E364" s="1" t="s">
        <v>94</v>
      </c>
      <c r="F364" s="1" t="s">
        <v>1481</v>
      </c>
      <c r="G364" s="1" t="s">
        <v>1482</v>
      </c>
      <c r="H364" s="1" t="s">
        <v>26</v>
      </c>
      <c r="I364" s="1" t="s">
        <v>27</v>
      </c>
      <c r="J364" s="1" t="s">
        <v>1483</v>
      </c>
      <c r="K364" s="1" t="s">
        <v>57</v>
      </c>
      <c r="L364" s="1" t="s">
        <v>58</v>
      </c>
      <c r="M364" s="1" t="s">
        <v>389</v>
      </c>
      <c r="N364" s="1" t="s">
        <v>32</v>
      </c>
      <c r="O364" s="1" t="s">
        <v>60</v>
      </c>
      <c r="P364" s="1" t="s">
        <v>390</v>
      </c>
      <c r="Q364">
        <v>9.4600000000000009</v>
      </c>
      <c r="R364">
        <v>2</v>
      </c>
      <c r="S364" s="1" t="s">
        <v>35</v>
      </c>
      <c r="T364">
        <v>3.6894</v>
      </c>
      <c r="U364" s="1" t="s">
        <v>36</v>
      </c>
      <c r="V364" s="1" t="s">
        <v>52</v>
      </c>
      <c r="W364">
        <v>2017</v>
      </c>
    </row>
    <row r="365" spans="1:23" x14ac:dyDescent="0.25">
      <c r="A365">
        <v>1761</v>
      </c>
      <c r="B365" s="1" t="s">
        <v>1484</v>
      </c>
      <c r="C365" s="2">
        <v>42252</v>
      </c>
      <c r="D365" s="2">
        <v>42256</v>
      </c>
      <c r="E365" s="1" t="s">
        <v>42</v>
      </c>
      <c r="F365" s="1" t="s">
        <v>1485</v>
      </c>
      <c r="G365" s="1" t="s">
        <v>1486</v>
      </c>
      <c r="H365" s="1" t="s">
        <v>26</v>
      </c>
      <c r="I365" s="1" t="s">
        <v>27</v>
      </c>
      <c r="J365" s="1" t="s">
        <v>651</v>
      </c>
      <c r="K365" s="1" t="s">
        <v>57</v>
      </c>
      <c r="L365" s="1" t="s">
        <v>58</v>
      </c>
      <c r="M365" s="1" t="s">
        <v>1487</v>
      </c>
      <c r="N365" s="1" t="s">
        <v>32</v>
      </c>
      <c r="O365" s="1" t="s">
        <v>33</v>
      </c>
      <c r="P365" s="1" t="s">
        <v>1488</v>
      </c>
      <c r="Q365">
        <v>411.33199999999999</v>
      </c>
      <c r="R365">
        <v>4</v>
      </c>
      <c r="S365" s="1" t="s">
        <v>468</v>
      </c>
      <c r="T365">
        <v>-4.8391999999999999</v>
      </c>
      <c r="U365" s="1" t="s">
        <v>90</v>
      </c>
      <c r="V365" s="1" t="s">
        <v>83</v>
      </c>
      <c r="W365">
        <v>2015</v>
      </c>
    </row>
    <row r="366" spans="1:23" x14ac:dyDescent="0.25">
      <c r="A366">
        <v>1763</v>
      </c>
      <c r="B366" s="1" t="s">
        <v>1484</v>
      </c>
      <c r="C366" s="2">
        <v>42252</v>
      </c>
      <c r="D366" s="2">
        <v>42256</v>
      </c>
      <c r="E366" s="1" t="s">
        <v>42</v>
      </c>
      <c r="F366" s="1" t="s">
        <v>1485</v>
      </c>
      <c r="G366" s="1" t="s">
        <v>1486</v>
      </c>
      <c r="H366" s="1" t="s">
        <v>26</v>
      </c>
      <c r="I366" s="1" t="s">
        <v>27</v>
      </c>
      <c r="J366" s="1" t="s">
        <v>651</v>
      </c>
      <c r="K366" s="1" t="s">
        <v>57</v>
      </c>
      <c r="L366" s="1" t="s">
        <v>58</v>
      </c>
      <c r="M366" s="1" t="s">
        <v>1489</v>
      </c>
      <c r="N366" s="1" t="s">
        <v>32</v>
      </c>
      <c r="O366" s="1" t="s">
        <v>33</v>
      </c>
      <c r="P366" s="1" t="s">
        <v>1490</v>
      </c>
      <c r="Q366">
        <v>293.19900000000001</v>
      </c>
      <c r="R366">
        <v>3</v>
      </c>
      <c r="S366" s="1" t="s">
        <v>468</v>
      </c>
      <c r="T366">
        <v>-20.696400000000001</v>
      </c>
      <c r="U366" s="1" t="s">
        <v>90</v>
      </c>
      <c r="V366" s="1" t="s">
        <v>83</v>
      </c>
      <c r="W366">
        <v>2015</v>
      </c>
    </row>
    <row r="367" spans="1:23" x14ac:dyDescent="0.25">
      <c r="A367">
        <v>1766</v>
      </c>
      <c r="B367" s="1" t="s">
        <v>1491</v>
      </c>
      <c r="C367" s="2">
        <v>42586</v>
      </c>
      <c r="D367" s="2">
        <v>42590</v>
      </c>
      <c r="E367" s="1" t="s">
        <v>42</v>
      </c>
      <c r="F367" s="1" t="s">
        <v>1492</v>
      </c>
      <c r="G367" s="1" t="s">
        <v>1493</v>
      </c>
      <c r="H367" s="1" t="s">
        <v>108</v>
      </c>
      <c r="I367" s="1" t="s">
        <v>27</v>
      </c>
      <c r="J367" s="1" t="s">
        <v>1494</v>
      </c>
      <c r="K367" s="1" t="s">
        <v>728</v>
      </c>
      <c r="L367" s="1" t="s">
        <v>30</v>
      </c>
      <c r="M367" s="1" t="s">
        <v>1495</v>
      </c>
      <c r="N367" s="1" t="s">
        <v>32</v>
      </c>
      <c r="O367" s="1" t="s">
        <v>60</v>
      </c>
      <c r="P367" s="1" t="s">
        <v>1496</v>
      </c>
      <c r="Q367">
        <v>109.8</v>
      </c>
      <c r="R367">
        <v>9</v>
      </c>
      <c r="S367" s="1" t="s">
        <v>35</v>
      </c>
      <c r="T367">
        <v>46.116</v>
      </c>
      <c r="U367" s="1" t="s">
        <v>90</v>
      </c>
      <c r="V367" s="1" t="s">
        <v>263</v>
      </c>
      <c r="W367">
        <v>2016</v>
      </c>
    </row>
    <row r="368" spans="1:23" x14ac:dyDescent="0.25">
      <c r="A368">
        <v>1792</v>
      </c>
      <c r="B368" s="1" t="s">
        <v>1497</v>
      </c>
      <c r="C368" s="2">
        <v>41974</v>
      </c>
      <c r="D368" s="2">
        <v>41976</v>
      </c>
      <c r="E368" s="1" t="s">
        <v>94</v>
      </c>
      <c r="F368" s="1" t="s">
        <v>703</v>
      </c>
      <c r="G368" s="1" t="s">
        <v>704</v>
      </c>
      <c r="H368" s="1" t="s">
        <v>26</v>
      </c>
      <c r="I368" s="1" t="s">
        <v>27</v>
      </c>
      <c r="J368" s="1" t="s">
        <v>1498</v>
      </c>
      <c r="K368" s="1" t="s">
        <v>248</v>
      </c>
      <c r="L368" s="1" t="s">
        <v>100</v>
      </c>
      <c r="M368" s="1" t="s">
        <v>1499</v>
      </c>
      <c r="N368" s="1" t="s">
        <v>32</v>
      </c>
      <c r="O368" s="1" t="s">
        <v>39</v>
      </c>
      <c r="P368" s="1" t="s">
        <v>1500</v>
      </c>
      <c r="Q368">
        <v>2807.84</v>
      </c>
      <c r="R368">
        <v>8</v>
      </c>
      <c r="S368" s="1" t="s">
        <v>35</v>
      </c>
      <c r="T368">
        <v>673.88160000000005</v>
      </c>
      <c r="U368" s="1" t="s">
        <v>76</v>
      </c>
      <c r="V368" s="1" t="s">
        <v>104</v>
      </c>
      <c r="W368">
        <v>2014</v>
      </c>
    </row>
    <row r="369" spans="1:23" x14ac:dyDescent="0.25">
      <c r="A369">
        <v>1799</v>
      </c>
      <c r="B369" s="1" t="s">
        <v>1501</v>
      </c>
      <c r="C369" s="2">
        <v>42558</v>
      </c>
      <c r="D369" s="2">
        <v>42562</v>
      </c>
      <c r="E369" s="1" t="s">
        <v>42</v>
      </c>
      <c r="F369" s="1" t="s">
        <v>1502</v>
      </c>
      <c r="G369" s="1" t="s">
        <v>1503</v>
      </c>
      <c r="H369" s="1" t="s">
        <v>26</v>
      </c>
      <c r="I369" s="1" t="s">
        <v>27</v>
      </c>
      <c r="J369" s="1" t="s">
        <v>1504</v>
      </c>
      <c r="K369" s="1" t="s">
        <v>57</v>
      </c>
      <c r="L369" s="1" t="s">
        <v>58</v>
      </c>
      <c r="M369" s="1" t="s">
        <v>619</v>
      </c>
      <c r="N369" s="1" t="s">
        <v>32</v>
      </c>
      <c r="O369" s="1" t="s">
        <v>60</v>
      </c>
      <c r="P369" s="1" t="s">
        <v>620</v>
      </c>
      <c r="Q369">
        <v>215.65</v>
      </c>
      <c r="R369">
        <v>5</v>
      </c>
      <c r="S369" s="1" t="s">
        <v>35</v>
      </c>
      <c r="T369">
        <v>73.320999999999998</v>
      </c>
      <c r="U369" s="1" t="s">
        <v>90</v>
      </c>
      <c r="V369" s="1" t="s">
        <v>77</v>
      </c>
      <c r="W369">
        <v>2016</v>
      </c>
    </row>
    <row r="370" spans="1:23" x14ac:dyDescent="0.25">
      <c r="A370">
        <v>1802</v>
      </c>
      <c r="B370" s="1" t="s">
        <v>1505</v>
      </c>
      <c r="C370" s="2">
        <v>42687</v>
      </c>
      <c r="D370" s="2">
        <v>42693</v>
      </c>
      <c r="E370" s="1" t="s">
        <v>42</v>
      </c>
      <c r="F370" s="1" t="s">
        <v>1506</v>
      </c>
      <c r="G370" s="1" t="s">
        <v>1507</v>
      </c>
      <c r="H370" s="1" t="s">
        <v>108</v>
      </c>
      <c r="I370" s="1" t="s">
        <v>27</v>
      </c>
      <c r="J370" s="1" t="s">
        <v>964</v>
      </c>
      <c r="K370" s="1" t="s">
        <v>202</v>
      </c>
      <c r="L370" s="1" t="s">
        <v>58</v>
      </c>
      <c r="M370" s="1" t="s">
        <v>1324</v>
      </c>
      <c r="N370" s="1" t="s">
        <v>32</v>
      </c>
      <c r="O370" s="1" t="s">
        <v>60</v>
      </c>
      <c r="P370" s="1" t="s">
        <v>1325</v>
      </c>
      <c r="Q370">
        <v>4.18</v>
      </c>
      <c r="R370">
        <v>1</v>
      </c>
      <c r="S370" s="1" t="s">
        <v>35</v>
      </c>
      <c r="T370">
        <v>1.5047999999999999</v>
      </c>
      <c r="U370" s="1" t="s">
        <v>139</v>
      </c>
      <c r="V370" s="1" t="s">
        <v>37</v>
      </c>
      <c r="W370">
        <v>2016</v>
      </c>
    </row>
    <row r="371" spans="1:23" x14ac:dyDescent="0.25">
      <c r="A371">
        <v>1810</v>
      </c>
      <c r="B371" s="1" t="s">
        <v>1508</v>
      </c>
      <c r="C371" s="2">
        <v>42666</v>
      </c>
      <c r="D371" s="2">
        <v>42672</v>
      </c>
      <c r="E371" s="1" t="s">
        <v>42</v>
      </c>
      <c r="F371" s="1" t="s">
        <v>279</v>
      </c>
      <c r="G371" s="1" t="s">
        <v>280</v>
      </c>
      <c r="H371" s="1" t="s">
        <v>97</v>
      </c>
      <c r="I371" s="1" t="s">
        <v>27</v>
      </c>
      <c r="J371" s="1" t="s">
        <v>143</v>
      </c>
      <c r="K371" s="1" t="s">
        <v>144</v>
      </c>
      <c r="L371" s="1" t="s">
        <v>100</v>
      </c>
      <c r="M371" s="1" t="s">
        <v>1509</v>
      </c>
      <c r="N371" s="1" t="s">
        <v>32</v>
      </c>
      <c r="O371" s="1" t="s">
        <v>60</v>
      </c>
      <c r="P371" s="1" t="s">
        <v>1510</v>
      </c>
      <c r="Q371">
        <v>16.155999999999999</v>
      </c>
      <c r="R371">
        <v>7</v>
      </c>
      <c r="S371" s="1" t="s">
        <v>103</v>
      </c>
      <c r="T371">
        <v>-12.117000000000001</v>
      </c>
      <c r="U371" s="1" t="s">
        <v>139</v>
      </c>
      <c r="V371" s="1" t="s">
        <v>52</v>
      </c>
      <c r="W371">
        <v>2016</v>
      </c>
    </row>
    <row r="372" spans="1:23" x14ac:dyDescent="0.25">
      <c r="A372">
        <v>1812</v>
      </c>
      <c r="B372" s="1" t="s">
        <v>1511</v>
      </c>
      <c r="C372" s="2">
        <v>41799</v>
      </c>
      <c r="D372" s="2">
        <v>41801</v>
      </c>
      <c r="E372" s="1" t="s">
        <v>23</v>
      </c>
      <c r="F372" s="1" t="s">
        <v>1512</v>
      </c>
      <c r="G372" s="1" t="s">
        <v>1513</v>
      </c>
      <c r="H372" s="1" t="s">
        <v>26</v>
      </c>
      <c r="I372" s="1" t="s">
        <v>27</v>
      </c>
      <c r="J372" s="1" t="s">
        <v>1088</v>
      </c>
      <c r="K372" s="1" t="s">
        <v>728</v>
      </c>
      <c r="L372" s="1" t="s">
        <v>30</v>
      </c>
      <c r="M372" s="1" t="s">
        <v>222</v>
      </c>
      <c r="N372" s="1" t="s">
        <v>32</v>
      </c>
      <c r="O372" s="1" t="s">
        <v>48</v>
      </c>
      <c r="P372" s="1" t="s">
        <v>223</v>
      </c>
      <c r="Q372">
        <v>1441.3</v>
      </c>
      <c r="R372">
        <v>7</v>
      </c>
      <c r="S372" s="1" t="s">
        <v>35</v>
      </c>
      <c r="T372">
        <v>245.02099999999999</v>
      </c>
      <c r="U372" s="1" t="s">
        <v>76</v>
      </c>
      <c r="V372" s="1" t="s">
        <v>63</v>
      </c>
      <c r="W372">
        <v>2014</v>
      </c>
    </row>
    <row r="373" spans="1:23" x14ac:dyDescent="0.25">
      <c r="A373">
        <v>1813</v>
      </c>
      <c r="B373" s="1" t="s">
        <v>1514</v>
      </c>
      <c r="C373" s="2">
        <v>43059</v>
      </c>
      <c r="D373" s="2">
        <v>43065</v>
      </c>
      <c r="E373" s="1" t="s">
        <v>42</v>
      </c>
      <c r="F373" s="1" t="s">
        <v>1515</v>
      </c>
      <c r="G373" s="1" t="s">
        <v>1516</v>
      </c>
      <c r="H373" s="1" t="s">
        <v>26</v>
      </c>
      <c r="I373" s="1" t="s">
        <v>27</v>
      </c>
      <c r="J373" s="1" t="s">
        <v>240</v>
      </c>
      <c r="K373" s="1" t="s">
        <v>241</v>
      </c>
      <c r="L373" s="1" t="s">
        <v>72</v>
      </c>
      <c r="M373" s="1" t="s">
        <v>373</v>
      </c>
      <c r="N373" s="1" t="s">
        <v>32</v>
      </c>
      <c r="O373" s="1" t="s">
        <v>60</v>
      </c>
      <c r="P373" s="1" t="s">
        <v>374</v>
      </c>
      <c r="Q373">
        <v>77.599999999999994</v>
      </c>
      <c r="R373">
        <v>5</v>
      </c>
      <c r="S373" s="1" t="s">
        <v>66</v>
      </c>
      <c r="T373">
        <v>28.13</v>
      </c>
      <c r="U373" s="1" t="s">
        <v>139</v>
      </c>
      <c r="V373" s="1" t="s">
        <v>37</v>
      </c>
      <c r="W373">
        <v>2017</v>
      </c>
    </row>
    <row r="374" spans="1:23" x14ac:dyDescent="0.25">
      <c r="A374">
        <v>1814</v>
      </c>
      <c r="B374" s="1" t="s">
        <v>1514</v>
      </c>
      <c r="C374" s="2">
        <v>43059</v>
      </c>
      <c r="D374" s="2">
        <v>43065</v>
      </c>
      <c r="E374" s="1" t="s">
        <v>42</v>
      </c>
      <c r="F374" s="1" t="s">
        <v>1515</v>
      </c>
      <c r="G374" s="1" t="s">
        <v>1516</v>
      </c>
      <c r="H374" s="1" t="s">
        <v>26</v>
      </c>
      <c r="I374" s="1" t="s">
        <v>27</v>
      </c>
      <c r="J374" s="1" t="s">
        <v>240</v>
      </c>
      <c r="K374" s="1" t="s">
        <v>241</v>
      </c>
      <c r="L374" s="1" t="s">
        <v>72</v>
      </c>
      <c r="M374" s="1" t="s">
        <v>511</v>
      </c>
      <c r="N374" s="1" t="s">
        <v>32</v>
      </c>
      <c r="O374" s="1" t="s">
        <v>60</v>
      </c>
      <c r="P374" s="1" t="s">
        <v>512</v>
      </c>
      <c r="Q374">
        <v>4.6559999999999997</v>
      </c>
      <c r="R374">
        <v>2</v>
      </c>
      <c r="S374" s="1" t="s">
        <v>66</v>
      </c>
      <c r="T374">
        <v>1.5713999999999999</v>
      </c>
      <c r="U374" s="1" t="s">
        <v>139</v>
      </c>
      <c r="V374" s="1" t="s">
        <v>37</v>
      </c>
      <c r="W374">
        <v>2017</v>
      </c>
    </row>
    <row r="375" spans="1:23" x14ac:dyDescent="0.25">
      <c r="A375">
        <v>1815</v>
      </c>
      <c r="B375" s="1" t="s">
        <v>1517</v>
      </c>
      <c r="C375" s="2">
        <v>42261</v>
      </c>
      <c r="D375" s="2">
        <v>42265</v>
      </c>
      <c r="E375" s="1" t="s">
        <v>42</v>
      </c>
      <c r="F375" s="1" t="s">
        <v>1123</v>
      </c>
      <c r="G375" s="1" t="s">
        <v>1124</v>
      </c>
      <c r="H375" s="1" t="s">
        <v>97</v>
      </c>
      <c r="I375" s="1" t="s">
        <v>27</v>
      </c>
      <c r="J375" s="1" t="s">
        <v>56</v>
      </c>
      <c r="K375" s="1" t="s">
        <v>57</v>
      </c>
      <c r="L375" s="1" t="s">
        <v>58</v>
      </c>
      <c r="M375" s="1" t="s">
        <v>327</v>
      </c>
      <c r="N375" s="1" t="s">
        <v>32</v>
      </c>
      <c r="O375" s="1" t="s">
        <v>48</v>
      </c>
      <c r="P375" s="1" t="s">
        <v>328</v>
      </c>
      <c r="Q375">
        <v>170.136</v>
      </c>
      <c r="R375">
        <v>3</v>
      </c>
      <c r="S375" s="1" t="s">
        <v>66</v>
      </c>
      <c r="T375">
        <v>-8.5068000000000001</v>
      </c>
      <c r="U375" s="1" t="s">
        <v>90</v>
      </c>
      <c r="V375" s="1" t="s">
        <v>83</v>
      </c>
      <c r="W375">
        <v>2015</v>
      </c>
    </row>
    <row r="376" spans="1:23" x14ac:dyDescent="0.25">
      <c r="A376">
        <v>1820</v>
      </c>
      <c r="B376" s="1" t="s">
        <v>1518</v>
      </c>
      <c r="C376" s="2">
        <v>41784</v>
      </c>
      <c r="D376" s="2">
        <v>41788</v>
      </c>
      <c r="E376" s="1" t="s">
        <v>42</v>
      </c>
      <c r="F376" s="1" t="s">
        <v>1519</v>
      </c>
      <c r="G376" s="1" t="s">
        <v>1520</v>
      </c>
      <c r="H376" s="1" t="s">
        <v>26</v>
      </c>
      <c r="I376" s="1" t="s">
        <v>27</v>
      </c>
      <c r="J376" s="1" t="s">
        <v>143</v>
      </c>
      <c r="K376" s="1" t="s">
        <v>144</v>
      </c>
      <c r="L376" s="1" t="s">
        <v>100</v>
      </c>
      <c r="M376" s="1" t="s">
        <v>1521</v>
      </c>
      <c r="N376" s="1" t="s">
        <v>32</v>
      </c>
      <c r="O376" s="1" t="s">
        <v>60</v>
      </c>
      <c r="P376" s="1" t="s">
        <v>1522</v>
      </c>
      <c r="Q376">
        <v>29.32</v>
      </c>
      <c r="R376">
        <v>2</v>
      </c>
      <c r="S376" s="1" t="s">
        <v>103</v>
      </c>
      <c r="T376">
        <v>-24.189</v>
      </c>
      <c r="U376" s="1" t="s">
        <v>90</v>
      </c>
      <c r="V376" s="1" t="s">
        <v>171</v>
      </c>
      <c r="W376">
        <v>2014</v>
      </c>
    </row>
    <row r="377" spans="1:23" x14ac:dyDescent="0.25">
      <c r="A377">
        <v>1823</v>
      </c>
      <c r="B377" s="1" t="s">
        <v>1523</v>
      </c>
      <c r="C377" s="2">
        <v>42416</v>
      </c>
      <c r="D377" s="2">
        <v>42420</v>
      </c>
      <c r="E377" s="1" t="s">
        <v>42</v>
      </c>
      <c r="F377" s="1" t="s">
        <v>1524</v>
      </c>
      <c r="G377" s="1" t="s">
        <v>1525</v>
      </c>
      <c r="H377" s="1" t="s">
        <v>97</v>
      </c>
      <c r="I377" s="1" t="s">
        <v>27</v>
      </c>
      <c r="J377" s="1" t="s">
        <v>143</v>
      </c>
      <c r="K377" s="1" t="s">
        <v>144</v>
      </c>
      <c r="L377" s="1" t="s">
        <v>100</v>
      </c>
      <c r="M377" s="1" t="s">
        <v>1526</v>
      </c>
      <c r="N377" s="1" t="s">
        <v>32</v>
      </c>
      <c r="O377" s="1" t="s">
        <v>39</v>
      </c>
      <c r="P377" s="1" t="s">
        <v>1527</v>
      </c>
      <c r="Q377">
        <v>62.957999999999998</v>
      </c>
      <c r="R377">
        <v>3</v>
      </c>
      <c r="S377" s="1" t="s">
        <v>75</v>
      </c>
      <c r="T377">
        <v>-2.6981999999999999</v>
      </c>
      <c r="U377" s="1" t="s">
        <v>90</v>
      </c>
      <c r="V377" s="1" t="s">
        <v>307</v>
      </c>
      <c r="W377">
        <v>2016</v>
      </c>
    </row>
    <row r="378" spans="1:23" x14ac:dyDescent="0.25">
      <c r="A378">
        <v>1826</v>
      </c>
      <c r="B378" s="1" t="s">
        <v>1528</v>
      </c>
      <c r="C378" s="2">
        <v>42726</v>
      </c>
      <c r="D378" s="2">
        <v>42732</v>
      </c>
      <c r="E378" s="1" t="s">
        <v>42</v>
      </c>
      <c r="F378" s="1" t="s">
        <v>831</v>
      </c>
      <c r="G378" s="1" t="s">
        <v>832</v>
      </c>
      <c r="H378" s="1" t="s">
        <v>26</v>
      </c>
      <c r="I378" s="1" t="s">
        <v>27</v>
      </c>
      <c r="J378" s="1" t="s">
        <v>1529</v>
      </c>
      <c r="K378" s="1" t="s">
        <v>1530</v>
      </c>
      <c r="L378" s="1" t="s">
        <v>58</v>
      </c>
      <c r="M378" s="1" t="s">
        <v>456</v>
      </c>
      <c r="N378" s="1" t="s">
        <v>32</v>
      </c>
      <c r="O378" s="1" t="s">
        <v>60</v>
      </c>
      <c r="P378" s="1" t="s">
        <v>457</v>
      </c>
      <c r="Q378">
        <v>11.84</v>
      </c>
      <c r="R378">
        <v>4</v>
      </c>
      <c r="S378" s="1" t="s">
        <v>66</v>
      </c>
      <c r="T378">
        <v>3.1080000000000001</v>
      </c>
      <c r="U378" s="1" t="s">
        <v>139</v>
      </c>
      <c r="V378" s="1" t="s">
        <v>104</v>
      </c>
      <c r="W378">
        <v>2016</v>
      </c>
    </row>
    <row r="379" spans="1:23" x14ac:dyDescent="0.25">
      <c r="A379">
        <v>1827</v>
      </c>
      <c r="B379" s="1" t="s">
        <v>1528</v>
      </c>
      <c r="C379" s="2">
        <v>42726</v>
      </c>
      <c r="D379" s="2">
        <v>42732</v>
      </c>
      <c r="E379" s="1" t="s">
        <v>42</v>
      </c>
      <c r="F379" s="1" t="s">
        <v>831</v>
      </c>
      <c r="G379" s="1" t="s">
        <v>832</v>
      </c>
      <c r="H379" s="1" t="s">
        <v>26</v>
      </c>
      <c r="I379" s="1" t="s">
        <v>27</v>
      </c>
      <c r="J379" s="1" t="s">
        <v>1529</v>
      </c>
      <c r="K379" s="1" t="s">
        <v>1530</v>
      </c>
      <c r="L379" s="1" t="s">
        <v>58</v>
      </c>
      <c r="M379" s="1" t="s">
        <v>1531</v>
      </c>
      <c r="N379" s="1" t="s">
        <v>32</v>
      </c>
      <c r="O379" s="1" t="s">
        <v>60</v>
      </c>
      <c r="P379" s="1" t="s">
        <v>1532</v>
      </c>
      <c r="Q379">
        <v>22.783999999999999</v>
      </c>
      <c r="R379">
        <v>1</v>
      </c>
      <c r="S379" s="1" t="s">
        <v>66</v>
      </c>
      <c r="T379">
        <v>4.8415999999999997</v>
      </c>
      <c r="U379" s="1" t="s">
        <v>139</v>
      </c>
      <c r="V379" s="1" t="s">
        <v>104</v>
      </c>
      <c r="W379">
        <v>2016</v>
      </c>
    </row>
    <row r="380" spans="1:23" x14ac:dyDescent="0.25">
      <c r="A380">
        <v>1832</v>
      </c>
      <c r="B380" s="1" t="s">
        <v>1533</v>
      </c>
      <c r="C380" s="2">
        <v>43029</v>
      </c>
      <c r="D380" s="2">
        <v>43029</v>
      </c>
      <c r="E380" s="1" t="s">
        <v>435</v>
      </c>
      <c r="F380" s="1" t="s">
        <v>966</v>
      </c>
      <c r="G380" s="1" t="s">
        <v>967</v>
      </c>
      <c r="H380" s="1" t="s">
        <v>108</v>
      </c>
      <c r="I380" s="1" t="s">
        <v>27</v>
      </c>
      <c r="J380" s="1" t="s">
        <v>1534</v>
      </c>
      <c r="K380" s="1" t="s">
        <v>1535</v>
      </c>
      <c r="L380" s="1" t="s">
        <v>100</v>
      </c>
      <c r="M380" s="1" t="s">
        <v>927</v>
      </c>
      <c r="N380" s="1" t="s">
        <v>32</v>
      </c>
      <c r="O380" s="1" t="s">
        <v>48</v>
      </c>
      <c r="P380" s="1" t="s">
        <v>928</v>
      </c>
      <c r="Q380">
        <v>262.11</v>
      </c>
      <c r="R380">
        <v>1</v>
      </c>
      <c r="S380" s="1" t="s">
        <v>35</v>
      </c>
      <c r="T380">
        <v>62.906399999999998</v>
      </c>
      <c r="U380" s="1" t="s">
        <v>440</v>
      </c>
      <c r="V380" s="1" t="s">
        <v>52</v>
      </c>
      <c r="W380">
        <v>2017</v>
      </c>
    </row>
    <row r="381" spans="1:23" x14ac:dyDescent="0.25">
      <c r="A381">
        <v>1833</v>
      </c>
      <c r="B381" s="1" t="s">
        <v>1536</v>
      </c>
      <c r="C381" s="2">
        <v>42313</v>
      </c>
      <c r="D381" s="2">
        <v>42317</v>
      </c>
      <c r="E381" s="1" t="s">
        <v>42</v>
      </c>
      <c r="F381" s="1" t="s">
        <v>1092</v>
      </c>
      <c r="G381" s="1" t="s">
        <v>1093</v>
      </c>
      <c r="H381" s="1" t="s">
        <v>97</v>
      </c>
      <c r="I381" s="1" t="s">
        <v>27</v>
      </c>
      <c r="J381" s="1" t="s">
        <v>1047</v>
      </c>
      <c r="K381" s="1" t="s">
        <v>1048</v>
      </c>
      <c r="L381" s="1" t="s">
        <v>30</v>
      </c>
      <c r="M381" s="1" t="s">
        <v>1102</v>
      </c>
      <c r="N381" s="1" t="s">
        <v>32</v>
      </c>
      <c r="O381" s="1" t="s">
        <v>39</v>
      </c>
      <c r="P381" s="1" t="s">
        <v>1103</v>
      </c>
      <c r="Q381">
        <v>207</v>
      </c>
      <c r="R381">
        <v>3</v>
      </c>
      <c r="S381" s="1" t="s">
        <v>66</v>
      </c>
      <c r="T381">
        <v>25.875</v>
      </c>
      <c r="U381" s="1" t="s">
        <v>90</v>
      </c>
      <c r="V381" s="1" t="s">
        <v>37</v>
      </c>
      <c r="W381">
        <v>2015</v>
      </c>
    </row>
    <row r="382" spans="1:23" x14ac:dyDescent="0.25">
      <c r="A382">
        <v>1839</v>
      </c>
      <c r="B382" s="1" t="s">
        <v>1537</v>
      </c>
      <c r="C382" s="2">
        <v>41852</v>
      </c>
      <c r="D382" s="2">
        <v>41856</v>
      </c>
      <c r="E382" s="1" t="s">
        <v>42</v>
      </c>
      <c r="F382" s="1" t="s">
        <v>1538</v>
      </c>
      <c r="G382" s="1" t="s">
        <v>1539</v>
      </c>
      <c r="H382" s="1" t="s">
        <v>97</v>
      </c>
      <c r="I382" s="1" t="s">
        <v>27</v>
      </c>
      <c r="J382" s="1" t="s">
        <v>1540</v>
      </c>
      <c r="K382" s="1" t="s">
        <v>1048</v>
      </c>
      <c r="L382" s="1" t="s">
        <v>30</v>
      </c>
      <c r="M382" s="1" t="s">
        <v>184</v>
      </c>
      <c r="N382" s="1" t="s">
        <v>32</v>
      </c>
      <c r="O382" s="1" t="s">
        <v>60</v>
      </c>
      <c r="P382" s="1" t="s">
        <v>185</v>
      </c>
      <c r="Q382">
        <v>44.128</v>
      </c>
      <c r="R382">
        <v>4</v>
      </c>
      <c r="S382" s="1" t="s">
        <v>66</v>
      </c>
      <c r="T382">
        <v>12.135199999999999</v>
      </c>
      <c r="U382" s="1" t="s">
        <v>90</v>
      </c>
      <c r="V382" s="1" t="s">
        <v>263</v>
      </c>
      <c r="W382">
        <v>2014</v>
      </c>
    </row>
    <row r="383" spans="1:23" x14ac:dyDescent="0.25">
      <c r="A383">
        <v>1842</v>
      </c>
      <c r="B383" s="1" t="s">
        <v>1541</v>
      </c>
      <c r="C383" s="2">
        <v>42569</v>
      </c>
      <c r="D383" s="2">
        <v>42574</v>
      </c>
      <c r="E383" s="1" t="s">
        <v>42</v>
      </c>
      <c r="F383" s="1" t="s">
        <v>1542</v>
      </c>
      <c r="G383" s="1" t="s">
        <v>1543</v>
      </c>
      <c r="H383" s="1" t="s">
        <v>97</v>
      </c>
      <c r="I383" s="1" t="s">
        <v>27</v>
      </c>
      <c r="J383" s="1" t="s">
        <v>1544</v>
      </c>
      <c r="K383" s="1" t="s">
        <v>29</v>
      </c>
      <c r="L383" s="1" t="s">
        <v>30</v>
      </c>
      <c r="M383" s="1" t="s">
        <v>1545</v>
      </c>
      <c r="N383" s="1" t="s">
        <v>32</v>
      </c>
      <c r="O383" s="1" t="s">
        <v>39</v>
      </c>
      <c r="P383" s="1" t="s">
        <v>1546</v>
      </c>
      <c r="Q383">
        <v>140.81</v>
      </c>
      <c r="R383">
        <v>1</v>
      </c>
      <c r="S383" s="1" t="s">
        <v>35</v>
      </c>
      <c r="T383">
        <v>39.4268</v>
      </c>
      <c r="U383" s="1" t="s">
        <v>62</v>
      </c>
      <c r="V383" s="1" t="s">
        <v>77</v>
      </c>
      <c r="W383">
        <v>2016</v>
      </c>
    </row>
    <row r="384" spans="1:23" x14ac:dyDescent="0.25">
      <c r="A384">
        <v>1844</v>
      </c>
      <c r="B384" s="1" t="s">
        <v>1547</v>
      </c>
      <c r="C384" s="2">
        <v>42044</v>
      </c>
      <c r="D384" s="2">
        <v>42046</v>
      </c>
      <c r="E384" s="1" t="s">
        <v>23</v>
      </c>
      <c r="F384" s="1" t="s">
        <v>1548</v>
      </c>
      <c r="G384" s="1" t="s">
        <v>1549</v>
      </c>
      <c r="H384" s="1" t="s">
        <v>97</v>
      </c>
      <c r="I384" s="1" t="s">
        <v>27</v>
      </c>
      <c r="J384" s="1" t="s">
        <v>255</v>
      </c>
      <c r="K384" s="1" t="s">
        <v>99</v>
      </c>
      <c r="L384" s="1" t="s">
        <v>100</v>
      </c>
      <c r="M384" s="1" t="s">
        <v>1550</v>
      </c>
      <c r="N384" s="1" t="s">
        <v>32</v>
      </c>
      <c r="O384" s="1" t="s">
        <v>60</v>
      </c>
      <c r="P384" s="1" t="s">
        <v>1551</v>
      </c>
      <c r="Q384">
        <v>40.783999999999999</v>
      </c>
      <c r="R384">
        <v>2</v>
      </c>
      <c r="S384" s="1" t="s">
        <v>103</v>
      </c>
      <c r="T384">
        <v>-30.588000000000001</v>
      </c>
      <c r="U384" s="1" t="s">
        <v>76</v>
      </c>
      <c r="V384" s="1" t="s">
        <v>307</v>
      </c>
      <c r="W384">
        <v>2015</v>
      </c>
    </row>
    <row r="385" spans="1:23" x14ac:dyDescent="0.25">
      <c r="A385">
        <v>1847</v>
      </c>
      <c r="B385" s="1" t="s">
        <v>1552</v>
      </c>
      <c r="C385" s="2">
        <v>42747</v>
      </c>
      <c r="D385" s="2">
        <v>42752</v>
      </c>
      <c r="E385" s="1" t="s">
        <v>23</v>
      </c>
      <c r="F385" s="1" t="s">
        <v>1553</v>
      </c>
      <c r="G385" s="1" t="s">
        <v>1554</v>
      </c>
      <c r="H385" s="1" t="s">
        <v>108</v>
      </c>
      <c r="I385" s="1" t="s">
        <v>27</v>
      </c>
      <c r="J385" s="1" t="s">
        <v>202</v>
      </c>
      <c r="K385" s="1" t="s">
        <v>992</v>
      </c>
      <c r="L385" s="1" t="s">
        <v>72</v>
      </c>
      <c r="M385" s="1" t="s">
        <v>1555</v>
      </c>
      <c r="N385" s="1" t="s">
        <v>32</v>
      </c>
      <c r="O385" s="1" t="s">
        <v>60</v>
      </c>
      <c r="P385" s="1" t="s">
        <v>1556</v>
      </c>
      <c r="Q385">
        <v>37.68</v>
      </c>
      <c r="R385">
        <v>2</v>
      </c>
      <c r="S385" s="1" t="s">
        <v>35</v>
      </c>
      <c r="T385">
        <v>15.8256</v>
      </c>
      <c r="U385" s="1" t="s">
        <v>62</v>
      </c>
      <c r="V385" s="1" t="s">
        <v>179</v>
      </c>
      <c r="W385">
        <v>2017</v>
      </c>
    </row>
    <row r="386" spans="1:23" x14ac:dyDescent="0.25">
      <c r="A386">
        <v>1848</v>
      </c>
      <c r="B386" s="1" t="s">
        <v>1557</v>
      </c>
      <c r="C386" s="2">
        <v>42988</v>
      </c>
      <c r="D386" s="2">
        <v>42988</v>
      </c>
      <c r="E386" s="1" t="s">
        <v>435</v>
      </c>
      <c r="F386" s="1" t="s">
        <v>1558</v>
      </c>
      <c r="G386" s="1" t="s">
        <v>1559</v>
      </c>
      <c r="H386" s="1" t="s">
        <v>97</v>
      </c>
      <c r="I386" s="1" t="s">
        <v>27</v>
      </c>
      <c r="J386" s="1" t="s">
        <v>56</v>
      </c>
      <c r="K386" s="1" t="s">
        <v>57</v>
      </c>
      <c r="L386" s="1" t="s">
        <v>58</v>
      </c>
      <c r="M386" s="1" t="s">
        <v>404</v>
      </c>
      <c r="N386" s="1" t="s">
        <v>32</v>
      </c>
      <c r="O386" s="1" t="s">
        <v>39</v>
      </c>
      <c r="P386" s="1" t="s">
        <v>405</v>
      </c>
      <c r="Q386">
        <v>362.35199999999998</v>
      </c>
      <c r="R386">
        <v>3</v>
      </c>
      <c r="S386" s="1" t="s">
        <v>66</v>
      </c>
      <c r="T386">
        <v>27.176400000000001</v>
      </c>
      <c r="U386" s="1" t="s">
        <v>440</v>
      </c>
      <c r="V386" s="1" t="s">
        <v>83</v>
      </c>
      <c r="W386">
        <v>2017</v>
      </c>
    </row>
    <row r="387" spans="1:23" x14ac:dyDescent="0.25">
      <c r="A387">
        <v>1861</v>
      </c>
      <c r="B387" s="1" t="s">
        <v>1560</v>
      </c>
      <c r="C387" s="2">
        <v>42820</v>
      </c>
      <c r="D387" s="2">
        <v>42821</v>
      </c>
      <c r="E387" s="1" t="s">
        <v>94</v>
      </c>
      <c r="F387" s="1" t="s">
        <v>845</v>
      </c>
      <c r="G387" s="1" t="s">
        <v>846</v>
      </c>
      <c r="H387" s="1" t="s">
        <v>26</v>
      </c>
      <c r="I387" s="1" t="s">
        <v>27</v>
      </c>
      <c r="J387" s="1" t="s">
        <v>183</v>
      </c>
      <c r="K387" s="1" t="s">
        <v>129</v>
      </c>
      <c r="L387" s="1" t="s">
        <v>72</v>
      </c>
      <c r="M387" s="1" t="s">
        <v>1561</v>
      </c>
      <c r="N387" s="1" t="s">
        <v>32</v>
      </c>
      <c r="O387" s="1" t="s">
        <v>33</v>
      </c>
      <c r="P387" s="1" t="s">
        <v>1562</v>
      </c>
      <c r="Q387">
        <v>257.56799999999998</v>
      </c>
      <c r="R387">
        <v>2</v>
      </c>
      <c r="S387" s="1" t="s">
        <v>66</v>
      </c>
      <c r="T387">
        <v>-28.976400000000002</v>
      </c>
      <c r="U387" s="1" t="s">
        <v>133</v>
      </c>
      <c r="V387" s="1" t="s">
        <v>205</v>
      </c>
      <c r="W387">
        <v>2017</v>
      </c>
    </row>
    <row r="388" spans="1:23" x14ac:dyDescent="0.25">
      <c r="A388">
        <v>1864</v>
      </c>
      <c r="B388" s="1" t="s">
        <v>1563</v>
      </c>
      <c r="C388" s="2">
        <v>42656</v>
      </c>
      <c r="D388" s="2">
        <v>42660</v>
      </c>
      <c r="E388" s="1" t="s">
        <v>42</v>
      </c>
      <c r="F388" s="1" t="s">
        <v>1564</v>
      </c>
      <c r="G388" s="1" t="s">
        <v>1565</v>
      </c>
      <c r="H388" s="1" t="s">
        <v>97</v>
      </c>
      <c r="I388" s="1" t="s">
        <v>27</v>
      </c>
      <c r="J388" s="1" t="s">
        <v>189</v>
      </c>
      <c r="K388" s="1" t="s">
        <v>190</v>
      </c>
      <c r="L388" s="1" t="s">
        <v>58</v>
      </c>
      <c r="M388" s="1" t="s">
        <v>420</v>
      </c>
      <c r="N388" s="1" t="s">
        <v>32</v>
      </c>
      <c r="O388" s="1" t="s">
        <v>48</v>
      </c>
      <c r="P388" s="1" t="s">
        <v>421</v>
      </c>
      <c r="Q388">
        <v>727.45</v>
      </c>
      <c r="R388">
        <v>5</v>
      </c>
      <c r="S388" s="1" t="s">
        <v>89</v>
      </c>
      <c r="T388">
        <v>-465.56799999999998</v>
      </c>
      <c r="U388" s="1" t="s">
        <v>90</v>
      </c>
      <c r="V388" s="1" t="s">
        <v>52</v>
      </c>
      <c r="W388">
        <v>2016</v>
      </c>
    </row>
    <row r="389" spans="1:23" x14ac:dyDescent="0.25">
      <c r="A389">
        <v>1865</v>
      </c>
      <c r="B389" s="1" t="s">
        <v>1563</v>
      </c>
      <c r="C389" s="2">
        <v>42656</v>
      </c>
      <c r="D389" s="2">
        <v>42660</v>
      </c>
      <c r="E389" s="1" t="s">
        <v>42</v>
      </c>
      <c r="F389" s="1" t="s">
        <v>1564</v>
      </c>
      <c r="G389" s="1" t="s">
        <v>1565</v>
      </c>
      <c r="H389" s="1" t="s">
        <v>97</v>
      </c>
      <c r="I389" s="1" t="s">
        <v>27</v>
      </c>
      <c r="J389" s="1" t="s">
        <v>189</v>
      </c>
      <c r="K389" s="1" t="s">
        <v>190</v>
      </c>
      <c r="L389" s="1" t="s">
        <v>58</v>
      </c>
      <c r="M389" s="1" t="s">
        <v>1566</v>
      </c>
      <c r="N389" s="1" t="s">
        <v>32</v>
      </c>
      <c r="O389" s="1" t="s">
        <v>60</v>
      </c>
      <c r="P389" s="1" t="s">
        <v>1567</v>
      </c>
      <c r="Q389">
        <v>24.96</v>
      </c>
      <c r="R389">
        <v>3</v>
      </c>
      <c r="S389" s="1" t="s">
        <v>66</v>
      </c>
      <c r="T389">
        <v>4.3680000000000003</v>
      </c>
      <c r="U389" s="1" t="s">
        <v>90</v>
      </c>
      <c r="V389" s="1" t="s">
        <v>52</v>
      </c>
      <c r="W389">
        <v>2016</v>
      </c>
    </row>
    <row r="390" spans="1:23" x14ac:dyDescent="0.25">
      <c r="A390">
        <v>1867</v>
      </c>
      <c r="B390" s="1" t="s">
        <v>1568</v>
      </c>
      <c r="C390" s="2">
        <v>42840</v>
      </c>
      <c r="D390" s="2">
        <v>42843</v>
      </c>
      <c r="E390" s="1" t="s">
        <v>94</v>
      </c>
      <c r="F390" s="1" t="s">
        <v>1569</v>
      </c>
      <c r="G390" s="1" t="s">
        <v>1570</v>
      </c>
      <c r="H390" s="1" t="s">
        <v>97</v>
      </c>
      <c r="I390" s="1" t="s">
        <v>27</v>
      </c>
      <c r="J390" s="1" t="s">
        <v>28</v>
      </c>
      <c r="K390" s="1" t="s">
        <v>1353</v>
      </c>
      <c r="L390" s="1" t="s">
        <v>58</v>
      </c>
      <c r="M390" s="1" t="s">
        <v>1024</v>
      </c>
      <c r="N390" s="1" t="s">
        <v>32</v>
      </c>
      <c r="O390" s="1" t="s">
        <v>60</v>
      </c>
      <c r="P390" s="1" t="s">
        <v>1025</v>
      </c>
      <c r="Q390">
        <v>196.45</v>
      </c>
      <c r="R390">
        <v>5</v>
      </c>
      <c r="S390" s="1" t="s">
        <v>35</v>
      </c>
      <c r="T390">
        <v>70.721999999999994</v>
      </c>
      <c r="U390" s="1" t="s">
        <v>36</v>
      </c>
      <c r="V390" s="1" t="s">
        <v>122</v>
      </c>
      <c r="W390">
        <v>2017</v>
      </c>
    </row>
    <row r="391" spans="1:23" x14ac:dyDescent="0.25">
      <c r="A391">
        <v>1872</v>
      </c>
      <c r="B391" s="1" t="s">
        <v>1571</v>
      </c>
      <c r="C391" s="2">
        <v>41841</v>
      </c>
      <c r="D391" s="2">
        <v>41845</v>
      </c>
      <c r="E391" s="1" t="s">
        <v>42</v>
      </c>
      <c r="F391" s="1" t="s">
        <v>1572</v>
      </c>
      <c r="G391" s="1" t="s">
        <v>1573</v>
      </c>
      <c r="H391" s="1" t="s">
        <v>97</v>
      </c>
      <c r="I391" s="1" t="s">
        <v>27</v>
      </c>
      <c r="J391" s="1" t="s">
        <v>338</v>
      </c>
      <c r="K391" s="1" t="s">
        <v>57</v>
      </c>
      <c r="L391" s="1" t="s">
        <v>58</v>
      </c>
      <c r="M391" s="1" t="s">
        <v>571</v>
      </c>
      <c r="N391" s="1" t="s">
        <v>32</v>
      </c>
      <c r="O391" s="1" t="s">
        <v>39</v>
      </c>
      <c r="P391" s="1" t="s">
        <v>572</v>
      </c>
      <c r="Q391">
        <v>801.56799999999998</v>
      </c>
      <c r="R391">
        <v>2</v>
      </c>
      <c r="S391" s="1" t="s">
        <v>66</v>
      </c>
      <c r="T391">
        <v>50.097999999999999</v>
      </c>
      <c r="U391" s="1" t="s">
        <v>90</v>
      </c>
      <c r="V391" s="1" t="s">
        <v>77</v>
      </c>
      <c r="W391">
        <v>2014</v>
      </c>
    </row>
    <row r="392" spans="1:23" x14ac:dyDescent="0.25">
      <c r="A392">
        <v>1873</v>
      </c>
      <c r="B392" s="1" t="s">
        <v>1571</v>
      </c>
      <c r="C392" s="2">
        <v>41841</v>
      </c>
      <c r="D392" s="2">
        <v>41845</v>
      </c>
      <c r="E392" s="1" t="s">
        <v>42</v>
      </c>
      <c r="F392" s="1" t="s">
        <v>1572</v>
      </c>
      <c r="G392" s="1" t="s">
        <v>1573</v>
      </c>
      <c r="H392" s="1" t="s">
        <v>97</v>
      </c>
      <c r="I392" s="1" t="s">
        <v>27</v>
      </c>
      <c r="J392" s="1" t="s">
        <v>338</v>
      </c>
      <c r="K392" s="1" t="s">
        <v>57</v>
      </c>
      <c r="L392" s="1" t="s">
        <v>58</v>
      </c>
      <c r="M392" s="1" t="s">
        <v>1574</v>
      </c>
      <c r="N392" s="1" t="s">
        <v>32</v>
      </c>
      <c r="O392" s="1" t="s">
        <v>48</v>
      </c>
      <c r="P392" s="1" t="s">
        <v>1575</v>
      </c>
      <c r="Q392">
        <v>272.84800000000001</v>
      </c>
      <c r="R392">
        <v>1</v>
      </c>
      <c r="S392" s="1" t="s">
        <v>66</v>
      </c>
      <c r="T392">
        <v>27.284800000000001</v>
      </c>
      <c r="U392" s="1" t="s">
        <v>90</v>
      </c>
      <c r="V392" s="1" t="s">
        <v>77</v>
      </c>
      <c r="W392">
        <v>2014</v>
      </c>
    </row>
    <row r="393" spans="1:23" x14ac:dyDescent="0.25">
      <c r="A393">
        <v>1874</v>
      </c>
      <c r="B393" s="1" t="s">
        <v>1576</v>
      </c>
      <c r="C393" s="2">
        <v>43060</v>
      </c>
      <c r="D393" s="2">
        <v>43064</v>
      </c>
      <c r="E393" s="1" t="s">
        <v>42</v>
      </c>
      <c r="F393" s="1" t="s">
        <v>1577</v>
      </c>
      <c r="G393" s="1" t="s">
        <v>1578</v>
      </c>
      <c r="H393" s="1" t="s">
        <v>26</v>
      </c>
      <c r="I393" s="1" t="s">
        <v>27</v>
      </c>
      <c r="J393" s="1" t="s">
        <v>1579</v>
      </c>
      <c r="K393" s="1" t="s">
        <v>202</v>
      </c>
      <c r="L393" s="1" t="s">
        <v>58</v>
      </c>
      <c r="M393" s="1" t="s">
        <v>1580</v>
      </c>
      <c r="N393" s="1" t="s">
        <v>32</v>
      </c>
      <c r="O393" s="1" t="s">
        <v>48</v>
      </c>
      <c r="P393" s="1" t="s">
        <v>1581</v>
      </c>
      <c r="Q393">
        <v>70.98</v>
      </c>
      <c r="R393">
        <v>1</v>
      </c>
      <c r="S393" s="1" t="s">
        <v>35</v>
      </c>
      <c r="T393">
        <v>20.584199999999999</v>
      </c>
      <c r="U393" s="1" t="s">
        <v>90</v>
      </c>
      <c r="V393" s="1" t="s">
        <v>37</v>
      </c>
      <c r="W393">
        <v>2017</v>
      </c>
    </row>
    <row r="394" spans="1:23" x14ac:dyDescent="0.25">
      <c r="A394">
        <v>1876</v>
      </c>
      <c r="B394" s="1" t="s">
        <v>1582</v>
      </c>
      <c r="C394" s="2">
        <v>42439</v>
      </c>
      <c r="D394" s="2">
        <v>42445</v>
      </c>
      <c r="E394" s="1" t="s">
        <v>42</v>
      </c>
      <c r="F394" s="1" t="s">
        <v>1358</v>
      </c>
      <c r="G394" s="1" t="s">
        <v>1359</v>
      </c>
      <c r="H394" s="1" t="s">
        <v>26</v>
      </c>
      <c r="I394" s="1" t="s">
        <v>27</v>
      </c>
      <c r="J394" s="1" t="s">
        <v>742</v>
      </c>
      <c r="K394" s="1" t="s">
        <v>129</v>
      </c>
      <c r="L394" s="1" t="s">
        <v>72</v>
      </c>
      <c r="M394" s="1" t="s">
        <v>748</v>
      </c>
      <c r="N394" s="1" t="s">
        <v>32</v>
      </c>
      <c r="O394" s="1" t="s">
        <v>33</v>
      </c>
      <c r="P394" s="1" t="s">
        <v>749</v>
      </c>
      <c r="Q394">
        <v>176.78399999999999</v>
      </c>
      <c r="R394">
        <v>1</v>
      </c>
      <c r="S394" s="1" t="s">
        <v>66</v>
      </c>
      <c r="T394">
        <v>-22.097999999999999</v>
      </c>
      <c r="U394" s="1" t="s">
        <v>139</v>
      </c>
      <c r="V394" s="1" t="s">
        <v>205</v>
      </c>
      <c r="W394">
        <v>2016</v>
      </c>
    </row>
    <row r="395" spans="1:23" x14ac:dyDescent="0.25">
      <c r="A395">
        <v>1878</v>
      </c>
      <c r="B395" s="1" t="s">
        <v>1583</v>
      </c>
      <c r="C395" s="2">
        <v>43098</v>
      </c>
      <c r="D395" s="2">
        <v>43102</v>
      </c>
      <c r="E395" s="1" t="s">
        <v>42</v>
      </c>
      <c r="F395" s="1" t="s">
        <v>1584</v>
      </c>
      <c r="G395" s="1" t="s">
        <v>1585</v>
      </c>
      <c r="H395" s="1" t="s">
        <v>26</v>
      </c>
      <c r="I395" s="1" t="s">
        <v>27</v>
      </c>
      <c r="J395" s="1" t="s">
        <v>56</v>
      </c>
      <c r="K395" s="1" t="s">
        <v>57</v>
      </c>
      <c r="L395" s="1" t="s">
        <v>58</v>
      </c>
      <c r="M395" s="1" t="s">
        <v>1040</v>
      </c>
      <c r="N395" s="1" t="s">
        <v>32</v>
      </c>
      <c r="O395" s="1" t="s">
        <v>39</v>
      </c>
      <c r="P395" s="1" t="s">
        <v>1041</v>
      </c>
      <c r="Q395">
        <v>393.56799999999998</v>
      </c>
      <c r="R395">
        <v>4</v>
      </c>
      <c r="S395" s="1" t="s">
        <v>66</v>
      </c>
      <c r="T395">
        <v>-44.276400000000002</v>
      </c>
      <c r="U395" s="1" t="s">
        <v>90</v>
      </c>
      <c r="V395" s="1" t="s">
        <v>104</v>
      </c>
      <c r="W395">
        <v>2017</v>
      </c>
    </row>
    <row r="396" spans="1:23" x14ac:dyDescent="0.25">
      <c r="A396">
        <v>1882</v>
      </c>
      <c r="B396" s="1" t="s">
        <v>1586</v>
      </c>
      <c r="C396" s="2">
        <v>42068</v>
      </c>
      <c r="D396" s="2">
        <v>42068</v>
      </c>
      <c r="E396" s="1" t="s">
        <v>435</v>
      </c>
      <c r="F396" s="1" t="s">
        <v>1587</v>
      </c>
      <c r="G396" s="1" t="s">
        <v>1588</v>
      </c>
      <c r="H396" s="1" t="s">
        <v>26</v>
      </c>
      <c r="I396" s="1" t="s">
        <v>27</v>
      </c>
      <c r="J396" s="1" t="s">
        <v>183</v>
      </c>
      <c r="K396" s="1" t="s">
        <v>129</v>
      </c>
      <c r="L396" s="1" t="s">
        <v>72</v>
      </c>
      <c r="M396" s="1" t="s">
        <v>145</v>
      </c>
      <c r="N396" s="1" t="s">
        <v>32</v>
      </c>
      <c r="O396" s="1" t="s">
        <v>39</v>
      </c>
      <c r="P396" s="1" t="s">
        <v>146</v>
      </c>
      <c r="Q396">
        <v>383.60700000000003</v>
      </c>
      <c r="R396">
        <v>7</v>
      </c>
      <c r="S396" s="1" t="s">
        <v>132</v>
      </c>
      <c r="T396">
        <v>63.9345</v>
      </c>
      <c r="U396" s="1" t="s">
        <v>440</v>
      </c>
      <c r="V396" s="1" t="s">
        <v>205</v>
      </c>
      <c r="W396">
        <v>2015</v>
      </c>
    </row>
    <row r="397" spans="1:23" x14ac:dyDescent="0.25">
      <c r="A397">
        <v>1886</v>
      </c>
      <c r="B397" s="1" t="s">
        <v>1589</v>
      </c>
      <c r="C397" s="2">
        <v>42482</v>
      </c>
      <c r="D397" s="2">
        <v>42486</v>
      </c>
      <c r="E397" s="1" t="s">
        <v>23</v>
      </c>
      <c r="F397" s="1" t="s">
        <v>605</v>
      </c>
      <c r="G397" s="1" t="s">
        <v>606</v>
      </c>
      <c r="H397" s="1" t="s">
        <v>26</v>
      </c>
      <c r="I397" s="1" t="s">
        <v>27</v>
      </c>
      <c r="J397" s="1" t="s">
        <v>338</v>
      </c>
      <c r="K397" s="1" t="s">
        <v>57</v>
      </c>
      <c r="L397" s="1" t="s">
        <v>58</v>
      </c>
      <c r="M397" s="1" t="s">
        <v>1590</v>
      </c>
      <c r="N397" s="1" t="s">
        <v>32</v>
      </c>
      <c r="O397" s="1" t="s">
        <v>60</v>
      </c>
      <c r="P397" s="1" t="s">
        <v>1591</v>
      </c>
      <c r="Q397">
        <v>31.56</v>
      </c>
      <c r="R397">
        <v>3</v>
      </c>
      <c r="S397" s="1" t="s">
        <v>35</v>
      </c>
      <c r="T397">
        <v>10.4148</v>
      </c>
      <c r="U397" s="1" t="s">
        <v>90</v>
      </c>
      <c r="V397" s="1" t="s">
        <v>122</v>
      </c>
      <c r="W397">
        <v>2016</v>
      </c>
    </row>
    <row r="398" spans="1:23" x14ac:dyDescent="0.25">
      <c r="A398">
        <v>1890</v>
      </c>
      <c r="B398" s="1" t="s">
        <v>1592</v>
      </c>
      <c r="C398" s="2">
        <v>41933</v>
      </c>
      <c r="D398" s="2">
        <v>41934</v>
      </c>
      <c r="E398" s="1" t="s">
        <v>94</v>
      </c>
      <c r="F398" s="1" t="s">
        <v>85</v>
      </c>
      <c r="G398" s="1" t="s">
        <v>86</v>
      </c>
      <c r="H398" s="1" t="s">
        <v>26</v>
      </c>
      <c r="I398" s="1" t="s">
        <v>27</v>
      </c>
      <c r="J398" s="1" t="s">
        <v>1593</v>
      </c>
      <c r="K398" s="1" t="s">
        <v>241</v>
      </c>
      <c r="L398" s="1" t="s">
        <v>72</v>
      </c>
      <c r="M398" s="1" t="s">
        <v>451</v>
      </c>
      <c r="N398" s="1" t="s">
        <v>32</v>
      </c>
      <c r="O398" s="1" t="s">
        <v>48</v>
      </c>
      <c r="P398" s="1" t="s">
        <v>452</v>
      </c>
      <c r="Q398">
        <v>409.59</v>
      </c>
      <c r="R398">
        <v>3</v>
      </c>
      <c r="S398" s="1" t="s">
        <v>517</v>
      </c>
      <c r="T398">
        <v>-122.877</v>
      </c>
      <c r="U398" s="1" t="s">
        <v>133</v>
      </c>
      <c r="V398" s="1" t="s">
        <v>52</v>
      </c>
      <c r="W398">
        <v>2014</v>
      </c>
    </row>
    <row r="399" spans="1:23" x14ac:dyDescent="0.25">
      <c r="A399">
        <v>1900</v>
      </c>
      <c r="B399" s="1" t="s">
        <v>1594</v>
      </c>
      <c r="C399" s="2">
        <v>41880</v>
      </c>
      <c r="D399" s="2">
        <v>41884</v>
      </c>
      <c r="E399" s="1" t="s">
        <v>23</v>
      </c>
      <c r="F399" s="1" t="s">
        <v>1595</v>
      </c>
      <c r="G399" s="1" t="s">
        <v>1596</v>
      </c>
      <c r="H399" s="1" t="s">
        <v>26</v>
      </c>
      <c r="I399" s="1" t="s">
        <v>27</v>
      </c>
      <c r="J399" s="1" t="s">
        <v>1018</v>
      </c>
      <c r="K399" s="1" t="s">
        <v>46</v>
      </c>
      <c r="L399" s="1" t="s">
        <v>30</v>
      </c>
      <c r="M399" s="1" t="s">
        <v>559</v>
      </c>
      <c r="N399" s="1" t="s">
        <v>32</v>
      </c>
      <c r="O399" s="1" t="s">
        <v>48</v>
      </c>
      <c r="P399" s="1" t="s">
        <v>560</v>
      </c>
      <c r="Q399">
        <v>174.05850000000001</v>
      </c>
      <c r="R399">
        <v>3</v>
      </c>
      <c r="S399" s="1" t="s">
        <v>50</v>
      </c>
      <c r="T399">
        <v>-110.7645</v>
      </c>
      <c r="U399" s="1" t="s">
        <v>90</v>
      </c>
      <c r="V399" s="1" t="s">
        <v>263</v>
      </c>
      <c r="W399">
        <v>2014</v>
      </c>
    </row>
    <row r="400" spans="1:23" x14ac:dyDescent="0.25">
      <c r="A400">
        <v>1904</v>
      </c>
      <c r="B400" s="1" t="s">
        <v>1597</v>
      </c>
      <c r="C400" s="2">
        <v>43029</v>
      </c>
      <c r="D400" s="2">
        <v>43030</v>
      </c>
      <c r="E400" s="1" t="s">
        <v>94</v>
      </c>
      <c r="F400" s="1" t="s">
        <v>1317</v>
      </c>
      <c r="G400" s="1" t="s">
        <v>1318</v>
      </c>
      <c r="H400" s="1" t="s">
        <v>97</v>
      </c>
      <c r="I400" s="1" t="s">
        <v>27</v>
      </c>
      <c r="J400" s="1" t="s">
        <v>890</v>
      </c>
      <c r="K400" s="1" t="s">
        <v>1530</v>
      </c>
      <c r="L400" s="1" t="s">
        <v>58</v>
      </c>
      <c r="M400" s="1" t="s">
        <v>1598</v>
      </c>
      <c r="N400" s="1" t="s">
        <v>32</v>
      </c>
      <c r="O400" s="1" t="s">
        <v>39</v>
      </c>
      <c r="P400" s="1" t="s">
        <v>1599</v>
      </c>
      <c r="Q400">
        <v>478.48</v>
      </c>
      <c r="R400">
        <v>2</v>
      </c>
      <c r="S400" s="1" t="s">
        <v>66</v>
      </c>
      <c r="T400">
        <v>47.847999999999999</v>
      </c>
      <c r="U400" s="1" t="s">
        <v>133</v>
      </c>
      <c r="V400" s="1" t="s">
        <v>52</v>
      </c>
      <c r="W400">
        <v>2017</v>
      </c>
    </row>
    <row r="401" spans="1:23" x14ac:dyDescent="0.25">
      <c r="A401">
        <v>1909</v>
      </c>
      <c r="B401" s="1" t="s">
        <v>1600</v>
      </c>
      <c r="C401" s="2">
        <v>42038</v>
      </c>
      <c r="D401" s="2">
        <v>42039</v>
      </c>
      <c r="E401" s="1" t="s">
        <v>94</v>
      </c>
      <c r="F401" s="1" t="s">
        <v>1601</v>
      </c>
      <c r="G401" s="1" t="s">
        <v>1602</v>
      </c>
      <c r="H401" s="1" t="s">
        <v>97</v>
      </c>
      <c r="I401" s="1" t="s">
        <v>27</v>
      </c>
      <c r="J401" s="1" t="s">
        <v>56</v>
      </c>
      <c r="K401" s="1" t="s">
        <v>57</v>
      </c>
      <c r="L401" s="1" t="s">
        <v>58</v>
      </c>
      <c r="M401" s="1" t="s">
        <v>1603</v>
      </c>
      <c r="N401" s="1" t="s">
        <v>32</v>
      </c>
      <c r="O401" s="1" t="s">
        <v>60</v>
      </c>
      <c r="P401" s="1" t="s">
        <v>1604</v>
      </c>
      <c r="Q401">
        <v>136.91999999999999</v>
      </c>
      <c r="R401">
        <v>4</v>
      </c>
      <c r="S401" s="1" t="s">
        <v>35</v>
      </c>
      <c r="T401">
        <v>41.076000000000001</v>
      </c>
      <c r="U401" s="1" t="s">
        <v>133</v>
      </c>
      <c r="V401" s="1" t="s">
        <v>307</v>
      </c>
      <c r="W401">
        <v>2015</v>
      </c>
    </row>
    <row r="402" spans="1:23" x14ac:dyDescent="0.25">
      <c r="A402">
        <v>1910</v>
      </c>
      <c r="B402" s="1" t="s">
        <v>1605</v>
      </c>
      <c r="C402" s="2">
        <v>43087</v>
      </c>
      <c r="D402" s="2">
        <v>43092</v>
      </c>
      <c r="E402" s="1" t="s">
        <v>42</v>
      </c>
      <c r="F402" s="1" t="s">
        <v>1606</v>
      </c>
      <c r="G402" s="1" t="s">
        <v>1607</v>
      </c>
      <c r="H402" s="1" t="s">
        <v>26</v>
      </c>
      <c r="I402" s="1" t="s">
        <v>27</v>
      </c>
      <c r="J402" s="1" t="s">
        <v>773</v>
      </c>
      <c r="K402" s="1" t="s">
        <v>129</v>
      </c>
      <c r="L402" s="1" t="s">
        <v>72</v>
      </c>
      <c r="M402" s="1" t="s">
        <v>1608</v>
      </c>
      <c r="N402" s="1" t="s">
        <v>32</v>
      </c>
      <c r="O402" s="1" t="s">
        <v>60</v>
      </c>
      <c r="P402" s="1" t="s">
        <v>1609</v>
      </c>
      <c r="Q402">
        <v>18.96</v>
      </c>
      <c r="R402">
        <v>2</v>
      </c>
      <c r="S402" s="1" t="s">
        <v>35</v>
      </c>
      <c r="T402">
        <v>8.532</v>
      </c>
      <c r="U402" s="1" t="s">
        <v>62</v>
      </c>
      <c r="V402" s="1" t="s">
        <v>104</v>
      </c>
      <c r="W402">
        <v>2017</v>
      </c>
    </row>
    <row r="403" spans="1:23" x14ac:dyDescent="0.25">
      <c r="A403">
        <v>1921</v>
      </c>
      <c r="B403" s="1" t="s">
        <v>1610</v>
      </c>
      <c r="C403" s="2">
        <v>42964</v>
      </c>
      <c r="D403" s="2">
        <v>42966</v>
      </c>
      <c r="E403" s="1" t="s">
        <v>94</v>
      </c>
      <c r="F403" s="1" t="s">
        <v>1611</v>
      </c>
      <c r="G403" s="1" t="s">
        <v>1612</v>
      </c>
      <c r="H403" s="1" t="s">
        <v>97</v>
      </c>
      <c r="I403" s="1" t="s">
        <v>27</v>
      </c>
      <c r="J403" s="1" t="s">
        <v>1378</v>
      </c>
      <c r="K403" s="1" t="s">
        <v>129</v>
      </c>
      <c r="L403" s="1" t="s">
        <v>72</v>
      </c>
      <c r="M403" s="1" t="s">
        <v>1613</v>
      </c>
      <c r="N403" s="1" t="s">
        <v>32</v>
      </c>
      <c r="O403" s="1" t="s">
        <v>39</v>
      </c>
      <c r="P403" s="1" t="s">
        <v>1614</v>
      </c>
      <c r="Q403">
        <v>462.56400000000002</v>
      </c>
      <c r="R403">
        <v>2</v>
      </c>
      <c r="S403" s="1" t="s">
        <v>132</v>
      </c>
      <c r="T403">
        <v>97.6524</v>
      </c>
      <c r="U403" s="1" t="s">
        <v>76</v>
      </c>
      <c r="V403" s="1" t="s">
        <v>263</v>
      </c>
      <c r="W403">
        <v>2017</v>
      </c>
    </row>
    <row r="404" spans="1:23" x14ac:dyDescent="0.25">
      <c r="A404">
        <v>1933</v>
      </c>
      <c r="B404" s="1" t="s">
        <v>1615</v>
      </c>
      <c r="C404" s="2">
        <v>42953</v>
      </c>
      <c r="D404" s="2">
        <v>42957</v>
      </c>
      <c r="E404" s="1" t="s">
        <v>23</v>
      </c>
      <c r="F404" s="1" t="s">
        <v>751</v>
      </c>
      <c r="G404" s="1" t="s">
        <v>752</v>
      </c>
      <c r="H404" s="1" t="s">
        <v>26</v>
      </c>
      <c r="I404" s="1" t="s">
        <v>27</v>
      </c>
      <c r="J404" s="1" t="s">
        <v>1418</v>
      </c>
      <c r="K404" s="1" t="s">
        <v>1419</v>
      </c>
      <c r="L404" s="1" t="s">
        <v>30</v>
      </c>
      <c r="M404" s="1" t="s">
        <v>1616</v>
      </c>
      <c r="N404" s="1" t="s">
        <v>32</v>
      </c>
      <c r="O404" s="1" t="s">
        <v>33</v>
      </c>
      <c r="P404" s="1" t="s">
        <v>1617</v>
      </c>
      <c r="Q404">
        <v>145.74</v>
      </c>
      <c r="R404">
        <v>3</v>
      </c>
      <c r="S404" s="1" t="s">
        <v>35</v>
      </c>
      <c r="T404">
        <v>23.3184</v>
      </c>
      <c r="U404" s="1" t="s">
        <v>90</v>
      </c>
      <c r="V404" s="1" t="s">
        <v>263</v>
      </c>
      <c r="W404">
        <v>2017</v>
      </c>
    </row>
    <row r="405" spans="1:23" x14ac:dyDescent="0.25">
      <c r="A405">
        <v>1934</v>
      </c>
      <c r="B405" s="1" t="s">
        <v>1615</v>
      </c>
      <c r="C405" s="2">
        <v>42953</v>
      </c>
      <c r="D405" s="2">
        <v>42957</v>
      </c>
      <c r="E405" s="1" t="s">
        <v>23</v>
      </c>
      <c r="F405" s="1" t="s">
        <v>751</v>
      </c>
      <c r="G405" s="1" t="s">
        <v>752</v>
      </c>
      <c r="H405" s="1" t="s">
        <v>26</v>
      </c>
      <c r="I405" s="1" t="s">
        <v>27</v>
      </c>
      <c r="J405" s="1" t="s">
        <v>1418</v>
      </c>
      <c r="K405" s="1" t="s">
        <v>1419</v>
      </c>
      <c r="L405" s="1" t="s">
        <v>30</v>
      </c>
      <c r="M405" s="1" t="s">
        <v>120</v>
      </c>
      <c r="N405" s="1" t="s">
        <v>32</v>
      </c>
      <c r="O405" s="1" t="s">
        <v>60</v>
      </c>
      <c r="P405" s="1" t="s">
        <v>121</v>
      </c>
      <c r="Q405">
        <v>15.4</v>
      </c>
      <c r="R405">
        <v>5</v>
      </c>
      <c r="S405" s="1" t="s">
        <v>35</v>
      </c>
      <c r="T405">
        <v>7.3920000000000003</v>
      </c>
      <c r="U405" s="1" t="s">
        <v>90</v>
      </c>
      <c r="V405" s="1" t="s">
        <v>263</v>
      </c>
      <c r="W405">
        <v>2017</v>
      </c>
    </row>
    <row r="406" spans="1:23" x14ac:dyDescent="0.25">
      <c r="A406">
        <v>1937</v>
      </c>
      <c r="B406" s="1" t="s">
        <v>1618</v>
      </c>
      <c r="C406" s="2">
        <v>42149</v>
      </c>
      <c r="D406" s="2">
        <v>42151</v>
      </c>
      <c r="E406" s="1" t="s">
        <v>23</v>
      </c>
      <c r="F406" s="1" t="s">
        <v>1619</v>
      </c>
      <c r="G406" s="1" t="s">
        <v>1620</v>
      </c>
      <c r="H406" s="1" t="s">
        <v>108</v>
      </c>
      <c r="I406" s="1" t="s">
        <v>27</v>
      </c>
      <c r="J406" s="1" t="s">
        <v>338</v>
      </c>
      <c r="K406" s="1" t="s">
        <v>57</v>
      </c>
      <c r="L406" s="1" t="s">
        <v>58</v>
      </c>
      <c r="M406" s="1" t="s">
        <v>1111</v>
      </c>
      <c r="N406" s="1" t="s">
        <v>32</v>
      </c>
      <c r="O406" s="1" t="s">
        <v>60</v>
      </c>
      <c r="P406" s="1" t="s">
        <v>1112</v>
      </c>
      <c r="Q406">
        <v>14.73</v>
      </c>
      <c r="R406">
        <v>3</v>
      </c>
      <c r="S406" s="1" t="s">
        <v>35</v>
      </c>
      <c r="T406">
        <v>4.8609</v>
      </c>
      <c r="U406" s="1" t="s">
        <v>76</v>
      </c>
      <c r="V406" s="1" t="s">
        <v>171</v>
      </c>
      <c r="W406">
        <v>2015</v>
      </c>
    </row>
    <row r="407" spans="1:23" x14ac:dyDescent="0.25">
      <c r="A407">
        <v>1941</v>
      </c>
      <c r="B407" s="1" t="s">
        <v>1621</v>
      </c>
      <c r="C407" s="2">
        <v>42559</v>
      </c>
      <c r="D407" s="2">
        <v>42563</v>
      </c>
      <c r="E407" s="1" t="s">
        <v>42</v>
      </c>
      <c r="F407" s="1" t="s">
        <v>1622</v>
      </c>
      <c r="G407" s="1" t="s">
        <v>1623</v>
      </c>
      <c r="H407" s="1" t="s">
        <v>26</v>
      </c>
      <c r="I407" s="1" t="s">
        <v>27</v>
      </c>
      <c r="J407" s="1" t="s">
        <v>1624</v>
      </c>
      <c r="K407" s="1" t="s">
        <v>190</v>
      </c>
      <c r="L407" s="1" t="s">
        <v>58</v>
      </c>
      <c r="M407" s="1" t="s">
        <v>256</v>
      </c>
      <c r="N407" s="1" t="s">
        <v>32</v>
      </c>
      <c r="O407" s="1" t="s">
        <v>39</v>
      </c>
      <c r="P407" s="1" t="s">
        <v>257</v>
      </c>
      <c r="Q407">
        <v>662.88</v>
      </c>
      <c r="R407">
        <v>3</v>
      </c>
      <c r="S407" s="1" t="s">
        <v>66</v>
      </c>
      <c r="T407">
        <v>74.573999999999998</v>
      </c>
      <c r="U407" s="1" t="s">
        <v>90</v>
      </c>
      <c r="V407" s="1" t="s">
        <v>77</v>
      </c>
      <c r="W407">
        <v>2016</v>
      </c>
    </row>
    <row r="408" spans="1:23" x14ac:dyDescent="0.25">
      <c r="A408">
        <v>1948</v>
      </c>
      <c r="B408" s="1" t="s">
        <v>1625</v>
      </c>
      <c r="C408" s="2">
        <v>42980</v>
      </c>
      <c r="D408" s="2">
        <v>42984</v>
      </c>
      <c r="E408" s="1" t="s">
        <v>42</v>
      </c>
      <c r="F408" s="1" t="s">
        <v>1626</v>
      </c>
      <c r="G408" s="1" t="s">
        <v>1627</v>
      </c>
      <c r="H408" s="1" t="s">
        <v>97</v>
      </c>
      <c r="I408" s="1" t="s">
        <v>27</v>
      </c>
      <c r="J408" s="1" t="s">
        <v>183</v>
      </c>
      <c r="K408" s="1" t="s">
        <v>129</v>
      </c>
      <c r="L408" s="1" t="s">
        <v>72</v>
      </c>
      <c r="M408" s="1" t="s">
        <v>1509</v>
      </c>
      <c r="N408" s="1" t="s">
        <v>32</v>
      </c>
      <c r="O408" s="1" t="s">
        <v>60</v>
      </c>
      <c r="P408" s="1" t="s">
        <v>1510</v>
      </c>
      <c r="Q408">
        <v>11.54</v>
      </c>
      <c r="R408">
        <v>2</v>
      </c>
      <c r="S408" s="1" t="s">
        <v>35</v>
      </c>
      <c r="T408">
        <v>3.4620000000000002</v>
      </c>
      <c r="U408" s="1" t="s">
        <v>90</v>
      </c>
      <c r="V408" s="1" t="s">
        <v>83</v>
      </c>
      <c r="W408">
        <v>2017</v>
      </c>
    </row>
    <row r="409" spans="1:23" x14ac:dyDescent="0.25">
      <c r="A409">
        <v>1949</v>
      </c>
      <c r="B409" s="1" t="s">
        <v>1625</v>
      </c>
      <c r="C409" s="2">
        <v>42980</v>
      </c>
      <c r="D409" s="2">
        <v>42984</v>
      </c>
      <c r="E409" s="1" t="s">
        <v>42</v>
      </c>
      <c r="F409" s="1" t="s">
        <v>1626</v>
      </c>
      <c r="G409" s="1" t="s">
        <v>1627</v>
      </c>
      <c r="H409" s="1" t="s">
        <v>97</v>
      </c>
      <c r="I409" s="1" t="s">
        <v>27</v>
      </c>
      <c r="J409" s="1" t="s">
        <v>183</v>
      </c>
      <c r="K409" s="1" t="s">
        <v>129</v>
      </c>
      <c r="L409" s="1" t="s">
        <v>72</v>
      </c>
      <c r="M409" s="1" t="s">
        <v>533</v>
      </c>
      <c r="N409" s="1" t="s">
        <v>32</v>
      </c>
      <c r="O409" s="1" t="s">
        <v>48</v>
      </c>
      <c r="P409" s="1" t="s">
        <v>534</v>
      </c>
      <c r="Q409">
        <v>254.52600000000001</v>
      </c>
      <c r="R409">
        <v>1</v>
      </c>
      <c r="S409" s="1" t="s">
        <v>517</v>
      </c>
      <c r="T409">
        <v>-93.3262</v>
      </c>
      <c r="U409" s="1" t="s">
        <v>90</v>
      </c>
      <c r="V409" s="1" t="s">
        <v>83</v>
      </c>
      <c r="W409">
        <v>2017</v>
      </c>
    </row>
    <row r="410" spans="1:23" x14ac:dyDescent="0.25">
      <c r="A410">
        <v>1954</v>
      </c>
      <c r="B410" s="1" t="s">
        <v>1625</v>
      </c>
      <c r="C410" s="2">
        <v>42980</v>
      </c>
      <c r="D410" s="2">
        <v>42984</v>
      </c>
      <c r="E410" s="1" t="s">
        <v>42</v>
      </c>
      <c r="F410" s="1" t="s">
        <v>1626</v>
      </c>
      <c r="G410" s="1" t="s">
        <v>1627</v>
      </c>
      <c r="H410" s="1" t="s">
        <v>97</v>
      </c>
      <c r="I410" s="1" t="s">
        <v>27</v>
      </c>
      <c r="J410" s="1" t="s">
        <v>183</v>
      </c>
      <c r="K410" s="1" t="s">
        <v>129</v>
      </c>
      <c r="L410" s="1" t="s">
        <v>72</v>
      </c>
      <c r="M410" s="1" t="s">
        <v>587</v>
      </c>
      <c r="N410" s="1" t="s">
        <v>32</v>
      </c>
      <c r="O410" s="1" t="s">
        <v>39</v>
      </c>
      <c r="P410" s="1" t="s">
        <v>588</v>
      </c>
      <c r="Q410">
        <v>1282.4100000000001</v>
      </c>
      <c r="R410">
        <v>5</v>
      </c>
      <c r="S410" s="1" t="s">
        <v>132</v>
      </c>
      <c r="T410">
        <v>213.73500000000001</v>
      </c>
      <c r="U410" s="1" t="s">
        <v>90</v>
      </c>
      <c r="V410" s="1" t="s">
        <v>83</v>
      </c>
      <c r="W410">
        <v>2017</v>
      </c>
    </row>
    <row r="411" spans="1:23" x14ac:dyDescent="0.25">
      <c r="A411">
        <v>1978</v>
      </c>
      <c r="B411" s="1" t="s">
        <v>1628</v>
      </c>
      <c r="C411" s="2">
        <v>41930</v>
      </c>
      <c r="D411" s="2">
        <v>41932</v>
      </c>
      <c r="E411" s="1" t="s">
        <v>23</v>
      </c>
      <c r="F411" s="1" t="s">
        <v>381</v>
      </c>
      <c r="G411" s="1" t="s">
        <v>382</v>
      </c>
      <c r="H411" s="1" t="s">
        <v>97</v>
      </c>
      <c r="I411" s="1" t="s">
        <v>27</v>
      </c>
      <c r="J411" s="1" t="s">
        <v>1629</v>
      </c>
      <c r="K411" s="1" t="s">
        <v>1289</v>
      </c>
      <c r="L411" s="1" t="s">
        <v>30</v>
      </c>
      <c r="M411" s="1" t="s">
        <v>1630</v>
      </c>
      <c r="N411" s="1" t="s">
        <v>32</v>
      </c>
      <c r="O411" s="1" t="s">
        <v>39</v>
      </c>
      <c r="P411" s="1" t="s">
        <v>1631</v>
      </c>
      <c r="Q411">
        <v>545.88</v>
      </c>
      <c r="R411">
        <v>6</v>
      </c>
      <c r="S411" s="1" t="s">
        <v>35</v>
      </c>
      <c r="T411">
        <v>70.964399999999998</v>
      </c>
      <c r="U411" s="1" t="s">
        <v>76</v>
      </c>
      <c r="V411" s="1" t="s">
        <v>52</v>
      </c>
      <c r="W411">
        <v>2014</v>
      </c>
    </row>
    <row r="412" spans="1:23" x14ac:dyDescent="0.25">
      <c r="A412">
        <v>1980</v>
      </c>
      <c r="B412" s="1" t="s">
        <v>1632</v>
      </c>
      <c r="C412" s="2">
        <v>42474</v>
      </c>
      <c r="D412" s="2">
        <v>42474</v>
      </c>
      <c r="E412" s="1" t="s">
        <v>435</v>
      </c>
      <c r="F412" s="1" t="s">
        <v>1227</v>
      </c>
      <c r="G412" s="1" t="s">
        <v>1228</v>
      </c>
      <c r="H412" s="1" t="s">
        <v>26</v>
      </c>
      <c r="I412" s="1" t="s">
        <v>27</v>
      </c>
      <c r="J412" s="1" t="s">
        <v>1315</v>
      </c>
      <c r="K412" s="1" t="s">
        <v>532</v>
      </c>
      <c r="L412" s="1" t="s">
        <v>58</v>
      </c>
      <c r="M412" s="1" t="s">
        <v>391</v>
      </c>
      <c r="N412" s="1" t="s">
        <v>32</v>
      </c>
      <c r="O412" s="1" t="s">
        <v>39</v>
      </c>
      <c r="P412" s="1" t="s">
        <v>392</v>
      </c>
      <c r="Q412">
        <v>933.53599999999994</v>
      </c>
      <c r="R412">
        <v>4</v>
      </c>
      <c r="S412" s="1" t="s">
        <v>66</v>
      </c>
      <c r="T412">
        <v>105.0228</v>
      </c>
      <c r="U412" s="1" t="s">
        <v>440</v>
      </c>
      <c r="V412" s="1" t="s">
        <v>122</v>
      </c>
      <c r="W412">
        <v>2016</v>
      </c>
    </row>
    <row r="413" spans="1:23" x14ac:dyDescent="0.25">
      <c r="A413">
        <v>1985</v>
      </c>
      <c r="B413" s="1" t="s">
        <v>1633</v>
      </c>
      <c r="C413" s="2">
        <v>41968</v>
      </c>
      <c r="D413" s="2">
        <v>41970</v>
      </c>
      <c r="E413" s="1" t="s">
        <v>23</v>
      </c>
      <c r="F413" s="1" t="s">
        <v>1634</v>
      </c>
      <c r="G413" s="1" t="s">
        <v>1635</v>
      </c>
      <c r="H413" s="1" t="s">
        <v>97</v>
      </c>
      <c r="I413" s="1" t="s">
        <v>27</v>
      </c>
      <c r="J413" s="1" t="s">
        <v>1636</v>
      </c>
      <c r="K413" s="1" t="s">
        <v>57</v>
      </c>
      <c r="L413" s="1" t="s">
        <v>58</v>
      </c>
      <c r="M413" s="1" t="s">
        <v>939</v>
      </c>
      <c r="N413" s="1" t="s">
        <v>32</v>
      </c>
      <c r="O413" s="1" t="s">
        <v>60</v>
      </c>
      <c r="P413" s="1" t="s">
        <v>326</v>
      </c>
      <c r="Q413">
        <v>23.88</v>
      </c>
      <c r="R413">
        <v>3</v>
      </c>
      <c r="S413" s="1" t="s">
        <v>35</v>
      </c>
      <c r="T413">
        <v>10.507199999999999</v>
      </c>
      <c r="U413" s="1" t="s">
        <v>76</v>
      </c>
      <c r="V413" s="1" t="s">
        <v>37</v>
      </c>
      <c r="W413">
        <v>2014</v>
      </c>
    </row>
    <row r="414" spans="1:23" x14ac:dyDescent="0.25">
      <c r="A414">
        <v>1989</v>
      </c>
      <c r="B414" s="1" t="s">
        <v>1637</v>
      </c>
      <c r="C414" s="2">
        <v>42317</v>
      </c>
      <c r="D414" s="2">
        <v>42321</v>
      </c>
      <c r="E414" s="1" t="s">
        <v>42</v>
      </c>
      <c r="F414" s="1" t="s">
        <v>1638</v>
      </c>
      <c r="G414" s="1" t="s">
        <v>1639</v>
      </c>
      <c r="H414" s="1" t="s">
        <v>26</v>
      </c>
      <c r="I414" s="1" t="s">
        <v>27</v>
      </c>
      <c r="J414" s="1" t="s">
        <v>890</v>
      </c>
      <c r="K414" s="1" t="s">
        <v>577</v>
      </c>
      <c r="L414" s="1" t="s">
        <v>100</v>
      </c>
      <c r="M414" s="1" t="s">
        <v>1640</v>
      </c>
      <c r="N414" s="1" t="s">
        <v>32</v>
      </c>
      <c r="O414" s="1" t="s">
        <v>48</v>
      </c>
      <c r="P414" s="1" t="s">
        <v>1641</v>
      </c>
      <c r="Q414">
        <v>1024.3800000000001</v>
      </c>
      <c r="R414">
        <v>7</v>
      </c>
      <c r="S414" s="1" t="s">
        <v>35</v>
      </c>
      <c r="T414">
        <v>215.1198</v>
      </c>
      <c r="U414" s="1" t="s">
        <v>90</v>
      </c>
      <c r="V414" s="1" t="s">
        <v>37</v>
      </c>
      <c r="W414">
        <v>2015</v>
      </c>
    </row>
    <row r="415" spans="1:23" x14ac:dyDescent="0.25">
      <c r="A415">
        <v>1997</v>
      </c>
      <c r="B415" s="1" t="s">
        <v>1642</v>
      </c>
      <c r="C415" s="2">
        <v>43071</v>
      </c>
      <c r="D415" s="2">
        <v>43073</v>
      </c>
      <c r="E415" s="1" t="s">
        <v>23</v>
      </c>
      <c r="F415" s="1" t="s">
        <v>1643</v>
      </c>
      <c r="G415" s="1" t="s">
        <v>1644</v>
      </c>
      <c r="H415" s="1" t="s">
        <v>26</v>
      </c>
      <c r="I415" s="1" t="s">
        <v>27</v>
      </c>
      <c r="J415" s="1" t="s">
        <v>109</v>
      </c>
      <c r="K415" s="1" t="s">
        <v>99</v>
      </c>
      <c r="L415" s="1" t="s">
        <v>100</v>
      </c>
      <c r="M415" s="1" t="s">
        <v>632</v>
      </c>
      <c r="N415" s="1" t="s">
        <v>32</v>
      </c>
      <c r="O415" s="1" t="s">
        <v>60</v>
      </c>
      <c r="P415" s="1" t="s">
        <v>633</v>
      </c>
      <c r="Q415">
        <v>8.7520000000000007</v>
      </c>
      <c r="R415">
        <v>4</v>
      </c>
      <c r="S415" s="1" t="s">
        <v>103</v>
      </c>
      <c r="T415">
        <v>-3.7195999999999998</v>
      </c>
      <c r="U415" s="1" t="s">
        <v>76</v>
      </c>
      <c r="V415" s="1" t="s">
        <v>104</v>
      </c>
      <c r="W415">
        <v>2017</v>
      </c>
    </row>
    <row r="416" spans="1:23" x14ac:dyDescent="0.25">
      <c r="A416">
        <v>2004</v>
      </c>
      <c r="B416" s="1" t="s">
        <v>1645</v>
      </c>
      <c r="C416" s="2">
        <v>43094</v>
      </c>
      <c r="D416" s="2">
        <v>43097</v>
      </c>
      <c r="E416" s="1" t="s">
        <v>23</v>
      </c>
      <c r="F416" s="1" t="s">
        <v>1481</v>
      </c>
      <c r="G416" s="1" t="s">
        <v>1482</v>
      </c>
      <c r="H416" s="1" t="s">
        <v>26</v>
      </c>
      <c r="I416" s="1" t="s">
        <v>27</v>
      </c>
      <c r="J416" s="1" t="s">
        <v>877</v>
      </c>
      <c r="K416" s="1" t="s">
        <v>29</v>
      </c>
      <c r="L416" s="1" t="s">
        <v>30</v>
      </c>
      <c r="M416" s="1" t="s">
        <v>145</v>
      </c>
      <c r="N416" s="1" t="s">
        <v>32</v>
      </c>
      <c r="O416" s="1" t="s">
        <v>39</v>
      </c>
      <c r="P416" s="1" t="s">
        <v>146</v>
      </c>
      <c r="Q416">
        <v>304.45</v>
      </c>
      <c r="R416">
        <v>5</v>
      </c>
      <c r="S416" s="1" t="s">
        <v>35</v>
      </c>
      <c r="T416">
        <v>76.112499999999997</v>
      </c>
      <c r="U416" s="1" t="s">
        <v>36</v>
      </c>
      <c r="V416" s="1" t="s">
        <v>104</v>
      </c>
      <c r="W416">
        <v>2017</v>
      </c>
    </row>
    <row r="417" spans="1:23" x14ac:dyDescent="0.25">
      <c r="A417">
        <v>2008</v>
      </c>
      <c r="B417" s="1" t="s">
        <v>1646</v>
      </c>
      <c r="C417" s="2">
        <v>42950</v>
      </c>
      <c r="D417" s="2">
        <v>42951</v>
      </c>
      <c r="E417" s="1" t="s">
        <v>94</v>
      </c>
      <c r="F417" s="1" t="s">
        <v>1647</v>
      </c>
      <c r="G417" s="1" t="s">
        <v>1648</v>
      </c>
      <c r="H417" s="1" t="s">
        <v>26</v>
      </c>
      <c r="I417" s="1" t="s">
        <v>27</v>
      </c>
      <c r="J417" s="1" t="s">
        <v>143</v>
      </c>
      <c r="K417" s="1" t="s">
        <v>144</v>
      </c>
      <c r="L417" s="1" t="s">
        <v>100</v>
      </c>
      <c r="M417" s="1" t="s">
        <v>1649</v>
      </c>
      <c r="N417" s="1" t="s">
        <v>32</v>
      </c>
      <c r="O417" s="1" t="s">
        <v>33</v>
      </c>
      <c r="P417" s="1" t="s">
        <v>1650</v>
      </c>
      <c r="Q417">
        <v>183.37200000000001</v>
      </c>
      <c r="R417">
        <v>2</v>
      </c>
      <c r="S417" s="1" t="s">
        <v>75</v>
      </c>
      <c r="T417">
        <v>-36.674399999999999</v>
      </c>
      <c r="U417" s="1" t="s">
        <v>133</v>
      </c>
      <c r="V417" s="1" t="s">
        <v>263</v>
      </c>
      <c r="W417">
        <v>2017</v>
      </c>
    </row>
    <row r="418" spans="1:23" x14ac:dyDescent="0.25">
      <c r="A418">
        <v>2014</v>
      </c>
      <c r="B418" s="1" t="s">
        <v>1651</v>
      </c>
      <c r="C418" s="2">
        <v>42631</v>
      </c>
      <c r="D418" s="2">
        <v>42636</v>
      </c>
      <c r="E418" s="1" t="s">
        <v>42</v>
      </c>
      <c r="F418" s="1" t="s">
        <v>1652</v>
      </c>
      <c r="G418" s="1" t="s">
        <v>1653</v>
      </c>
      <c r="H418" s="1" t="s">
        <v>26</v>
      </c>
      <c r="I418" s="1" t="s">
        <v>27</v>
      </c>
      <c r="J418" s="1" t="s">
        <v>964</v>
      </c>
      <c r="K418" s="1" t="s">
        <v>1289</v>
      </c>
      <c r="L418" s="1" t="s">
        <v>30</v>
      </c>
      <c r="M418" s="1" t="s">
        <v>1499</v>
      </c>
      <c r="N418" s="1" t="s">
        <v>32</v>
      </c>
      <c r="O418" s="1" t="s">
        <v>39</v>
      </c>
      <c r="P418" s="1" t="s">
        <v>1500</v>
      </c>
      <c r="Q418">
        <v>350.98</v>
      </c>
      <c r="R418">
        <v>1</v>
      </c>
      <c r="S418" s="1" t="s">
        <v>35</v>
      </c>
      <c r="T418">
        <v>84.235200000000006</v>
      </c>
      <c r="U418" s="1" t="s">
        <v>62</v>
      </c>
      <c r="V418" s="1" t="s">
        <v>83</v>
      </c>
      <c r="W418">
        <v>2016</v>
      </c>
    </row>
    <row r="419" spans="1:23" x14ac:dyDescent="0.25">
      <c r="A419">
        <v>2024</v>
      </c>
      <c r="B419" s="1" t="s">
        <v>1654</v>
      </c>
      <c r="C419" s="2">
        <v>42632</v>
      </c>
      <c r="D419" s="2">
        <v>42634</v>
      </c>
      <c r="E419" s="1" t="s">
        <v>94</v>
      </c>
      <c r="F419" s="1" t="s">
        <v>1655</v>
      </c>
      <c r="G419" s="1" t="s">
        <v>1656</v>
      </c>
      <c r="H419" s="1" t="s">
        <v>108</v>
      </c>
      <c r="I419" s="1" t="s">
        <v>27</v>
      </c>
      <c r="J419" s="1" t="s">
        <v>1657</v>
      </c>
      <c r="K419" s="1" t="s">
        <v>1658</v>
      </c>
      <c r="L419" s="1" t="s">
        <v>72</v>
      </c>
      <c r="M419" s="1" t="s">
        <v>828</v>
      </c>
      <c r="N419" s="1" t="s">
        <v>32</v>
      </c>
      <c r="O419" s="1" t="s">
        <v>39</v>
      </c>
      <c r="P419" s="1" t="s">
        <v>829</v>
      </c>
      <c r="Q419">
        <v>872.32</v>
      </c>
      <c r="R419">
        <v>4</v>
      </c>
      <c r="S419" s="1" t="s">
        <v>35</v>
      </c>
      <c r="T419">
        <v>244.24959999999999</v>
      </c>
      <c r="U419" s="1" t="s">
        <v>76</v>
      </c>
      <c r="V419" s="1" t="s">
        <v>83</v>
      </c>
      <c r="W419">
        <v>2016</v>
      </c>
    </row>
    <row r="420" spans="1:23" x14ac:dyDescent="0.25">
      <c r="A420">
        <v>2026</v>
      </c>
      <c r="B420" s="1" t="s">
        <v>1659</v>
      </c>
      <c r="C420" s="2">
        <v>42076</v>
      </c>
      <c r="D420" s="2">
        <v>42078</v>
      </c>
      <c r="E420" s="1" t="s">
        <v>94</v>
      </c>
      <c r="F420" s="1" t="s">
        <v>1416</v>
      </c>
      <c r="G420" s="1" t="s">
        <v>1417</v>
      </c>
      <c r="H420" s="1" t="s">
        <v>26</v>
      </c>
      <c r="I420" s="1" t="s">
        <v>27</v>
      </c>
      <c r="J420" s="1" t="s">
        <v>201</v>
      </c>
      <c r="K420" s="1" t="s">
        <v>202</v>
      </c>
      <c r="L420" s="1" t="s">
        <v>58</v>
      </c>
      <c r="M420" s="1" t="s">
        <v>822</v>
      </c>
      <c r="N420" s="1" t="s">
        <v>32</v>
      </c>
      <c r="O420" s="1" t="s">
        <v>33</v>
      </c>
      <c r="P420" s="1" t="s">
        <v>823</v>
      </c>
      <c r="Q420">
        <v>141.96</v>
      </c>
      <c r="R420">
        <v>2</v>
      </c>
      <c r="S420" s="1" t="s">
        <v>35</v>
      </c>
      <c r="T420">
        <v>39.748800000000003</v>
      </c>
      <c r="U420" s="1" t="s">
        <v>76</v>
      </c>
      <c r="V420" s="1" t="s">
        <v>205</v>
      </c>
      <c r="W420">
        <v>2015</v>
      </c>
    </row>
    <row r="421" spans="1:23" x14ac:dyDescent="0.25">
      <c r="A421">
        <v>2036</v>
      </c>
      <c r="B421" s="1" t="s">
        <v>1660</v>
      </c>
      <c r="C421" s="2">
        <v>43003</v>
      </c>
      <c r="D421" s="2">
        <v>43007</v>
      </c>
      <c r="E421" s="1" t="s">
        <v>42</v>
      </c>
      <c r="F421" s="1" t="s">
        <v>1661</v>
      </c>
      <c r="G421" s="1" t="s">
        <v>1662</v>
      </c>
      <c r="H421" s="1" t="s">
        <v>26</v>
      </c>
      <c r="I421" s="1" t="s">
        <v>27</v>
      </c>
      <c r="J421" s="1" t="s">
        <v>906</v>
      </c>
      <c r="K421" s="1" t="s">
        <v>176</v>
      </c>
      <c r="L421" s="1" t="s">
        <v>100</v>
      </c>
      <c r="M421" s="1" t="s">
        <v>123</v>
      </c>
      <c r="N421" s="1" t="s">
        <v>32</v>
      </c>
      <c r="O421" s="1" t="s">
        <v>39</v>
      </c>
      <c r="P421" s="1" t="s">
        <v>124</v>
      </c>
      <c r="Q421">
        <v>269.97000000000003</v>
      </c>
      <c r="R421">
        <v>3</v>
      </c>
      <c r="S421" s="1" t="s">
        <v>35</v>
      </c>
      <c r="T421">
        <v>51.2943</v>
      </c>
      <c r="U421" s="1" t="s">
        <v>90</v>
      </c>
      <c r="V421" s="1" t="s">
        <v>83</v>
      </c>
      <c r="W421">
        <v>2017</v>
      </c>
    </row>
    <row r="422" spans="1:23" x14ac:dyDescent="0.25">
      <c r="A422">
        <v>2042</v>
      </c>
      <c r="B422" s="1" t="s">
        <v>1663</v>
      </c>
      <c r="C422" s="2">
        <v>42173</v>
      </c>
      <c r="D422" s="2">
        <v>42178</v>
      </c>
      <c r="E422" s="1" t="s">
        <v>42</v>
      </c>
      <c r="F422" s="1" t="s">
        <v>1664</v>
      </c>
      <c r="G422" s="1" t="s">
        <v>1665</v>
      </c>
      <c r="H422" s="1" t="s">
        <v>108</v>
      </c>
      <c r="I422" s="1" t="s">
        <v>27</v>
      </c>
      <c r="J422" s="1" t="s">
        <v>1392</v>
      </c>
      <c r="K422" s="1" t="s">
        <v>532</v>
      </c>
      <c r="L422" s="1" t="s">
        <v>58</v>
      </c>
      <c r="M422" s="1" t="s">
        <v>1555</v>
      </c>
      <c r="N422" s="1" t="s">
        <v>32</v>
      </c>
      <c r="O422" s="1" t="s">
        <v>60</v>
      </c>
      <c r="P422" s="1" t="s">
        <v>1556</v>
      </c>
      <c r="Q422">
        <v>75.36</v>
      </c>
      <c r="R422">
        <v>5</v>
      </c>
      <c r="S422" s="1" t="s">
        <v>66</v>
      </c>
      <c r="T422">
        <v>20.724</v>
      </c>
      <c r="U422" s="1" t="s">
        <v>62</v>
      </c>
      <c r="V422" s="1" t="s">
        <v>63</v>
      </c>
      <c r="W422">
        <v>2015</v>
      </c>
    </row>
    <row r="423" spans="1:23" x14ac:dyDescent="0.25">
      <c r="A423">
        <v>2049</v>
      </c>
      <c r="B423" s="1" t="s">
        <v>1666</v>
      </c>
      <c r="C423" s="2">
        <v>42196</v>
      </c>
      <c r="D423" s="2">
        <v>42198</v>
      </c>
      <c r="E423" s="1" t="s">
        <v>94</v>
      </c>
      <c r="F423" s="1" t="s">
        <v>1667</v>
      </c>
      <c r="G423" s="1" t="s">
        <v>1668</v>
      </c>
      <c r="H423" s="1" t="s">
        <v>26</v>
      </c>
      <c r="I423" s="1" t="s">
        <v>27</v>
      </c>
      <c r="J423" s="1" t="s">
        <v>70</v>
      </c>
      <c r="K423" s="1" t="s">
        <v>71</v>
      </c>
      <c r="L423" s="1" t="s">
        <v>72</v>
      </c>
      <c r="M423" s="1" t="s">
        <v>91</v>
      </c>
      <c r="N423" s="1" t="s">
        <v>32</v>
      </c>
      <c r="O423" s="1" t="s">
        <v>60</v>
      </c>
      <c r="P423" s="1" t="s">
        <v>92</v>
      </c>
      <c r="Q423">
        <v>289.8</v>
      </c>
      <c r="R423">
        <v>7</v>
      </c>
      <c r="S423" s="1" t="s">
        <v>66</v>
      </c>
      <c r="T423">
        <v>36.225000000000001</v>
      </c>
      <c r="U423" s="1" t="s">
        <v>76</v>
      </c>
      <c r="V423" s="1" t="s">
        <v>77</v>
      </c>
      <c r="W423">
        <v>2015</v>
      </c>
    </row>
    <row r="424" spans="1:23" x14ac:dyDescent="0.25">
      <c r="A424">
        <v>2052</v>
      </c>
      <c r="B424" s="1" t="s">
        <v>1666</v>
      </c>
      <c r="C424" s="2">
        <v>42196</v>
      </c>
      <c r="D424" s="2">
        <v>42198</v>
      </c>
      <c r="E424" s="1" t="s">
        <v>94</v>
      </c>
      <c r="F424" s="1" t="s">
        <v>1667</v>
      </c>
      <c r="G424" s="1" t="s">
        <v>1668</v>
      </c>
      <c r="H424" s="1" t="s">
        <v>26</v>
      </c>
      <c r="I424" s="1" t="s">
        <v>27</v>
      </c>
      <c r="J424" s="1" t="s">
        <v>70</v>
      </c>
      <c r="K424" s="1" t="s">
        <v>71</v>
      </c>
      <c r="L424" s="1" t="s">
        <v>72</v>
      </c>
      <c r="M424" s="1" t="s">
        <v>1669</v>
      </c>
      <c r="N424" s="1" t="s">
        <v>32</v>
      </c>
      <c r="O424" s="1" t="s">
        <v>39</v>
      </c>
      <c r="P424" s="1" t="s">
        <v>1670</v>
      </c>
      <c r="Q424">
        <v>341.488</v>
      </c>
      <c r="R424">
        <v>8</v>
      </c>
      <c r="S424" s="1" t="s">
        <v>75</v>
      </c>
      <c r="T424">
        <v>-73.176000000000002</v>
      </c>
      <c r="U424" s="1" t="s">
        <v>76</v>
      </c>
      <c r="V424" s="1" t="s">
        <v>77</v>
      </c>
      <c r="W424">
        <v>2015</v>
      </c>
    </row>
    <row r="425" spans="1:23" x14ac:dyDescent="0.25">
      <c r="A425">
        <v>2054</v>
      </c>
      <c r="B425" s="1" t="s">
        <v>1666</v>
      </c>
      <c r="C425" s="2">
        <v>42196</v>
      </c>
      <c r="D425" s="2">
        <v>42198</v>
      </c>
      <c r="E425" s="1" t="s">
        <v>94</v>
      </c>
      <c r="F425" s="1" t="s">
        <v>1667</v>
      </c>
      <c r="G425" s="1" t="s">
        <v>1668</v>
      </c>
      <c r="H425" s="1" t="s">
        <v>26</v>
      </c>
      <c r="I425" s="1" t="s">
        <v>27</v>
      </c>
      <c r="J425" s="1" t="s">
        <v>70</v>
      </c>
      <c r="K425" s="1" t="s">
        <v>71</v>
      </c>
      <c r="L425" s="1" t="s">
        <v>72</v>
      </c>
      <c r="M425" s="1" t="s">
        <v>1671</v>
      </c>
      <c r="N425" s="1" t="s">
        <v>32</v>
      </c>
      <c r="O425" s="1" t="s">
        <v>60</v>
      </c>
      <c r="P425" s="1" t="s">
        <v>1672</v>
      </c>
      <c r="Q425">
        <v>25.344000000000001</v>
      </c>
      <c r="R425">
        <v>6</v>
      </c>
      <c r="S425" s="1" t="s">
        <v>66</v>
      </c>
      <c r="T425">
        <v>3.4847999999999999</v>
      </c>
      <c r="U425" s="1" t="s">
        <v>76</v>
      </c>
      <c r="V425" s="1" t="s">
        <v>77</v>
      </c>
      <c r="W425">
        <v>2015</v>
      </c>
    </row>
    <row r="426" spans="1:23" x14ac:dyDescent="0.25">
      <c r="A426">
        <v>2055</v>
      </c>
      <c r="B426" s="1" t="s">
        <v>1673</v>
      </c>
      <c r="C426" s="2">
        <v>42705</v>
      </c>
      <c r="D426" s="2">
        <v>42711</v>
      </c>
      <c r="E426" s="1" t="s">
        <v>42</v>
      </c>
      <c r="F426" s="1" t="s">
        <v>1674</v>
      </c>
      <c r="G426" s="1" t="s">
        <v>1675</v>
      </c>
      <c r="H426" s="1" t="s">
        <v>26</v>
      </c>
      <c r="I426" s="1" t="s">
        <v>27</v>
      </c>
      <c r="J426" s="1" t="s">
        <v>647</v>
      </c>
      <c r="K426" s="1" t="s">
        <v>119</v>
      </c>
      <c r="L426" s="1" t="s">
        <v>100</v>
      </c>
      <c r="M426" s="1" t="s">
        <v>1509</v>
      </c>
      <c r="N426" s="1" t="s">
        <v>32</v>
      </c>
      <c r="O426" s="1" t="s">
        <v>60</v>
      </c>
      <c r="P426" s="1" t="s">
        <v>1510</v>
      </c>
      <c r="Q426">
        <v>17.309999999999999</v>
      </c>
      <c r="R426">
        <v>3</v>
      </c>
      <c r="S426" s="1" t="s">
        <v>35</v>
      </c>
      <c r="T426">
        <v>5.1929999999999996</v>
      </c>
      <c r="U426" s="1" t="s">
        <v>139</v>
      </c>
      <c r="V426" s="1" t="s">
        <v>104</v>
      </c>
      <c r="W426">
        <v>2016</v>
      </c>
    </row>
    <row r="427" spans="1:23" x14ac:dyDescent="0.25">
      <c r="A427">
        <v>2057</v>
      </c>
      <c r="B427" s="1" t="s">
        <v>1676</v>
      </c>
      <c r="C427" s="2">
        <v>43091</v>
      </c>
      <c r="D427" s="2">
        <v>43094</v>
      </c>
      <c r="E427" s="1" t="s">
        <v>94</v>
      </c>
      <c r="F427" s="1" t="s">
        <v>1677</v>
      </c>
      <c r="G427" s="1" t="s">
        <v>1678</v>
      </c>
      <c r="H427" s="1" t="s">
        <v>26</v>
      </c>
      <c r="I427" s="1" t="s">
        <v>27</v>
      </c>
      <c r="J427" s="1" t="s">
        <v>298</v>
      </c>
      <c r="K427" s="1" t="s">
        <v>299</v>
      </c>
      <c r="L427" s="1" t="s">
        <v>100</v>
      </c>
      <c r="M427" s="1" t="s">
        <v>817</v>
      </c>
      <c r="N427" s="1" t="s">
        <v>32</v>
      </c>
      <c r="O427" s="1" t="s">
        <v>39</v>
      </c>
      <c r="P427" s="1" t="s">
        <v>818</v>
      </c>
      <c r="Q427">
        <v>1586.69</v>
      </c>
      <c r="R427">
        <v>7</v>
      </c>
      <c r="S427" s="1" t="s">
        <v>35</v>
      </c>
      <c r="T427">
        <v>412.5394</v>
      </c>
      <c r="U427" s="1" t="s">
        <v>36</v>
      </c>
      <c r="V427" s="1" t="s">
        <v>104</v>
      </c>
      <c r="W427">
        <v>2017</v>
      </c>
    </row>
    <row r="428" spans="1:23" x14ac:dyDescent="0.25">
      <c r="A428">
        <v>2059</v>
      </c>
      <c r="B428" s="1" t="s">
        <v>1676</v>
      </c>
      <c r="C428" s="2">
        <v>43091</v>
      </c>
      <c r="D428" s="2">
        <v>43094</v>
      </c>
      <c r="E428" s="1" t="s">
        <v>94</v>
      </c>
      <c r="F428" s="1" t="s">
        <v>1677</v>
      </c>
      <c r="G428" s="1" t="s">
        <v>1678</v>
      </c>
      <c r="H428" s="1" t="s">
        <v>26</v>
      </c>
      <c r="I428" s="1" t="s">
        <v>27</v>
      </c>
      <c r="J428" s="1" t="s">
        <v>298</v>
      </c>
      <c r="K428" s="1" t="s">
        <v>299</v>
      </c>
      <c r="L428" s="1" t="s">
        <v>100</v>
      </c>
      <c r="M428" s="1" t="s">
        <v>222</v>
      </c>
      <c r="N428" s="1" t="s">
        <v>32</v>
      </c>
      <c r="O428" s="1" t="s">
        <v>48</v>
      </c>
      <c r="P428" s="1" t="s">
        <v>223</v>
      </c>
      <c r="Q428">
        <v>411.8</v>
      </c>
      <c r="R428">
        <v>2</v>
      </c>
      <c r="S428" s="1" t="s">
        <v>35</v>
      </c>
      <c r="T428">
        <v>70.006</v>
      </c>
      <c r="U428" s="1" t="s">
        <v>36</v>
      </c>
      <c r="V428" s="1" t="s">
        <v>104</v>
      </c>
      <c r="W428">
        <v>2017</v>
      </c>
    </row>
    <row r="429" spans="1:23" x14ac:dyDescent="0.25">
      <c r="A429">
        <v>2066</v>
      </c>
      <c r="B429" s="1" t="s">
        <v>1679</v>
      </c>
      <c r="C429" s="2">
        <v>41943</v>
      </c>
      <c r="D429" s="2">
        <v>41947</v>
      </c>
      <c r="E429" s="1" t="s">
        <v>42</v>
      </c>
      <c r="F429" s="1" t="s">
        <v>1680</v>
      </c>
      <c r="G429" s="1" t="s">
        <v>1681</v>
      </c>
      <c r="H429" s="1" t="s">
        <v>97</v>
      </c>
      <c r="I429" s="1" t="s">
        <v>27</v>
      </c>
      <c r="J429" s="1" t="s">
        <v>56</v>
      </c>
      <c r="K429" s="1" t="s">
        <v>57</v>
      </c>
      <c r="L429" s="1" t="s">
        <v>58</v>
      </c>
      <c r="M429" s="1" t="s">
        <v>1669</v>
      </c>
      <c r="N429" s="1" t="s">
        <v>32</v>
      </c>
      <c r="O429" s="1" t="s">
        <v>39</v>
      </c>
      <c r="P429" s="1" t="s">
        <v>1670</v>
      </c>
      <c r="Q429">
        <v>146.352</v>
      </c>
      <c r="R429">
        <v>3</v>
      </c>
      <c r="S429" s="1" t="s">
        <v>66</v>
      </c>
      <c r="T429">
        <v>-9.1470000000000002</v>
      </c>
      <c r="U429" s="1" t="s">
        <v>90</v>
      </c>
      <c r="V429" s="1" t="s">
        <v>52</v>
      </c>
      <c r="W429">
        <v>2014</v>
      </c>
    </row>
    <row r="430" spans="1:23" x14ac:dyDescent="0.25">
      <c r="A430">
        <v>2070</v>
      </c>
      <c r="B430" s="1" t="s">
        <v>1682</v>
      </c>
      <c r="C430" s="2">
        <v>42107</v>
      </c>
      <c r="D430" s="2">
        <v>42113</v>
      </c>
      <c r="E430" s="1" t="s">
        <v>42</v>
      </c>
      <c r="F430" s="1" t="s">
        <v>855</v>
      </c>
      <c r="G430" s="1" t="s">
        <v>856</v>
      </c>
      <c r="H430" s="1" t="s">
        <v>26</v>
      </c>
      <c r="I430" s="1" t="s">
        <v>27</v>
      </c>
      <c r="J430" s="1" t="s">
        <v>1683</v>
      </c>
      <c r="K430" s="1" t="s">
        <v>57</v>
      </c>
      <c r="L430" s="1" t="s">
        <v>58</v>
      </c>
      <c r="M430" s="1" t="s">
        <v>1684</v>
      </c>
      <c r="N430" s="1" t="s">
        <v>32</v>
      </c>
      <c r="O430" s="1" t="s">
        <v>48</v>
      </c>
      <c r="P430" s="1" t="s">
        <v>1685</v>
      </c>
      <c r="Q430">
        <v>710.83199999999999</v>
      </c>
      <c r="R430">
        <v>3</v>
      </c>
      <c r="S430" s="1" t="s">
        <v>66</v>
      </c>
      <c r="T430">
        <v>-97.739400000000003</v>
      </c>
      <c r="U430" s="1" t="s">
        <v>139</v>
      </c>
      <c r="V430" s="1" t="s">
        <v>122</v>
      </c>
      <c r="W430">
        <v>2015</v>
      </c>
    </row>
    <row r="431" spans="1:23" x14ac:dyDescent="0.25">
      <c r="A431">
        <v>2072</v>
      </c>
      <c r="B431" s="1" t="s">
        <v>1686</v>
      </c>
      <c r="C431" s="2">
        <v>43059</v>
      </c>
      <c r="D431" s="2">
        <v>43064</v>
      </c>
      <c r="E431" s="1" t="s">
        <v>42</v>
      </c>
      <c r="F431" s="1" t="s">
        <v>1687</v>
      </c>
      <c r="G431" s="1" t="s">
        <v>1688</v>
      </c>
      <c r="H431" s="1" t="s">
        <v>26</v>
      </c>
      <c r="I431" s="1" t="s">
        <v>27</v>
      </c>
      <c r="J431" s="1" t="s">
        <v>1689</v>
      </c>
      <c r="K431" s="1" t="s">
        <v>57</v>
      </c>
      <c r="L431" s="1" t="s">
        <v>58</v>
      </c>
      <c r="M431" s="1" t="s">
        <v>469</v>
      </c>
      <c r="N431" s="1" t="s">
        <v>32</v>
      </c>
      <c r="O431" s="1" t="s">
        <v>39</v>
      </c>
      <c r="P431" s="1" t="s">
        <v>470</v>
      </c>
      <c r="Q431">
        <v>283.92</v>
      </c>
      <c r="R431">
        <v>5</v>
      </c>
      <c r="S431" s="1" t="s">
        <v>66</v>
      </c>
      <c r="T431">
        <v>-46.137</v>
      </c>
      <c r="U431" s="1" t="s">
        <v>62</v>
      </c>
      <c r="V431" s="1" t="s">
        <v>37</v>
      </c>
      <c r="W431">
        <v>2017</v>
      </c>
    </row>
    <row r="432" spans="1:23" x14ac:dyDescent="0.25">
      <c r="A432">
        <v>2076</v>
      </c>
      <c r="B432" s="1" t="s">
        <v>1690</v>
      </c>
      <c r="C432" s="2">
        <v>41974</v>
      </c>
      <c r="D432" s="2">
        <v>41978</v>
      </c>
      <c r="E432" s="1" t="s">
        <v>42</v>
      </c>
      <c r="F432" s="1" t="s">
        <v>1691</v>
      </c>
      <c r="G432" s="1" t="s">
        <v>1692</v>
      </c>
      <c r="H432" s="1" t="s">
        <v>26</v>
      </c>
      <c r="I432" s="1" t="s">
        <v>27</v>
      </c>
      <c r="J432" s="1" t="s">
        <v>338</v>
      </c>
      <c r="K432" s="1" t="s">
        <v>57</v>
      </c>
      <c r="L432" s="1" t="s">
        <v>58</v>
      </c>
      <c r="M432" s="1" t="s">
        <v>373</v>
      </c>
      <c r="N432" s="1" t="s">
        <v>32</v>
      </c>
      <c r="O432" s="1" t="s">
        <v>60</v>
      </c>
      <c r="P432" s="1" t="s">
        <v>374</v>
      </c>
      <c r="Q432">
        <v>58.2</v>
      </c>
      <c r="R432">
        <v>3</v>
      </c>
      <c r="S432" s="1" t="s">
        <v>35</v>
      </c>
      <c r="T432">
        <v>28.518000000000001</v>
      </c>
      <c r="U432" s="1" t="s">
        <v>90</v>
      </c>
      <c r="V432" s="1" t="s">
        <v>104</v>
      </c>
      <c r="W432">
        <v>2014</v>
      </c>
    </row>
    <row r="433" spans="1:23" x14ac:dyDescent="0.25">
      <c r="A433">
        <v>2082</v>
      </c>
      <c r="B433" s="1" t="s">
        <v>1693</v>
      </c>
      <c r="C433" s="2">
        <v>42362</v>
      </c>
      <c r="D433" s="2">
        <v>42367</v>
      </c>
      <c r="E433" s="1" t="s">
        <v>42</v>
      </c>
      <c r="F433" s="1" t="s">
        <v>1694</v>
      </c>
      <c r="G433" s="1" t="s">
        <v>1695</v>
      </c>
      <c r="H433" s="1" t="s">
        <v>26</v>
      </c>
      <c r="I433" s="1" t="s">
        <v>27</v>
      </c>
      <c r="J433" s="1" t="s">
        <v>531</v>
      </c>
      <c r="K433" s="1" t="s">
        <v>532</v>
      </c>
      <c r="L433" s="1" t="s">
        <v>58</v>
      </c>
      <c r="M433" s="1" t="s">
        <v>971</v>
      </c>
      <c r="N433" s="1" t="s">
        <v>32</v>
      </c>
      <c r="O433" s="1" t="s">
        <v>60</v>
      </c>
      <c r="P433" s="1" t="s">
        <v>972</v>
      </c>
      <c r="Q433">
        <v>7.7119999999999997</v>
      </c>
      <c r="R433">
        <v>2</v>
      </c>
      <c r="S433" s="1" t="s">
        <v>66</v>
      </c>
      <c r="T433">
        <v>1.7352000000000001</v>
      </c>
      <c r="U433" s="1" t="s">
        <v>62</v>
      </c>
      <c r="V433" s="1" t="s">
        <v>104</v>
      </c>
      <c r="W433">
        <v>2015</v>
      </c>
    </row>
    <row r="434" spans="1:23" x14ac:dyDescent="0.25">
      <c r="A434">
        <v>2092</v>
      </c>
      <c r="B434" s="1" t="s">
        <v>1696</v>
      </c>
      <c r="C434" s="2">
        <v>42931</v>
      </c>
      <c r="D434" s="2">
        <v>42935</v>
      </c>
      <c r="E434" s="1" t="s">
        <v>42</v>
      </c>
      <c r="F434" s="1" t="s">
        <v>1697</v>
      </c>
      <c r="G434" s="1" t="s">
        <v>1698</v>
      </c>
      <c r="H434" s="1" t="s">
        <v>26</v>
      </c>
      <c r="I434" s="1" t="s">
        <v>27</v>
      </c>
      <c r="J434" s="1" t="s">
        <v>209</v>
      </c>
      <c r="K434" s="1" t="s">
        <v>210</v>
      </c>
      <c r="L434" s="1" t="s">
        <v>72</v>
      </c>
      <c r="M434" s="1" t="s">
        <v>1478</v>
      </c>
      <c r="N434" s="1" t="s">
        <v>32</v>
      </c>
      <c r="O434" s="1" t="s">
        <v>48</v>
      </c>
      <c r="P434" s="1" t="s">
        <v>1479</v>
      </c>
      <c r="Q434">
        <v>310.44299999999998</v>
      </c>
      <c r="R434">
        <v>3</v>
      </c>
      <c r="S434" s="1" t="s">
        <v>75</v>
      </c>
      <c r="T434">
        <v>-48.783900000000003</v>
      </c>
      <c r="U434" s="1" t="s">
        <v>90</v>
      </c>
      <c r="V434" s="1" t="s">
        <v>77</v>
      </c>
      <c r="W434">
        <v>2017</v>
      </c>
    </row>
    <row r="435" spans="1:23" x14ac:dyDescent="0.25">
      <c r="A435">
        <v>2093</v>
      </c>
      <c r="B435" s="1" t="s">
        <v>1699</v>
      </c>
      <c r="C435" s="2">
        <v>41960</v>
      </c>
      <c r="D435" s="2">
        <v>41964</v>
      </c>
      <c r="E435" s="1" t="s">
        <v>42</v>
      </c>
      <c r="F435" s="1" t="s">
        <v>268</v>
      </c>
      <c r="G435" s="1" t="s">
        <v>269</v>
      </c>
      <c r="H435" s="1" t="s">
        <v>108</v>
      </c>
      <c r="I435" s="1" t="s">
        <v>27</v>
      </c>
      <c r="J435" s="1" t="s">
        <v>1700</v>
      </c>
      <c r="K435" s="1" t="s">
        <v>176</v>
      </c>
      <c r="L435" s="1" t="s">
        <v>100</v>
      </c>
      <c r="M435" s="1" t="s">
        <v>1292</v>
      </c>
      <c r="N435" s="1" t="s">
        <v>32</v>
      </c>
      <c r="O435" s="1" t="s">
        <v>39</v>
      </c>
      <c r="P435" s="1" t="s">
        <v>1293</v>
      </c>
      <c r="Q435">
        <v>479.9</v>
      </c>
      <c r="R435">
        <v>5</v>
      </c>
      <c r="S435" s="1" t="s">
        <v>35</v>
      </c>
      <c r="T435">
        <v>81.582999999999998</v>
      </c>
      <c r="U435" s="1" t="s">
        <v>90</v>
      </c>
      <c r="V435" s="1" t="s">
        <v>37</v>
      </c>
      <c r="W435">
        <v>2014</v>
      </c>
    </row>
    <row r="436" spans="1:23" x14ac:dyDescent="0.25">
      <c r="A436">
        <v>2103</v>
      </c>
      <c r="B436" s="1" t="s">
        <v>1701</v>
      </c>
      <c r="C436" s="2">
        <v>41838</v>
      </c>
      <c r="D436" s="2">
        <v>41838</v>
      </c>
      <c r="E436" s="1" t="s">
        <v>435</v>
      </c>
      <c r="F436" s="1" t="s">
        <v>1702</v>
      </c>
      <c r="G436" s="1" t="s">
        <v>1703</v>
      </c>
      <c r="H436" s="1" t="s">
        <v>108</v>
      </c>
      <c r="I436" s="1" t="s">
        <v>27</v>
      </c>
      <c r="J436" s="1" t="s">
        <v>1234</v>
      </c>
      <c r="K436" s="1" t="s">
        <v>532</v>
      </c>
      <c r="L436" s="1" t="s">
        <v>58</v>
      </c>
      <c r="M436" s="1" t="s">
        <v>506</v>
      </c>
      <c r="N436" s="1" t="s">
        <v>32</v>
      </c>
      <c r="O436" s="1" t="s">
        <v>39</v>
      </c>
      <c r="P436" s="1" t="s">
        <v>507</v>
      </c>
      <c r="Q436">
        <v>259.13600000000002</v>
      </c>
      <c r="R436">
        <v>4</v>
      </c>
      <c r="S436" s="1" t="s">
        <v>66</v>
      </c>
      <c r="T436">
        <v>-25.913599999999999</v>
      </c>
      <c r="U436" s="1" t="s">
        <v>440</v>
      </c>
      <c r="V436" s="1" t="s">
        <v>77</v>
      </c>
      <c r="W436">
        <v>2014</v>
      </c>
    </row>
    <row r="437" spans="1:23" x14ac:dyDescent="0.25">
      <c r="A437">
        <v>2112</v>
      </c>
      <c r="B437" s="1" t="s">
        <v>1704</v>
      </c>
      <c r="C437" s="2">
        <v>42308</v>
      </c>
      <c r="D437" s="2">
        <v>42308</v>
      </c>
      <c r="E437" s="1" t="s">
        <v>435</v>
      </c>
      <c r="F437" s="1" t="s">
        <v>1705</v>
      </c>
      <c r="G437" s="1" t="s">
        <v>1706</v>
      </c>
      <c r="H437" s="1" t="s">
        <v>26</v>
      </c>
      <c r="I437" s="1" t="s">
        <v>27</v>
      </c>
      <c r="J437" s="1" t="s">
        <v>1707</v>
      </c>
      <c r="K437" s="1" t="s">
        <v>57</v>
      </c>
      <c r="L437" s="1" t="s">
        <v>58</v>
      </c>
      <c r="M437" s="1" t="s">
        <v>113</v>
      </c>
      <c r="N437" s="1" t="s">
        <v>32</v>
      </c>
      <c r="O437" s="1" t="s">
        <v>39</v>
      </c>
      <c r="P437" s="1" t="s">
        <v>114</v>
      </c>
      <c r="Q437">
        <v>323.13600000000002</v>
      </c>
      <c r="R437">
        <v>4</v>
      </c>
      <c r="S437" s="1" t="s">
        <v>66</v>
      </c>
      <c r="T437">
        <v>20.196000000000002</v>
      </c>
      <c r="U437" s="1" t="s">
        <v>440</v>
      </c>
      <c r="V437" s="1" t="s">
        <v>52</v>
      </c>
      <c r="W437">
        <v>2015</v>
      </c>
    </row>
    <row r="438" spans="1:23" x14ac:dyDescent="0.25">
      <c r="A438">
        <v>2116</v>
      </c>
      <c r="B438" s="1" t="s">
        <v>1704</v>
      </c>
      <c r="C438" s="2">
        <v>42308</v>
      </c>
      <c r="D438" s="2">
        <v>42308</v>
      </c>
      <c r="E438" s="1" t="s">
        <v>435</v>
      </c>
      <c r="F438" s="1" t="s">
        <v>1705</v>
      </c>
      <c r="G438" s="1" t="s">
        <v>1706</v>
      </c>
      <c r="H438" s="1" t="s">
        <v>26</v>
      </c>
      <c r="I438" s="1" t="s">
        <v>27</v>
      </c>
      <c r="J438" s="1" t="s">
        <v>1707</v>
      </c>
      <c r="K438" s="1" t="s">
        <v>57</v>
      </c>
      <c r="L438" s="1" t="s">
        <v>58</v>
      </c>
      <c r="M438" s="1" t="s">
        <v>1708</v>
      </c>
      <c r="N438" s="1" t="s">
        <v>32</v>
      </c>
      <c r="O438" s="1" t="s">
        <v>33</v>
      </c>
      <c r="P438" s="1" t="s">
        <v>1709</v>
      </c>
      <c r="Q438">
        <v>425.83300000000003</v>
      </c>
      <c r="R438">
        <v>1</v>
      </c>
      <c r="S438" s="1" t="s">
        <v>468</v>
      </c>
      <c r="T438">
        <v>20.039200000000001</v>
      </c>
      <c r="U438" s="1" t="s">
        <v>440</v>
      </c>
      <c r="V438" s="1" t="s">
        <v>52</v>
      </c>
      <c r="W438">
        <v>2015</v>
      </c>
    </row>
    <row r="439" spans="1:23" x14ac:dyDescent="0.25">
      <c r="A439">
        <v>2117</v>
      </c>
      <c r="B439" s="1" t="s">
        <v>1710</v>
      </c>
      <c r="C439" s="2">
        <v>42289</v>
      </c>
      <c r="D439" s="2">
        <v>42294</v>
      </c>
      <c r="E439" s="1" t="s">
        <v>23</v>
      </c>
      <c r="F439" s="1" t="s">
        <v>1711</v>
      </c>
      <c r="G439" s="1" t="s">
        <v>1712</v>
      </c>
      <c r="H439" s="1" t="s">
        <v>26</v>
      </c>
      <c r="I439" s="1" t="s">
        <v>27</v>
      </c>
      <c r="J439" s="1" t="s">
        <v>906</v>
      </c>
      <c r="K439" s="1" t="s">
        <v>129</v>
      </c>
      <c r="L439" s="1" t="s">
        <v>72</v>
      </c>
      <c r="M439" s="1" t="s">
        <v>1474</v>
      </c>
      <c r="N439" s="1" t="s">
        <v>32</v>
      </c>
      <c r="O439" s="1" t="s">
        <v>48</v>
      </c>
      <c r="P439" s="1" t="s">
        <v>1475</v>
      </c>
      <c r="Q439">
        <v>209.67</v>
      </c>
      <c r="R439">
        <v>1</v>
      </c>
      <c r="S439" s="1" t="s">
        <v>517</v>
      </c>
      <c r="T439">
        <v>-13.978</v>
      </c>
      <c r="U439" s="1" t="s">
        <v>62</v>
      </c>
      <c r="V439" s="1" t="s">
        <v>52</v>
      </c>
      <c r="W439">
        <v>2015</v>
      </c>
    </row>
    <row r="440" spans="1:23" x14ac:dyDescent="0.25">
      <c r="A440">
        <v>2122</v>
      </c>
      <c r="B440" s="1" t="s">
        <v>1713</v>
      </c>
      <c r="C440" s="2">
        <v>43048</v>
      </c>
      <c r="D440" s="2">
        <v>43050</v>
      </c>
      <c r="E440" s="1" t="s">
        <v>94</v>
      </c>
      <c r="F440" s="1" t="s">
        <v>1714</v>
      </c>
      <c r="G440" s="1" t="s">
        <v>1715</v>
      </c>
      <c r="H440" s="1" t="s">
        <v>97</v>
      </c>
      <c r="I440" s="1" t="s">
        <v>27</v>
      </c>
      <c r="J440" s="1" t="s">
        <v>1716</v>
      </c>
      <c r="K440" s="1" t="s">
        <v>57</v>
      </c>
      <c r="L440" s="1" t="s">
        <v>58</v>
      </c>
      <c r="M440" s="1" t="s">
        <v>123</v>
      </c>
      <c r="N440" s="1" t="s">
        <v>32</v>
      </c>
      <c r="O440" s="1" t="s">
        <v>39</v>
      </c>
      <c r="P440" s="1" t="s">
        <v>124</v>
      </c>
      <c r="Q440">
        <v>215.976</v>
      </c>
      <c r="R440">
        <v>3</v>
      </c>
      <c r="S440" s="1" t="s">
        <v>66</v>
      </c>
      <c r="T440">
        <v>-2.6997</v>
      </c>
      <c r="U440" s="1" t="s">
        <v>76</v>
      </c>
      <c r="V440" s="1" t="s">
        <v>37</v>
      </c>
      <c r="W440">
        <v>2017</v>
      </c>
    </row>
    <row r="441" spans="1:23" x14ac:dyDescent="0.25">
      <c r="A441">
        <v>2123</v>
      </c>
      <c r="B441" s="1" t="s">
        <v>1717</v>
      </c>
      <c r="C441" s="2">
        <v>43000</v>
      </c>
      <c r="D441" s="2">
        <v>43002</v>
      </c>
      <c r="E441" s="1" t="s">
        <v>23</v>
      </c>
      <c r="F441" s="1" t="s">
        <v>1718</v>
      </c>
      <c r="G441" s="1" t="s">
        <v>1719</v>
      </c>
      <c r="H441" s="1" t="s">
        <v>108</v>
      </c>
      <c r="I441" s="1" t="s">
        <v>27</v>
      </c>
      <c r="J441" s="1" t="s">
        <v>1720</v>
      </c>
      <c r="K441" s="1" t="s">
        <v>299</v>
      </c>
      <c r="L441" s="1" t="s">
        <v>100</v>
      </c>
      <c r="M441" s="1" t="s">
        <v>466</v>
      </c>
      <c r="N441" s="1" t="s">
        <v>32</v>
      </c>
      <c r="O441" s="1" t="s">
        <v>33</v>
      </c>
      <c r="P441" s="1" t="s">
        <v>467</v>
      </c>
      <c r="Q441">
        <v>241.96</v>
      </c>
      <c r="R441">
        <v>2</v>
      </c>
      <c r="S441" s="1" t="s">
        <v>35</v>
      </c>
      <c r="T441">
        <v>41.133200000000002</v>
      </c>
      <c r="U441" s="1" t="s">
        <v>76</v>
      </c>
      <c r="V441" s="1" t="s">
        <v>83</v>
      </c>
      <c r="W441">
        <v>2017</v>
      </c>
    </row>
    <row r="442" spans="1:23" x14ac:dyDescent="0.25">
      <c r="A442">
        <v>2128</v>
      </c>
      <c r="B442" s="1" t="s">
        <v>1721</v>
      </c>
      <c r="C442" s="2">
        <v>42281</v>
      </c>
      <c r="D442" s="2">
        <v>42286</v>
      </c>
      <c r="E442" s="1" t="s">
        <v>42</v>
      </c>
      <c r="F442" s="1" t="s">
        <v>1250</v>
      </c>
      <c r="G442" s="1" t="s">
        <v>1251</v>
      </c>
      <c r="H442" s="1" t="s">
        <v>108</v>
      </c>
      <c r="I442" s="1" t="s">
        <v>27</v>
      </c>
      <c r="J442" s="1" t="s">
        <v>70</v>
      </c>
      <c r="K442" s="1" t="s">
        <v>71</v>
      </c>
      <c r="L442" s="1" t="s">
        <v>72</v>
      </c>
      <c r="M442" s="1" t="s">
        <v>1722</v>
      </c>
      <c r="N442" s="1" t="s">
        <v>32</v>
      </c>
      <c r="O442" s="1" t="s">
        <v>60</v>
      </c>
      <c r="P442" s="1" t="s">
        <v>1723</v>
      </c>
      <c r="Q442">
        <v>64.944000000000003</v>
      </c>
      <c r="R442">
        <v>3</v>
      </c>
      <c r="S442" s="1" t="s">
        <v>66</v>
      </c>
      <c r="T442">
        <v>6.4943999999999997</v>
      </c>
      <c r="U442" s="1" t="s">
        <v>62</v>
      </c>
      <c r="V442" s="1" t="s">
        <v>52</v>
      </c>
      <c r="W442">
        <v>2015</v>
      </c>
    </row>
    <row r="443" spans="1:23" x14ac:dyDescent="0.25">
      <c r="A443">
        <v>2132</v>
      </c>
      <c r="B443" s="1" t="s">
        <v>1724</v>
      </c>
      <c r="C443" s="2">
        <v>41779</v>
      </c>
      <c r="D443" s="2">
        <v>41781</v>
      </c>
      <c r="E443" s="1" t="s">
        <v>23</v>
      </c>
      <c r="F443" s="1" t="s">
        <v>1725</v>
      </c>
      <c r="G443" s="1" t="s">
        <v>1726</v>
      </c>
      <c r="H443" s="1" t="s">
        <v>97</v>
      </c>
      <c r="I443" s="1" t="s">
        <v>27</v>
      </c>
      <c r="J443" s="1" t="s">
        <v>753</v>
      </c>
      <c r="K443" s="1" t="s">
        <v>896</v>
      </c>
      <c r="L443" s="1" t="s">
        <v>72</v>
      </c>
      <c r="M443" s="1" t="s">
        <v>1133</v>
      </c>
      <c r="N443" s="1" t="s">
        <v>32</v>
      </c>
      <c r="O443" s="1" t="s">
        <v>60</v>
      </c>
      <c r="P443" s="1" t="s">
        <v>1134</v>
      </c>
      <c r="Q443">
        <v>139.86000000000001</v>
      </c>
      <c r="R443">
        <v>7</v>
      </c>
      <c r="S443" s="1" t="s">
        <v>35</v>
      </c>
      <c r="T443">
        <v>60.139800000000001</v>
      </c>
      <c r="U443" s="1" t="s">
        <v>76</v>
      </c>
      <c r="V443" s="1" t="s">
        <v>171</v>
      </c>
      <c r="W443">
        <v>2014</v>
      </c>
    </row>
    <row r="444" spans="1:23" x14ac:dyDescent="0.25">
      <c r="A444">
        <v>2137</v>
      </c>
      <c r="B444" s="1" t="s">
        <v>1727</v>
      </c>
      <c r="C444" s="2">
        <v>42369</v>
      </c>
      <c r="D444" s="2">
        <v>42374</v>
      </c>
      <c r="E444" s="1" t="s">
        <v>42</v>
      </c>
      <c r="F444" s="1" t="s">
        <v>1728</v>
      </c>
      <c r="G444" s="1" t="s">
        <v>1729</v>
      </c>
      <c r="H444" s="1" t="s">
        <v>26</v>
      </c>
      <c r="I444" s="1" t="s">
        <v>27</v>
      </c>
      <c r="J444" s="1" t="s">
        <v>1730</v>
      </c>
      <c r="K444" s="1" t="s">
        <v>99</v>
      </c>
      <c r="L444" s="1" t="s">
        <v>100</v>
      </c>
      <c r="M444" s="1" t="s">
        <v>1731</v>
      </c>
      <c r="N444" s="1" t="s">
        <v>32</v>
      </c>
      <c r="O444" s="1" t="s">
        <v>60</v>
      </c>
      <c r="P444" s="1" t="s">
        <v>1732</v>
      </c>
      <c r="Q444">
        <v>14.76</v>
      </c>
      <c r="R444">
        <v>5</v>
      </c>
      <c r="S444" s="1" t="s">
        <v>103</v>
      </c>
      <c r="T444">
        <v>-11.439</v>
      </c>
      <c r="U444" s="1" t="s">
        <v>62</v>
      </c>
      <c r="V444" s="1" t="s">
        <v>104</v>
      </c>
      <c r="W444">
        <v>2015</v>
      </c>
    </row>
    <row r="445" spans="1:23" x14ac:dyDescent="0.25">
      <c r="A445">
        <v>2142</v>
      </c>
      <c r="B445" s="1" t="s">
        <v>1733</v>
      </c>
      <c r="C445" s="2">
        <v>41796</v>
      </c>
      <c r="D445" s="2">
        <v>41801</v>
      </c>
      <c r="E445" s="1" t="s">
        <v>42</v>
      </c>
      <c r="F445" s="1" t="s">
        <v>1734</v>
      </c>
      <c r="G445" s="1" t="s">
        <v>1735</v>
      </c>
      <c r="H445" s="1" t="s">
        <v>97</v>
      </c>
      <c r="I445" s="1" t="s">
        <v>27</v>
      </c>
      <c r="J445" s="1" t="s">
        <v>742</v>
      </c>
      <c r="K445" s="1" t="s">
        <v>129</v>
      </c>
      <c r="L445" s="1" t="s">
        <v>72</v>
      </c>
      <c r="M445" s="1" t="s">
        <v>1736</v>
      </c>
      <c r="N445" s="1" t="s">
        <v>32</v>
      </c>
      <c r="O445" s="1" t="s">
        <v>48</v>
      </c>
      <c r="P445" s="1" t="s">
        <v>1737</v>
      </c>
      <c r="Q445">
        <v>991.76400000000001</v>
      </c>
      <c r="R445">
        <v>3</v>
      </c>
      <c r="S445" s="1" t="s">
        <v>517</v>
      </c>
      <c r="T445">
        <v>-347.11739999999998</v>
      </c>
      <c r="U445" s="1" t="s">
        <v>62</v>
      </c>
      <c r="V445" s="1" t="s">
        <v>63</v>
      </c>
      <c r="W445">
        <v>2014</v>
      </c>
    </row>
    <row r="446" spans="1:23" x14ac:dyDescent="0.25">
      <c r="A446">
        <v>2146</v>
      </c>
      <c r="B446" s="1" t="s">
        <v>1738</v>
      </c>
      <c r="C446" s="2">
        <v>42546</v>
      </c>
      <c r="D446" s="2">
        <v>42550</v>
      </c>
      <c r="E446" s="1" t="s">
        <v>42</v>
      </c>
      <c r="F446" s="1" t="s">
        <v>1739</v>
      </c>
      <c r="G446" s="1" t="s">
        <v>1740</v>
      </c>
      <c r="H446" s="1" t="s">
        <v>97</v>
      </c>
      <c r="I446" s="1" t="s">
        <v>27</v>
      </c>
      <c r="J446" s="1" t="s">
        <v>1741</v>
      </c>
      <c r="K446" s="1" t="s">
        <v>71</v>
      </c>
      <c r="L446" s="1" t="s">
        <v>72</v>
      </c>
      <c r="M446" s="1" t="s">
        <v>339</v>
      </c>
      <c r="N446" s="1" t="s">
        <v>32</v>
      </c>
      <c r="O446" s="1" t="s">
        <v>39</v>
      </c>
      <c r="P446" s="1" t="s">
        <v>340</v>
      </c>
      <c r="Q446">
        <v>422.05799999999999</v>
      </c>
      <c r="R446">
        <v>3</v>
      </c>
      <c r="S446" s="1" t="s">
        <v>75</v>
      </c>
      <c r="T446">
        <v>-18.088200000000001</v>
      </c>
      <c r="U446" s="1" t="s">
        <v>90</v>
      </c>
      <c r="V446" s="1" t="s">
        <v>63</v>
      </c>
      <c r="W446">
        <v>2016</v>
      </c>
    </row>
    <row r="447" spans="1:23" x14ac:dyDescent="0.25">
      <c r="A447">
        <v>2149</v>
      </c>
      <c r="B447" s="1" t="s">
        <v>1742</v>
      </c>
      <c r="C447" s="2">
        <v>41985</v>
      </c>
      <c r="D447" s="2">
        <v>41990</v>
      </c>
      <c r="E447" s="1" t="s">
        <v>42</v>
      </c>
      <c r="F447" s="1" t="s">
        <v>1743</v>
      </c>
      <c r="G447" s="1" t="s">
        <v>1744</v>
      </c>
      <c r="H447" s="1" t="s">
        <v>26</v>
      </c>
      <c r="I447" s="1" t="s">
        <v>27</v>
      </c>
      <c r="J447" s="1" t="s">
        <v>521</v>
      </c>
      <c r="K447" s="1" t="s">
        <v>57</v>
      </c>
      <c r="L447" s="1" t="s">
        <v>58</v>
      </c>
      <c r="M447" s="1" t="s">
        <v>1002</v>
      </c>
      <c r="N447" s="1" t="s">
        <v>32</v>
      </c>
      <c r="O447" s="1" t="s">
        <v>60</v>
      </c>
      <c r="P447" s="1" t="s">
        <v>1003</v>
      </c>
      <c r="Q447">
        <v>43.31</v>
      </c>
      <c r="R447">
        <v>1</v>
      </c>
      <c r="S447" s="1" t="s">
        <v>35</v>
      </c>
      <c r="T447">
        <v>4.3310000000000004</v>
      </c>
      <c r="U447" s="1" t="s">
        <v>62</v>
      </c>
      <c r="V447" s="1" t="s">
        <v>104</v>
      </c>
      <c r="W447">
        <v>2014</v>
      </c>
    </row>
    <row r="448" spans="1:23" x14ac:dyDescent="0.25">
      <c r="A448">
        <v>2151</v>
      </c>
      <c r="B448" s="1" t="s">
        <v>1745</v>
      </c>
      <c r="C448" s="2">
        <v>43058</v>
      </c>
      <c r="D448" s="2">
        <v>43065</v>
      </c>
      <c r="E448" s="1" t="s">
        <v>42</v>
      </c>
      <c r="F448" s="1" t="s">
        <v>1746</v>
      </c>
      <c r="G448" s="1" t="s">
        <v>1747</v>
      </c>
      <c r="H448" s="1" t="s">
        <v>26</v>
      </c>
      <c r="I448" s="1" t="s">
        <v>27</v>
      </c>
      <c r="J448" s="1" t="s">
        <v>1748</v>
      </c>
      <c r="K448" s="1" t="s">
        <v>99</v>
      </c>
      <c r="L448" s="1" t="s">
        <v>100</v>
      </c>
      <c r="M448" s="1" t="s">
        <v>1176</v>
      </c>
      <c r="N448" s="1" t="s">
        <v>32</v>
      </c>
      <c r="O448" s="1" t="s">
        <v>39</v>
      </c>
      <c r="P448" s="1" t="s">
        <v>1177</v>
      </c>
      <c r="Q448">
        <v>233.05799999999999</v>
      </c>
      <c r="R448">
        <v>3</v>
      </c>
      <c r="S448" s="1" t="s">
        <v>75</v>
      </c>
      <c r="T448">
        <v>-53.270400000000002</v>
      </c>
      <c r="U448" s="1" t="s">
        <v>51</v>
      </c>
      <c r="V448" s="1" t="s">
        <v>37</v>
      </c>
      <c r="W448">
        <v>2017</v>
      </c>
    </row>
    <row r="449" spans="1:23" x14ac:dyDescent="0.25">
      <c r="A449">
        <v>2155</v>
      </c>
      <c r="B449" s="1" t="s">
        <v>1749</v>
      </c>
      <c r="C449" s="2">
        <v>42490</v>
      </c>
      <c r="D449" s="2">
        <v>42495</v>
      </c>
      <c r="E449" s="1" t="s">
        <v>42</v>
      </c>
      <c r="F449" s="1" t="s">
        <v>1750</v>
      </c>
      <c r="G449" s="1" t="s">
        <v>1751</v>
      </c>
      <c r="H449" s="1" t="s">
        <v>108</v>
      </c>
      <c r="I449" s="1" t="s">
        <v>27</v>
      </c>
      <c r="J449" s="1" t="s">
        <v>1752</v>
      </c>
      <c r="K449" s="1" t="s">
        <v>99</v>
      </c>
      <c r="L449" s="1" t="s">
        <v>100</v>
      </c>
      <c r="M449" s="1" t="s">
        <v>1555</v>
      </c>
      <c r="N449" s="1" t="s">
        <v>32</v>
      </c>
      <c r="O449" s="1" t="s">
        <v>60</v>
      </c>
      <c r="P449" s="1" t="s">
        <v>1556</v>
      </c>
      <c r="Q449">
        <v>22.608000000000001</v>
      </c>
      <c r="R449">
        <v>3</v>
      </c>
      <c r="S449" s="1" t="s">
        <v>103</v>
      </c>
      <c r="T449">
        <v>-10.1736</v>
      </c>
      <c r="U449" s="1" t="s">
        <v>62</v>
      </c>
      <c r="V449" s="1" t="s">
        <v>122</v>
      </c>
      <c r="W449">
        <v>2016</v>
      </c>
    </row>
    <row r="450" spans="1:23" x14ac:dyDescent="0.25">
      <c r="A450">
        <v>2161</v>
      </c>
      <c r="B450" s="1" t="s">
        <v>1753</v>
      </c>
      <c r="C450" s="2">
        <v>42504</v>
      </c>
      <c r="D450" s="2">
        <v>42504</v>
      </c>
      <c r="E450" s="1" t="s">
        <v>435</v>
      </c>
      <c r="F450" s="1" t="s">
        <v>336</v>
      </c>
      <c r="G450" s="1" t="s">
        <v>337</v>
      </c>
      <c r="H450" s="1" t="s">
        <v>26</v>
      </c>
      <c r="I450" s="1" t="s">
        <v>27</v>
      </c>
      <c r="J450" s="1" t="s">
        <v>1754</v>
      </c>
      <c r="K450" s="1" t="s">
        <v>241</v>
      </c>
      <c r="L450" s="1" t="s">
        <v>72</v>
      </c>
      <c r="M450" s="1" t="s">
        <v>1413</v>
      </c>
      <c r="N450" s="1" t="s">
        <v>32</v>
      </c>
      <c r="O450" s="1" t="s">
        <v>60</v>
      </c>
      <c r="P450" s="1" t="s">
        <v>1414</v>
      </c>
      <c r="Q450">
        <v>79.384</v>
      </c>
      <c r="R450">
        <v>1</v>
      </c>
      <c r="S450" s="1" t="s">
        <v>66</v>
      </c>
      <c r="T450">
        <v>29.768999999999998</v>
      </c>
      <c r="U450" s="1" t="s">
        <v>440</v>
      </c>
      <c r="V450" s="1" t="s">
        <v>171</v>
      </c>
      <c r="W450">
        <v>2016</v>
      </c>
    </row>
    <row r="451" spans="1:23" x14ac:dyDescent="0.25">
      <c r="A451">
        <v>2166</v>
      </c>
      <c r="B451" s="1" t="s">
        <v>1755</v>
      </c>
      <c r="C451" s="2">
        <v>42656</v>
      </c>
      <c r="D451" s="2">
        <v>42662</v>
      </c>
      <c r="E451" s="1" t="s">
        <v>42</v>
      </c>
      <c r="F451" s="1" t="s">
        <v>345</v>
      </c>
      <c r="G451" s="1" t="s">
        <v>346</v>
      </c>
      <c r="H451" s="1" t="s">
        <v>26</v>
      </c>
      <c r="I451" s="1" t="s">
        <v>27</v>
      </c>
      <c r="J451" s="1" t="s">
        <v>1756</v>
      </c>
      <c r="K451" s="1" t="s">
        <v>99</v>
      </c>
      <c r="L451" s="1" t="s">
        <v>100</v>
      </c>
      <c r="M451" s="1" t="s">
        <v>737</v>
      </c>
      <c r="N451" s="1" t="s">
        <v>32</v>
      </c>
      <c r="O451" s="1" t="s">
        <v>60</v>
      </c>
      <c r="P451" s="1" t="s">
        <v>738</v>
      </c>
      <c r="Q451">
        <v>139.91999999999999</v>
      </c>
      <c r="R451">
        <v>5</v>
      </c>
      <c r="S451" s="1" t="s">
        <v>103</v>
      </c>
      <c r="T451">
        <v>-150.41399999999999</v>
      </c>
      <c r="U451" s="1" t="s">
        <v>139</v>
      </c>
      <c r="V451" s="1" t="s">
        <v>52</v>
      </c>
      <c r="W451">
        <v>2016</v>
      </c>
    </row>
    <row r="452" spans="1:23" x14ac:dyDescent="0.25">
      <c r="A452">
        <v>2172</v>
      </c>
      <c r="B452" s="1" t="s">
        <v>1757</v>
      </c>
      <c r="C452" s="2">
        <v>43058</v>
      </c>
      <c r="D452" s="2">
        <v>43064</v>
      </c>
      <c r="E452" s="1" t="s">
        <v>42</v>
      </c>
      <c r="F452" s="1" t="s">
        <v>1310</v>
      </c>
      <c r="G452" s="1" t="s">
        <v>1311</v>
      </c>
      <c r="H452" s="1" t="s">
        <v>97</v>
      </c>
      <c r="I452" s="1" t="s">
        <v>27</v>
      </c>
      <c r="J452" s="1" t="s">
        <v>1758</v>
      </c>
      <c r="K452" s="1" t="s">
        <v>99</v>
      </c>
      <c r="L452" s="1" t="s">
        <v>100</v>
      </c>
      <c r="M452" s="1" t="s">
        <v>828</v>
      </c>
      <c r="N452" s="1" t="s">
        <v>32</v>
      </c>
      <c r="O452" s="1" t="s">
        <v>39</v>
      </c>
      <c r="P452" s="1" t="s">
        <v>829</v>
      </c>
      <c r="Q452">
        <v>305.31200000000001</v>
      </c>
      <c r="R452">
        <v>2</v>
      </c>
      <c r="S452" s="1" t="s">
        <v>75</v>
      </c>
      <c r="T452">
        <v>-8.7232000000000003</v>
      </c>
      <c r="U452" s="1" t="s">
        <v>139</v>
      </c>
      <c r="V452" s="1" t="s">
        <v>37</v>
      </c>
      <c r="W452">
        <v>2017</v>
      </c>
    </row>
    <row r="453" spans="1:23" x14ac:dyDescent="0.25">
      <c r="A453">
        <v>2182</v>
      </c>
      <c r="B453" s="1" t="s">
        <v>1759</v>
      </c>
      <c r="C453" s="2">
        <v>42497</v>
      </c>
      <c r="D453" s="2">
        <v>42501</v>
      </c>
      <c r="E453" s="1" t="s">
        <v>42</v>
      </c>
      <c r="F453" s="1" t="s">
        <v>1358</v>
      </c>
      <c r="G453" s="1" t="s">
        <v>1359</v>
      </c>
      <c r="H453" s="1" t="s">
        <v>26</v>
      </c>
      <c r="I453" s="1" t="s">
        <v>27</v>
      </c>
      <c r="J453" s="1" t="s">
        <v>183</v>
      </c>
      <c r="K453" s="1" t="s">
        <v>129</v>
      </c>
      <c r="L453" s="1" t="s">
        <v>72</v>
      </c>
      <c r="M453" s="1" t="s">
        <v>1760</v>
      </c>
      <c r="N453" s="1" t="s">
        <v>32</v>
      </c>
      <c r="O453" s="1" t="s">
        <v>39</v>
      </c>
      <c r="P453" s="1" t="s">
        <v>1761</v>
      </c>
      <c r="Q453">
        <v>442.76400000000001</v>
      </c>
      <c r="R453">
        <v>4</v>
      </c>
      <c r="S453" s="1" t="s">
        <v>132</v>
      </c>
      <c r="T453">
        <v>59.035200000000003</v>
      </c>
      <c r="U453" s="1" t="s">
        <v>90</v>
      </c>
      <c r="V453" s="1" t="s">
        <v>171</v>
      </c>
      <c r="W453">
        <v>2016</v>
      </c>
    </row>
    <row r="454" spans="1:23" x14ac:dyDescent="0.25">
      <c r="A454">
        <v>2185</v>
      </c>
      <c r="B454" s="1" t="s">
        <v>1759</v>
      </c>
      <c r="C454" s="2">
        <v>42497</v>
      </c>
      <c r="D454" s="2">
        <v>42501</v>
      </c>
      <c r="E454" s="1" t="s">
        <v>42</v>
      </c>
      <c r="F454" s="1" t="s">
        <v>1358</v>
      </c>
      <c r="G454" s="1" t="s">
        <v>1359</v>
      </c>
      <c r="H454" s="1" t="s">
        <v>26</v>
      </c>
      <c r="I454" s="1" t="s">
        <v>27</v>
      </c>
      <c r="J454" s="1" t="s">
        <v>183</v>
      </c>
      <c r="K454" s="1" t="s">
        <v>129</v>
      </c>
      <c r="L454" s="1" t="s">
        <v>72</v>
      </c>
      <c r="M454" s="1" t="s">
        <v>939</v>
      </c>
      <c r="N454" s="1" t="s">
        <v>32</v>
      </c>
      <c r="O454" s="1" t="s">
        <v>60</v>
      </c>
      <c r="P454" s="1" t="s">
        <v>326</v>
      </c>
      <c r="Q454">
        <v>63.68</v>
      </c>
      <c r="R454">
        <v>8</v>
      </c>
      <c r="S454" s="1" t="s">
        <v>35</v>
      </c>
      <c r="T454">
        <v>28.019200000000001</v>
      </c>
      <c r="U454" s="1" t="s">
        <v>90</v>
      </c>
      <c r="V454" s="1" t="s">
        <v>171</v>
      </c>
      <c r="W454">
        <v>2016</v>
      </c>
    </row>
    <row r="455" spans="1:23" x14ac:dyDescent="0.25">
      <c r="A455">
        <v>2189</v>
      </c>
      <c r="B455" s="1" t="s">
        <v>1762</v>
      </c>
      <c r="C455" s="2">
        <v>42957</v>
      </c>
      <c r="D455" s="2">
        <v>42962</v>
      </c>
      <c r="E455" s="1" t="s">
        <v>42</v>
      </c>
      <c r="F455" s="1" t="s">
        <v>1763</v>
      </c>
      <c r="G455" s="1" t="s">
        <v>1764</v>
      </c>
      <c r="H455" s="1" t="s">
        <v>26</v>
      </c>
      <c r="I455" s="1" t="s">
        <v>27</v>
      </c>
      <c r="J455" s="1" t="s">
        <v>357</v>
      </c>
      <c r="K455" s="1" t="s">
        <v>119</v>
      </c>
      <c r="L455" s="1" t="s">
        <v>100</v>
      </c>
      <c r="M455" s="1" t="s">
        <v>154</v>
      </c>
      <c r="N455" s="1" t="s">
        <v>32</v>
      </c>
      <c r="O455" s="1" t="s">
        <v>60</v>
      </c>
      <c r="P455" s="1" t="s">
        <v>155</v>
      </c>
      <c r="Q455">
        <v>121.3</v>
      </c>
      <c r="R455">
        <v>2</v>
      </c>
      <c r="S455" s="1" t="s">
        <v>35</v>
      </c>
      <c r="T455">
        <v>25.472999999999999</v>
      </c>
      <c r="U455" s="1" t="s">
        <v>62</v>
      </c>
      <c r="V455" s="1" t="s">
        <v>263</v>
      </c>
      <c r="W455">
        <v>2017</v>
      </c>
    </row>
    <row r="456" spans="1:23" x14ac:dyDescent="0.25">
      <c r="A456">
        <v>2201</v>
      </c>
      <c r="B456" s="1" t="s">
        <v>1765</v>
      </c>
      <c r="C456" s="2">
        <v>41791</v>
      </c>
      <c r="D456" s="2">
        <v>41796</v>
      </c>
      <c r="E456" s="1" t="s">
        <v>42</v>
      </c>
      <c r="F456" s="1" t="s">
        <v>825</v>
      </c>
      <c r="G456" s="1" t="s">
        <v>826</v>
      </c>
      <c r="H456" s="1" t="s">
        <v>26</v>
      </c>
      <c r="I456" s="1" t="s">
        <v>27</v>
      </c>
      <c r="J456" s="1" t="s">
        <v>1766</v>
      </c>
      <c r="K456" s="1" t="s">
        <v>1070</v>
      </c>
      <c r="L456" s="1" t="s">
        <v>30</v>
      </c>
      <c r="M456" s="1" t="s">
        <v>456</v>
      </c>
      <c r="N456" s="1" t="s">
        <v>32</v>
      </c>
      <c r="O456" s="1" t="s">
        <v>60</v>
      </c>
      <c r="P456" s="1" t="s">
        <v>457</v>
      </c>
      <c r="Q456">
        <v>22.2</v>
      </c>
      <c r="R456">
        <v>6</v>
      </c>
      <c r="S456" s="1" t="s">
        <v>35</v>
      </c>
      <c r="T456">
        <v>9.1020000000000003</v>
      </c>
      <c r="U456" s="1" t="s">
        <v>62</v>
      </c>
      <c r="V456" s="1" t="s">
        <v>63</v>
      </c>
      <c r="W456">
        <v>2014</v>
      </c>
    </row>
    <row r="457" spans="1:23" x14ac:dyDescent="0.25">
      <c r="A457">
        <v>2204</v>
      </c>
      <c r="B457" s="1" t="s">
        <v>1767</v>
      </c>
      <c r="C457" s="2">
        <v>42253</v>
      </c>
      <c r="D457" s="2">
        <v>42259</v>
      </c>
      <c r="E457" s="1" t="s">
        <v>42</v>
      </c>
      <c r="F457" s="1" t="s">
        <v>1279</v>
      </c>
      <c r="G457" s="1" t="s">
        <v>1280</v>
      </c>
      <c r="H457" s="1" t="s">
        <v>108</v>
      </c>
      <c r="I457" s="1" t="s">
        <v>27</v>
      </c>
      <c r="J457" s="1" t="s">
        <v>201</v>
      </c>
      <c r="K457" s="1" t="s">
        <v>202</v>
      </c>
      <c r="L457" s="1" t="s">
        <v>58</v>
      </c>
      <c r="M457" s="1" t="s">
        <v>1768</v>
      </c>
      <c r="N457" s="1" t="s">
        <v>32</v>
      </c>
      <c r="O457" s="1" t="s">
        <v>60</v>
      </c>
      <c r="P457" s="1" t="s">
        <v>1769</v>
      </c>
      <c r="Q457">
        <v>191.82</v>
      </c>
      <c r="R457">
        <v>3</v>
      </c>
      <c r="S457" s="1" t="s">
        <v>35</v>
      </c>
      <c r="T457">
        <v>74.809799999999996</v>
      </c>
      <c r="U457" s="1" t="s">
        <v>139</v>
      </c>
      <c r="V457" s="1" t="s">
        <v>83</v>
      </c>
      <c r="W457">
        <v>2015</v>
      </c>
    </row>
    <row r="458" spans="1:23" x14ac:dyDescent="0.25">
      <c r="A458">
        <v>2205</v>
      </c>
      <c r="B458" s="1" t="s">
        <v>1770</v>
      </c>
      <c r="C458" s="2">
        <v>42184</v>
      </c>
      <c r="D458" s="2">
        <v>42190</v>
      </c>
      <c r="E458" s="1" t="s">
        <v>42</v>
      </c>
      <c r="F458" s="1" t="s">
        <v>207</v>
      </c>
      <c r="G458" s="1" t="s">
        <v>208</v>
      </c>
      <c r="H458" s="1" t="s">
        <v>26</v>
      </c>
      <c r="I458" s="1" t="s">
        <v>27</v>
      </c>
      <c r="J458" s="1" t="s">
        <v>827</v>
      </c>
      <c r="K458" s="1" t="s">
        <v>71</v>
      </c>
      <c r="L458" s="1" t="s">
        <v>72</v>
      </c>
      <c r="M458" s="1" t="s">
        <v>1303</v>
      </c>
      <c r="N458" s="1" t="s">
        <v>32</v>
      </c>
      <c r="O458" s="1" t="s">
        <v>60</v>
      </c>
      <c r="P458" s="1" t="s">
        <v>1771</v>
      </c>
      <c r="Q458">
        <v>20.103999999999999</v>
      </c>
      <c r="R458">
        <v>1</v>
      </c>
      <c r="S458" s="1" t="s">
        <v>66</v>
      </c>
      <c r="T458">
        <v>1.7591000000000001</v>
      </c>
      <c r="U458" s="1" t="s">
        <v>139</v>
      </c>
      <c r="V458" s="1" t="s">
        <v>63</v>
      </c>
      <c r="W458">
        <v>2015</v>
      </c>
    </row>
    <row r="459" spans="1:23" x14ac:dyDescent="0.25">
      <c r="A459">
        <v>2213</v>
      </c>
      <c r="B459" s="1" t="s">
        <v>1772</v>
      </c>
      <c r="C459" s="2">
        <v>43060</v>
      </c>
      <c r="D459" s="2">
        <v>43064</v>
      </c>
      <c r="E459" s="1" t="s">
        <v>42</v>
      </c>
      <c r="F459" s="1" t="s">
        <v>1773</v>
      </c>
      <c r="G459" s="1" t="s">
        <v>1774</v>
      </c>
      <c r="H459" s="1" t="s">
        <v>26</v>
      </c>
      <c r="I459" s="1" t="s">
        <v>27</v>
      </c>
      <c r="J459" s="1" t="s">
        <v>183</v>
      </c>
      <c r="K459" s="1" t="s">
        <v>129</v>
      </c>
      <c r="L459" s="1" t="s">
        <v>72</v>
      </c>
      <c r="M459" s="1" t="s">
        <v>1161</v>
      </c>
      <c r="N459" s="1" t="s">
        <v>32</v>
      </c>
      <c r="O459" s="1" t="s">
        <v>60</v>
      </c>
      <c r="P459" s="1" t="s">
        <v>1162</v>
      </c>
      <c r="Q459">
        <v>27.42</v>
      </c>
      <c r="R459">
        <v>1</v>
      </c>
      <c r="S459" s="1" t="s">
        <v>35</v>
      </c>
      <c r="T459">
        <v>11.2422</v>
      </c>
      <c r="U459" s="1" t="s">
        <v>90</v>
      </c>
      <c r="V459" s="1" t="s">
        <v>37</v>
      </c>
      <c r="W459">
        <v>2017</v>
      </c>
    </row>
    <row r="460" spans="1:23" x14ac:dyDescent="0.25">
      <c r="A460">
        <v>2217</v>
      </c>
      <c r="B460" s="1" t="s">
        <v>1775</v>
      </c>
      <c r="C460" s="2">
        <v>43009</v>
      </c>
      <c r="D460" s="2">
        <v>43010</v>
      </c>
      <c r="E460" s="1" t="s">
        <v>94</v>
      </c>
      <c r="F460" s="1" t="s">
        <v>1776</v>
      </c>
      <c r="G460" s="1" t="s">
        <v>1777</v>
      </c>
      <c r="H460" s="1" t="s">
        <v>26</v>
      </c>
      <c r="I460" s="1" t="s">
        <v>27</v>
      </c>
      <c r="J460" s="1" t="s">
        <v>1504</v>
      </c>
      <c r="K460" s="1" t="s">
        <v>57</v>
      </c>
      <c r="L460" s="1" t="s">
        <v>58</v>
      </c>
      <c r="M460" s="1" t="s">
        <v>1778</v>
      </c>
      <c r="N460" s="1" t="s">
        <v>32</v>
      </c>
      <c r="O460" s="1" t="s">
        <v>39</v>
      </c>
      <c r="P460" s="1" t="s">
        <v>1779</v>
      </c>
      <c r="Q460">
        <v>108.608</v>
      </c>
      <c r="R460">
        <v>4</v>
      </c>
      <c r="S460" s="1" t="s">
        <v>66</v>
      </c>
      <c r="T460">
        <v>9.5031999999999996</v>
      </c>
      <c r="U460" s="1" t="s">
        <v>133</v>
      </c>
      <c r="V460" s="1" t="s">
        <v>52</v>
      </c>
      <c r="W460">
        <v>2017</v>
      </c>
    </row>
    <row r="461" spans="1:23" x14ac:dyDescent="0.25">
      <c r="A461">
        <v>2224</v>
      </c>
      <c r="B461" s="1" t="s">
        <v>1780</v>
      </c>
      <c r="C461" s="2">
        <v>42344</v>
      </c>
      <c r="D461" s="2">
        <v>42344</v>
      </c>
      <c r="E461" s="1" t="s">
        <v>435</v>
      </c>
      <c r="F461" s="1" t="s">
        <v>1781</v>
      </c>
      <c r="G461" s="1" t="s">
        <v>1782</v>
      </c>
      <c r="H461" s="1" t="s">
        <v>26</v>
      </c>
      <c r="I461" s="1" t="s">
        <v>27</v>
      </c>
      <c r="J461" s="1" t="s">
        <v>1783</v>
      </c>
      <c r="K461" s="1" t="s">
        <v>241</v>
      </c>
      <c r="L461" s="1" t="s">
        <v>72</v>
      </c>
      <c r="M461" s="1" t="s">
        <v>305</v>
      </c>
      <c r="N461" s="1" t="s">
        <v>32</v>
      </c>
      <c r="O461" s="1" t="s">
        <v>39</v>
      </c>
      <c r="P461" s="1" t="s">
        <v>306</v>
      </c>
      <c r="Q461">
        <v>70.686000000000007</v>
      </c>
      <c r="R461">
        <v>1</v>
      </c>
      <c r="S461" s="1" t="s">
        <v>75</v>
      </c>
      <c r="T461">
        <v>-24.235199999999999</v>
      </c>
      <c r="U461" s="1" t="s">
        <v>440</v>
      </c>
      <c r="V461" s="1" t="s">
        <v>104</v>
      </c>
      <c r="W461">
        <v>2015</v>
      </c>
    </row>
    <row r="462" spans="1:23" x14ac:dyDescent="0.25">
      <c r="A462">
        <v>2226</v>
      </c>
      <c r="B462" s="1" t="s">
        <v>1784</v>
      </c>
      <c r="C462" s="2">
        <v>42448</v>
      </c>
      <c r="D462" s="2">
        <v>42450</v>
      </c>
      <c r="E462" s="1" t="s">
        <v>23</v>
      </c>
      <c r="F462" s="1" t="s">
        <v>1785</v>
      </c>
      <c r="G462" s="1" t="s">
        <v>1786</v>
      </c>
      <c r="H462" s="1" t="s">
        <v>26</v>
      </c>
      <c r="I462" s="1" t="s">
        <v>27</v>
      </c>
      <c r="J462" s="1" t="s">
        <v>1787</v>
      </c>
      <c r="K462" s="1" t="s">
        <v>190</v>
      </c>
      <c r="L462" s="1" t="s">
        <v>58</v>
      </c>
      <c r="M462" s="1" t="s">
        <v>1788</v>
      </c>
      <c r="N462" s="1" t="s">
        <v>32</v>
      </c>
      <c r="O462" s="1" t="s">
        <v>33</v>
      </c>
      <c r="P462" s="1" t="s">
        <v>1789</v>
      </c>
      <c r="Q462">
        <v>72.293999999999997</v>
      </c>
      <c r="R462">
        <v>1</v>
      </c>
      <c r="S462" s="1" t="s">
        <v>1242</v>
      </c>
      <c r="T462">
        <v>-98.8018</v>
      </c>
      <c r="U462" s="1" t="s">
        <v>76</v>
      </c>
      <c r="V462" s="1" t="s">
        <v>205</v>
      </c>
      <c r="W462">
        <v>2016</v>
      </c>
    </row>
    <row r="463" spans="1:23" x14ac:dyDescent="0.25">
      <c r="A463">
        <v>2229</v>
      </c>
      <c r="B463" s="1" t="s">
        <v>1790</v>
      </c>
      <c r="C463" s="2">
        <v>42644</v>
      </c>
      <c r="D463" s="2">
        <v>42648</v>
      </c>
      <c r="E463" s="1" t="s">
        <v>42</v>
      </c>
      <c r="F463" s="1" t="s">
        <v>1138</v>
      </c>
      <c r="G463" s="1" t="s">
        <v>1139</v>
      </c>
      <c r="H463" s="1" t="s">
        <v>26</v>
      </c>
      <c r="I463" s="1" t="s">
        <v>27</v>
      </c>
      <c r="J463" s="1" t="s">
        <v>183</v>
      </c>
      <c r="K463" s="1" t="s">
        <v>129</v>
      </c>
      <c r="L463" s="1" t="s">
        <v>72</v>
      </c>
      <c r="M463" s="1" t="s">
        <v>1736</v>
      </c>
      <c r="N463" s="1" t="s">
        <v>32</v>
      </c>
      <c r="O463" s="1" t="s">
        <v>48</v>
      </c>
      <c r="P463" s="1" t="s">
        <v>1737</v>
      </c>
      <c r="Q463">
        <v>330.58800000000002</v>
      </c>
      <c r="R463">
        <v>1</v>
      </c>
      <c r="S463" s="1" t="s">
        <v>517</v>
      </c>
      <c r="T463">
        <v>-115.7058</v>
      </c>
      <c r="U463" s="1" t="s">
        <v>90</v>
      </c>
      <c r="V463" s="1" t="s">
        <v>52</v>
      </c>
      <c r="W463">
        <v>2016</v>
      </c>
    </row>
    <row r="464" spans="1:23" x14ac:dyDescent="0.25">
      <c r="A464">
        <v>2232</v>
      </c>
      <c r="B464" s="1" t="s">
        <v>1791</v>
      </c>
      <c r="C464" s="2">
        <v>42912</v>
      </c>
      <c r="D464" s="2">
        <v>42917</v>
      </c>
      <c r="E464" s="1" t="s">
        <v>42</v>
      </c>
      <c r="F464" s="1" t="s">
        <v>1792</v>
      </c>
      <c r="G464" s="1" t="s">
        <v>1793</v>
      </c>
      <c r="H464" s="1" t="s">
        <v>26</v>
      </c>
      <c r="I464" s="1" t="s">
        <v>27</v>
      </c>
      <c r="J464" s="1" t="s">
        <v>1166</v>
      </c>
      <c r="K464" s="1" t="s">
        <v>119</v>
      </c>
      <c r="L464" s="1" t="s">
        <v>100</v>
      </c>
      <c r="M464" s="1" t="s">
        <v>1022</v>
      </c>
      <c r="N464" s="1" t="s">
        <v>32</v>
      </c>
      <c r="O464" s="1" t="s">
        <v>60</v>
      </c>
      <c r="P464" s="1" t="s">
        <v>1023</v>
      </c>
      <c r="Q464">
        <v>526.45000000000005</v>
      </c>
      <c r="R464">
        <v>5</v>
      </c>
      <c r="S464" s="1" t="s">
        <v>35</v>
      </c>
      <c r="T464">
        <v>31.587</v>
      </c>
      <c r="U464" s="1" t="s">
        <v>62</v>
      </c>
      <c r="V464" s="1" t="s">
        <v>63</v>
      </c>
      <c r="W464">
        <v>2017</v>
      </c>
    </row>
    <row r="465" spans="1:23" x14ac:dyDescent="0.25">
      <c r="A465">
        <v>2239</v>
      </c>
      <c r="B465" s="1" t="s">
        <v>1794</v>
      </c>
      <c r="C465" s="2">
        <v>42845</v>
      </c>
      <c r="D465" s="2">
        <v>42851</v>
      </c>
      <c r="E465" s="1" t="s">
        <v>42</v>
      </c>
      <c r="F465" s="1" t="s">
        <v>1795</v>
      </c>
      <c r="G465" s="1" t="s">
        <v>1796</v>
      </c>
      <c r="H465" s="1" t="s">
        <v>108</v>
      </c>
      <c r="I465" s="1" t="s">
        <v>27</v>
      </c>
      <c r="J465" s="1" t="s">
        <v>143</v>
      </c>
      <c r="K465" s="1" t="s">
        <v>144</v>
      </c>
      <c r="L465" s="1" t="s">
        <v>100</v>
      </c>
      <c r="M465" s="1" t="s">
        <v>1797</v>
      </c>
      <c r="N465" s="1" t="s">
        <v>32</v>
      </c>
      <c r="O465" s="1" t="s">
        <v>60</v>
      </c>
      <c r="P465" s="1" t="s">
        <v>1798</v>
      </c>
      <c r="Q465">
        <v>44.4</v>
      </c>
      <c r="R465">
        <v>2</v>
      </c>
      <c r="S465" s="1" t="s">
        <v>103</v>
      </c>
      <c r="T465">
        <v>-52.17</v>
      </c>
      <c r="U465" s="1" t="s">
        <v>139</v>
      </c>
      <c r="V465" s="1" t="s">
        <v>122</v>
      </c>
      <c r="W465">
        <v>2017</v>
      </c>
    </row>
    <row r="466" spans="1:23" x14ac:dyDescent="0.25">
      <c r="A466">
        <v>2257</v>
      </c>
      <c r="B466" s="1" t="s">
        <v>1799</v>
      </c>
      <c r="C466" s="2">
        <v>42630</v>
      </c>
      <c r="D466" s="2">
        <v>42635</v>
      </c>
      <c r="E466" s="1" t="s">
        <v>42</v>
      </c>
      <c r="F466" s="1" t="s">
        <v>996</v>
      </c>
      <c r="G466" s="1" t="s">
        <v>997</v>
      </c>
      <c r="H466" s="1" t="s">
        <v>97</v>
      </c>
      <c r="I466" s="1" t="s">
        <v>27</v>
      </c>
      <c r="J466" s="1" t="s">
        <v>1800</v>
      </c>
      <c r="K466" s="1" t="s">
        <v>1801</v>
      </c>
      <c r="L466" s="1" t="s">
        <v>72</v>
      </c>
      <c r="M466" s="1" t="s">
        <v>1097</v>
      </c>
      <c r="N466" s="1" t="s">
        <v>32</v>
      </c>
      <c r="O466" s="1" t="s">
        <v>60</v>
      </c>
      <c r="P466" s="1" t="s">
        <v>1098</v>
      </c>
      <c r="Q466">
        <v>109.48</v>
      </c>
      <c r="R466">
        <v>2</v>
      </c>
      <c r="S466" s="1" t="s">
        <v>35</v>
      </c>
      <c r="T466">
        <v>33.938800000000001</v>
      </c>
      <c r="U466" s="1" t="s">
        <v>62</v>
      </c>
      <c r="V466" s="1" t="s">
        <v>83</v>
      </c>
      <c r="W466">
        <v>2016</v>
      </c>
    </row>
    <row r="467" spans="1:23" x14ac:dyDescent="0.25">
      <c r="A467">
        <v>2258</v>
      </c>
      <c r="B467" s="1" t="s">
        <v>1802</v>
      </c>
      <c r="C467" s="2">
        <v>42902</v>
      </c>
      <c r="D467" s="2">
        <v>42905</v>
      </c>
      <c r="E467" s="1" t="s">
        <v>94</v>
      </c>
      <c r="F467" s="1" t="s">
        <v>1441</v>
      </c>
      <c r="G467" s="1" t="s">
        <v>1442</v>
      </c>
      <c r="H467" s="1" t="s">
        <v>26</v>
      </c>
      <c r="I467" s="1" t="s">
        <v>27</v>
      </c>
      <c r="J467" s="1" t="s">
        <v>338</v>
      </c>
      <c r="K467" s="1" t="s">
        <v>57</v>
      </c>
      <c r="L467" s="1" t="s">
        <v>58</v>
      </c>
      <c r="M467" s="1" t="s">
        <v>490</v>
      </c>
      <c r="N467" s="1" t="s">
        <v>32</v>
      </c>
      <c r="O467" s="1" t="s">
        <v>39</v>
      </c>
      <c r="P467" s="1" t="s">
        <v>491</v>
      </c>
      <c r="Q467">
        <v>1212.96</v>
      </c>
      <c r="R467">
        <v>7</v>
      </c>
      <c r="S467" s="1" t="s">
        <v>66</v>
      </c>
      <c r="T467">
        <v>90.971999999999994</v>
      </c>
      <c r="U467" s="1" t="s">
        <v>36</v>
      </c>
      <c r="V467" s="1" t="s">
        <v>63</v>
      </c>
      <c r="W467">
        <v>2017</v>
      </c>
    </row>
    <row r="468" spans="1:23" x14ac:dyDescent="0.25">
      <c r="A468">
        <v>2263</v>
      </c>
      <c r="B468" s="1" t="s">
        <v>1803</v>
      </c>
      <c r="C468" s="2">
        <v>42772</v>
      </c>
      <c r="D468" s="2">
        <v>42775</v>
      </c>
      <c r="E468" s="1" t="s">
        <v>94</v>
      </c>
      <c r="F468" s="1" t="s">
        <v>1804</v>
      </c>
      <c r="G468" s="1" t="s">
        <v>1805</v>
      </c>
      <c r="H468" s="1" t="s">
        <v>26</v>
      </c>
      <c r="I468" s="1" t="s">
        <v>27</v>
      </c>
      <c r="J468" s="1" t="s">
        <v>701</v>
      </c>
      <c r="K468" s="1" t="s">
        <v>728</v>
      </c>
      <c r="L468" s="1" t="s">
        <v>30</v>
      </c>
      <c r="M468" s="1" t="s">
        <v>722</v>
      </c>
      <c r="N468" s="1" t="s">
        <v>32</v>
      </c>
      <c r="O468" s="1" t="s">
        <v>33</v>
      </c>
      <c r="P468" s="1" t="s">
        <v>723</v>
      </c>
      <c r="Q468">
        <v>359.97</v>
      </c>
      <c r="R468">
        <v>3</v>
      </c>
      <c r="S468" s="1" t="s">
        <v>35</v>
      </c>
      <c r="T468">
        <v>79.193399999999997</v>
      </c>
      <c r="U468" s="1" t="s">
        <v>36</v>
      </c>
      <c r="V468" s="1" t="s">
        <v>307</v>
      </c>
      <c r="W468">
        <v>2017</v>
      </c>
    </row>
    <row r="469" spans="1:23" x14ac:dyDescent="0.25">
      <c r="A469">
        <v>2273</v>
      </c>
      <c r="B469" s="1" t="s">
        <v>1806</v>
      </c>
      <c r="C469" s="2">
        <v>42069</v>
      </c>
      <c r="D469" s="2">
        <v>42074</v>
      </c>
      <c r="E469" s="1" t="s">
        <v>42</v>
      </c>
      <c r="F469" s="1" t="s">
        <v>1807</v>
      </c>
      <c r="G469" s="1" t="s">
        <v>1808</v>
      </c>
      <c r="H469" s="1" t="s">
        <v>26</v>
      </c>
      <c r="I469" s="1" t="s">
        <v>27</v>
      </c>
      <c r="J469" s="1" t="s">
        <v>338</v>
      </c>
      <c r="K469" s="1" t="s">
        <v>57</v>
      </c>
      <c r="L469" s="1" t="s">
        <v>58</v>
      </c>
      <c r="M469" s="1" t="s">
        <v>1809</v>
      </c>
      <c r="N469" s="1" t="s">
        <v>32</v>
      </c>
      <c r="O469" s="1" t="s">
        <v>60</v>
      </c>
      <c r="P469" s="1" t="s">
        <v>1810</v>
      </c>
      <c r="Q469">
        <v>435.26</v>
      </c>
      <c r="R469">
        <v>7</v>
      </c>
      <c r="S469" s="1" t="s">
        <v>35</v>
      </c>
      <c r="T469">
        <v>95.757199999999997</v>
      </c>
      <c r="U469" s="1" t="s">
        <v>62</v>
      </c>
      <c r="V469" s="1" t="s">
        <v>205</v>
      </c>
      <c r="W469">
        <v>2015</v>
      </c>
    </row>
    <row r="470" spans="1:23" x14ac:dyDescent="0.25">
      <c r="A470">
        <v>2275</v>
      </c>
      <c r="B470" s="1" t="s">
        <v>1811</v>
      </c>
      <c r="C470" s="2">
        <v>41915</v>
      </c>
      <c r="D470" s="2">
        <v>41920</v>
      </c>
      <c r="E470" s="1" t="s">
        <v>23</v>
      </c>
      <c r="F470" s="1" t="s">
        <v>442</v>
      </c>
      <c r="G470" s="1" t="s">
        <v>443</v>
      </c>
      <c r="H470" s="1" t="s">
        <v>97</v>
      </c>
      <c r="I470" s="1" t="s">
        <v>27</v>
      </c>
      <c r="J470" s="1" t="s">
        <v>56</v>
      </c>
      <c r="K470" s="1" t="s">
        <v>57</v>
      </c>
      <c r="L470" s="1" t="s">
        <v>58</v>
      </c>
      <c r="M470" s="1" t="s">
        <v>1812</v>
      </c>
      <c r="N470" s="1" t="s">
        <v>32</v>
      </c>
      <c r="O470" s="1" t="s">
        <v>48</v>
      </c>
      <c r="P470" s="1" t="s">
        <v>1813</v>
      </c>
      <c r="Q470">
        <v>143.43199999999999</v>
      </c>
      <c r="R470">
        <v>1</v>
      </c>
      <c r="S470" s="1" t="s">
        <v>66</v>
      </c>
      <c r="T470">
        <v>3.5857999999999999</v>
      </c>
      <c r="U470" s="1" t="s">
        <v>62</v>
      </c>
      <c r="V470" s="1" t="s">
        <v>52</v>
      </c>
      <c r="W470">
        <v>2014</v>
      </c>
    </row>
    <row r="471" spans="1:23" x14ac:dyDescent="0.25">
      <c r="A471">
        <v>2276</v>
      </c>
      <c r="B471" s="1" t="s">
        <v>1811</v>
      </c>
      <c r="C471" s="2">
        <v>41915</v>
      </c>
      <c r="D471" s="2">
        <v>41920</v>
      </c>
      <c r="E471" s="1" t="s">
        <v>23</v>
      </c>
      <c r="F471" s="1" t="s">
        <v>442</v>
      </c>
      <c r="G471" s="1" t="s">
        <v>443</v>
      </c>
      <c r="H471" s="1" t="s">
        <v>97</v>
      </c>
      <c r="I471" s="1" t="s">
        <v>27</v>
      </c>
      <c r="J471" s="1" t="s">
        <v>56</v>
      </c>
      <c r="K471" s="1" t="s">
        <v>57</v>
      </c>
      <c r="L471" s="1" t="s">
        <v>58</v>
      </c>
      <c r="M471" s="1" t="s">
        <v>73</v>
      </c>
      <c r="N471" s="1" t="s">
        <v>32</v>
      </c>
      <c r="O471" s="1" t="s">
        <v>39</v>
      </c>
      <c r="P471" s="1" t="s">
        <v>74</v>
      </c>
      <c r="Q471">
        <v>122.352</v>
      </c>
      <c r="R471">
        <v>3</v>
      </c>
      <c r="S471" s="1" t="s">
        <v>66</v>
      </c>
      <c r="T471">
        <v>13.7646</v>
      </c>
      <c r="U471" s="1" t="s">
        <v>62</v>
      </c>
      <c r="V471" s="1" t="s">
        <v>52</v>
      </c>
      <c r="W471">
        <v>2014</v>
      </c>
    </row>
    <row r="472" spans="1:23" x14ac:dyDescent="0.25">
      <c r="A472">
        <v>2278</v>
      </c>
      <c r="B472" s="1" t="s">
        <v>1814</v>
      </c>
      <c r="C472" s="2">
        <v>41817</v>
      </c>
      <c r="D472" s="2">
        <v>41821</v>
      </c>
      <c r="E472" s="1" t="s">
        <v>42</v>
      </c>
      <c r="F472" s="1" t="s">
        <v>1815</v>
      </c>
      <c r="G472" s="1" t="s">
        <v>1816</v>
      </c>
      <c r="H472" s="1" t="s">
        <v>26</v>
      </c>
      <c r="I472" s="1" t="s">
        <v>27</v>
      </c>
      <c r="J472" s="1" t="s">
        <v>1817</v>
      </c>
      <c r="K472" s="1" t="s">
        <v>489</v>
      </c>
      <c r="L472" s="1" t="s">
        <v>30</v>
      </c>
      <c r="M472" s="1" t="s">
        <v>1272</v>
      </c>
      <c r="N472" s="1" t="s">
        <v>32</v>
      </c>
      <c r="O472" s="1" t="s">
        <v>48</v>
      </c>
      <c r="P472" s="1" t="s">
        <v>1075</v>
      </c>
      <c r="Q472">
        <v>85.98</v>
      </c>
      <c r="R472">
        <v>1</v>
      </c>
      <c r="S472" s="1" t="s">
        <v>35</v>
      </c>
      <c r="T472">
        <v>22.354800000000001</v>
      </c>
      <c r="U472" s="1" t="s">
        <v>90</v>
      </c>
      <c r="V472" s="1" t="s">
        <v>63</v>
      </c>
      <c r="W472">
        <v>2014</v>
      </c>
    </row>
    <row r="473" spans="1:23" x14ac:dyDescent="0.25">
      <c r="A473">
        <v>2280</v>
      </c>
      <c r="B473" s="1" t="s">
        <v>1818</v>
      </c>
      <c r="C473" s="2">
        <v>43038</v>
      </c>
      <c r="D473" s="2">
        <v>43041</v>
      </c>
      <c r="E473" s="1" t="s">
        <v>94</v>
      </c>
      <c r="F473" s="1" t="s">
        <v>1819</v>
      </c>
      <c r="G473" s="1" t="s">
        <v>1820</v>
      </c>
      <c r="H473" s="1" t="s">
        <v>26</v>
      </c>
      <c r="I473" s="1" t="s">
        <v>27</v>
      </c>
      <c r="J473" s="1" t="s">
        <v>201</v>
      </c>
      <c r="K473" s="1" t="s">
        <v>202</v>
      </c>
      <c r="L473" s="1" t="s">
        <v>58</v>
      </c>
      <c r="M473" s="1" t="s">
        <v>1669</v>
      </c>
      <c r="N473" s="1" t="s">
        <v>32</v>
      </c>
      <c r="O473" s="1" t="s">
        <v>39</v>
      </c>
      <c r="P473" s="1" t="s">
        <v>1670</v>
      </c>
      <c r="Q473">
        <v>97.567999999999998</v>
      </c>
      <c r="R473">
        <v>2</v>
      </c>
      <c r="S473" s="1" t="s">
        <v>66</v>
      </c>
      <c r="T473">
        <v>-6.0979999999999999</v>
      </c>
      <c r="U473" s="1" t="s">
        <v>36</v>
      </c>
      <c r="V473" s="1" t="s">
        <v>52</v>
      </c>
      <c r="W473">
        <v>2017</v>
      </c>
    </row>
    <row r="474" spans="1:23" x14ac:dyDescent="0.25">
      <c r="A474">
        <v>2281</v>
      </c>
      <c r="B474" s="1" t="s">
        <v>1818</v>
      </c>
      <c r="C474" s="2">
        <v>43038</v>
      </c>
      <c r="D474" s="2">
        <v>43041</v>
      </c>
      <c r="E474" s="1" t="s">
        <v>94</v>
      </c>
      <c r="F474" s="1" t="s">
        <v>1819</v>
      </c>
      <c r="G474" s="1" t="s">
        <v>1820</v>
      </c>
      <c r="H474" s="1" t="s">
        <v>26</v>
      </c>
      <c r="I474" s="1" t="s">
        <v>27</v>
      </c>
      <c r="J474" s="1" t="s">
        <v>201</v>
      </c>
      <c r="K474" s="1" t="s">
        <v>202</v>
      </c>
      <c r="L474" s="1" t="s">
        <v>58</v>
      </c>
      <c r="M474" s="1" t="s">
        <v>1292</v>
      </c>
      <c r="N474" s="1" t="s">
        <v>32</v>
      </c>
      <c r="O474" s="1" t="s">
        <v>39</v>
      </c>
      <c r="P474" s="1" t="s">
        <v>1293</v>
      </c>
      <c r="Q474">
        <v>614.27200000000005</v>
      </c>
      <c r="R474">
        <v>8</v>
      </c>
      <c r="S474" s="1" t="s">
        <v>66</v>
      </c>
      <c r="T474">
        <v>-23.0352</v>
      </c>
      <c r="U474" s="1" t="s">
        <v>36</v>
      </c>
      <c r="V474" s="1" t="s">
        <v>52</v>
      </c>
      <c r="W474">
        <v>2017</v>
      </c>
    </row>
    <row r="475" spans="1:23" x14ac:dyDescent="0.25">
      <c r="A475">
        <v>2282</v>
      </c>
      <c r="B475" s="1" t="s">
        <v>1818</v>
      </c>
      <c r="C475" s="2">
        <v>43038</v>
      </c>
      <c r="D475" s="2">
        <v>43041</v>
      </c>
      <c r="E475" s="1" t="s">
        <v>94</v>
      </c>
      <c r="F475" s="1" t="s">
        <v>1819</v>
      </c>
      <c r="G475" s="1" t="s">
        <v>1820</v>
      </c>
      <c r="H475" s="1" t="s">
        <v>26</v>
      </c>
      <c r="I475" s="1" t="s">
        <v>27</v>
      </c>
      <c r="J475" s="1" t="s">
        <v>201</v>
      </c>
      <c r="K475" s="1" t="s">
        <v>202</v>
      </c>
      <c r="L475" s="1" t="s">
        <v>58</v>
      </c>
      <c r="M475" s="1" t="s">
        <v>1148</v>
      </c>
      <c r="N475" s="1" t="s">
        <v>32</v>
      </c>
      <c r="O475" s="1" t="s">
        <v>33</v>
      </c>
      <c r="P475" s="1" t="s">
        <v>1149</v>
      </c>
      <c r="Q475">
        <v>199.98</v>
      </c>
      <c r="R475">
        <v>2</v>
      </c>
      <c r="S475" s="1" t="s">
        <v>35</v>
      </c>
      <c r="T475">
        <v>37.996200000000002</v>
      </c>
      <c r="U475" s="1" t="s">
        <v>36</v>
      </c>
      <c r="V475" s="1" t="s">
        <v>52</v>
      </c>
      <c r="W475">
        <v>2017</v>
      </c>
    </row>
    <row r="476" spans="1:23" x14ac:dyDescent="0.25">
      <c r="A476">
        <v>2290</v>
      </c>
      <c r="B476" s="1" t="s">
        <v>1821</v>
      </c>
      <c r="C476" s="2">
        <v>42743</v>
      </c>
      <c r="D476" s="2">
        <v>42746</v>
      </c>
      <c r="E476" s="1" t="s">
        <v>94</v>
      </c>
      <c r="F476" s="1" t="s">
        <v>1822</v>
      </c>
      <c r="G476" s="1" t="s">
        <v>1823</v>
      </c>
      <c r="H476" s="1" t="s">
        <v>97</v>
      </c>
      <c r="I476" s="1" t="s">
        <v>27</v>
      </c>
      <c r="J476" s="1" t="s">
        <v>201</v>
      </c>
      <c r="K476" s="1" t="s">
        <v>202</v>
      </c>
      <c r="L476" s="1" t="s">
        <v>58</v>
      </c>
      <c r="M476" s="1" t="s">
        <v>1824</v>
      </c>
      <c r="N476" s="1" t="s">
        <v>32</v>
      </c>
      <c r="O476" s="1" t="s">
        <v>48</v>
      </c>
      <c r="P476" s="1" t="s">
        <v>1825</v>
      </c>
      <c r="Q476">
        <v>892.98</v>
      </c>
      <c r="R476">
        <v>2</v>
      </c>
      <c r="S476" s="1" t="s">
        <v>35</v>
      </c>
      <c r="T476">
        <v>80.368200000000002</v>
      </c>
      <c r="U476" s="1" t="s">
        <v>36</v>
      </c>
      <c r="V476" s="1" t="s">
        <v>179</v>
      </c>
      <c r="W476">
        <v>2017</v>
      </c>
    </row>
    <row r="477" spans="1:23" x14ac:dyDescent="0.25">
      <c r="A477">
        <v>2292</v>
      </c>
      <c r="B477" s="1" t="s">
        <v>1826</v>
      </c>
      <c r="C477" s="2">
        <v>42114</v>
      </c>
      <c r="D477" s="2">
        <v>42119</v>
      </c>
      <c r="E477" s="1" t="s">
        <v>42</v>
      </c>
      <c r="F477" s="1" t="s">
        <v>1739</v>
      </c>
      <c r="G477" s="1" t="s">
        <v>1740</v>
      </c>
      <c r="H477" s="1" t="s">
        <v>97</v>
      </c>
      <c r="I477" s="1" t="s">
        <v>27</v>
      </c>
      <c r="J477" s="1" t="s">
        <v>357</v>
      </c>
      <c r="K477" s="1" t="s">
        <v>679</v>
      </c>
      <c r="L477" s="1" t="s">
        <v>30</v>
      </c>
      <c r="M477" s="1" t="s">
        <v>1413</v>
      </c>
      <c r="N477" s="1" t="s">
        <v>32</v>
      </c>
      <c r="O477" s="1" t="s">
        <v>60</v>
      </c>
      <c r="P477" s="1" t="s">
        <v>1414</v>
      </c>
      <c r="Q477">
        <v>595.38</v>
      </c>
      <c r="R477">
        <v>6</v>
      </c>
      <c r="S477" s="1" t="s">
        <v>35</v>
      </c>
      <c r="T477">
        <v>297.69</v>
      </c>
      <c r="U477" s="1" t="s">
        <v>62</v>
      </c>
      <c r="V477" s="1" t="s">
        <v>122</v>
      </c>
      <c r="W477">
        <v>2015</v>
      </c>
    </row>
    <row r="478" spans="1:23" x14ac:dyDescent="0.25">
      <c r="A478">
        <v>2295</v>
      </c>
      <c r="B478" s="1" t="s">
        <v>1827</v>
      </c>
      <c r="C478" s="2">
        <v>43092</v>
      </c>
      <c r="D478" s="2">
        <v>43096</v>
      </c>
      <c r="E478" s="1" t="s">
        <v>42</v>
      </c>
      <c r="F478" s="1" t="s">
        <v>1472</v>
      </c>
      <c r="G478" s="1" t="s">
        <v>1473</v>
      </c>
      <c r="H478" s="1" t="s">
        <v>97</v>
      </c>
      <c r="I478" s="1" t="s">
        <v>27</v>
      </c>
      <c r="J478" s="1" t="s">
        <v>1302</v>
      </c>
      <c r="K478" s="1" t="s">
        <v>439</v>
      </c>
      <c r="L478" s="1" t="s">
        <v>72</v>
      </c>
      <c r="M478" s="1" t="s">
        <v>154</v>
      </c>
      <c r="N478" s="1" t="s">
        <v>32</v>
      </c>
      <c r="O478" s="1" t="s">
        <v>60</v>
      </c>
      <c r="P478" s="1" t="s">
        <v>155</v>
      </c>
      <c r="Q478">
        <v>181.95</v>
      </c>
      <c r="R478">
        <v>3</v>
      </c>
      <c r="S478" s="1" t="s">
        <v>35</v>
      </c>
      <c r="T478">
        <v>38.209499999999998</v>
      </c>
      <c r="U478" s="1" t="s">
        <v>90</v>
      </c>
      <c r="V478" s="1" t="s">
        <v>104</v>
      </c>
      <c r="W478">
        <v>2017</v>
      </c>
    </row>
    <row r="479" spans="1:23" x14ac:dyDescent="0.25">
      <c r="A479">
        <v>2297</v>
      </c>
      <c r="B479" s="1" t="s">
        <v>1828</v>
      </c>
      <c r="C479" s="2">
        <v>42309</v>
      </c>
      <c r="D479" s="2">
        <v>42313</v>
      </c>
      <c r="E479" s="1" t="s">
        <v>42</v>
      </c>
      <c r="F479" s="1" t="s">
        <v>303</v>
      </c>
      <c r="G479" s="1" t="s">
        <v>304</v>
      </c>
      <c r="H479" s="1" t="s">
        <v>26</v>
      </c>
      <c r="I479" s="1" t="s">
        <v>27</v>
      </c>
      <c r="J479" s="1" t="s">
        <v>183</v>
      </c>
      <c r="K479" s="1" t="s">
        <v>129</v>
      </c>
      <c r="L479" s="1" t="s">
        <v>72</v>
      </c>
      <c r="M479" s="1" t="s">
        <v>891</v>
      </c>
      <c r="N479" s="1" t="s">
        <v>32</v>
      </c>
      <c r="O479" s="1" t="s">
        <v>60</v>
      </c>
      <c r="P479" s="1" t="s">
        <v>892</v>
      </c>
      <c r="Q479">
        <v>259.7</v>
      </c>
      <c r="R479">
        <v>5</v>
      </c>
      <c r="S479" s="1" t="s">
        <v>35</v>
      </c>
      <c r="T479">
        <v>106.477</v>
      </c>
      <c r="U479" s="1" t="s">
        <v>90</v>
      </c>
      <c r="V479" s="1" t="s">
        <v>37</v>
      </c>
      <c r="W479">
        <v>2015</v>
      </c>
    </row>
    <row r="480" spans="1:23" x14ac:dyDescent="0.25">
      <c r="A480">
        <v>2304</v>
      </c>
      <c r="B480" s="1" t="s">
        <v>1829</v>
      </c>
      <c r="C480" s="2">
        <v>42995</v>
      </c>
      <c r="D480" s="2">
        <v>43000</v>
      </c>
      <c r="E480" s="1" t="s">
        <v>23</v>
      </c>
      <c r="F480" s="1" t="s">
        <v>671</v>
      </c>
      <c r="G480" s="1" t="s">
        <v>672</v>
      </c>
      <c r="H480" s="1" t="s">
        <v>108</v>
      </c>
      <c r="I480" s="1" t="s">
        <v>27</v>
      </c>
      <c r="J480" s="1" t="s">
        <v>1830</v>
      </c>
      <c r="K480" s="1" t="s">
        <v>679</v>
      </c>
      <c r="L480" s="1" t="s">
        <v>30</v>
      </c>
      <c r="M480" s="1" t="s">
        <v>430</v>
      </c>
      <c r="N480" s="1" t="s">
        <v>32</v>
      </c>
      <c r="O480" s="1" t="s">
        <v>39</v>
      </c>
      <c r="P480" s="1" t="s">
        <v>431</v>
      </c>
      <c r="Q480">
        <v>723.92</v>
      </c>
      <c r="R480">
        <v>4</v>
      </c>
      <c r="S480" s="1" t="s">
        <v>35</v>
      </c>
      <c r="T480">
        <v>188.2192</v>
      </c>
      <c r="U480" s="1" t="s">
        <v>62</v>
      </c>
      <c r="V480" s="1" t="s">
        <v>83</v>
      </c>
      <c r="W480">
        <v>2017</v>
      </c>
    </row>
    <row r="481" spans="1:23" x14ac:dyDescent="0.25">
      <c r="A481">
        <v>2306</v>
      </c>
      <c r="B481" s="1" t="s">
        <v>1831</v>
      </c>
      <c r="C481" s="2">
        <v>42727</v>
      </c>
      <c r="D481" s="2">
        <v>42728</v>
      </c>
      <c r="E481" s="1" t="s">
        <v>94</v>
      </c>
      <c r="F481" s="1" t="s">
        <v>386</v>
      </c>
      <c r="G481" s="1" t="s">
        <v>387</v>
      </c>
      <c r="H481" s="1" t="s">
        <v>97</v>
      </c>
      <c r="I481" s="1" t="s">
        <v>27</v>
      </c>
      <c r="J481" s="1" t="s">
        <v>143</v>
      </c>
      <c r="K481" s="1" t="s">
        <v>144</v>
      </c>
      <c r="L481" s="1" t="s">
        <v>100</v>
      </c>
      <c r="M481" s="1" t="s">
        <v>910</v>
      </c>
      <c r="N481" s="1" t="s">
        <v>32</v>
      </c>
      <c r="O481" s="1" t="s">
        <v>33</v>
      </c>
      <c r="P481" s="1" t="s">
        <v>911</v>
      </c>
      <c r="Q481">
        <v>141.37200000000001</v>
      </c>
      <c r="R481">
        <v>2</v>
      </c>
      <c r="S481" s="1" t="s">
        <v>75</v>
      </c>
      <c r="T481">
        <v>-14.1372</v>
      </c>
      <c r="U481" s="1" t="s">
        <v>133</v>
      </c>
      <c r="V481" s="1" t="s">
        <v>104</v>
      </c>
      <c r="W481">
        <v>2016</v>
      </c>
    </row>
    <row r="482" spans="1:23" x14ac:dyDescent="0.25">
      <c r="A482">
        <v>2309</v>
      </c>
      <c r="B482" s="1" t="s">
        <v>1832</v>
      </c>
      <c r="C482" s="2">
        <v>42897</v>
      </c>
      <c r="D482" s="2">
        <v>42898</v>
      </c>
      <c r="E482" s="1" t="s">
        <v>94</v>
      </c>
      <c r="F482" s="1" t="s">
        <v>1833</v>
      </c>
      <c r="G482" s="1" t="s">
        <v>1834</v>
      </c>
      <c r="H482" s="1" t="s">
        <v>108</v>
      </c>
      <c r="I482" s="1" t="s">
        <v>27</v>
      </c>
      <c r="J482" s="1" t="s">
        <v>1392</v>
      </c>
      <c r="K482" s="1" t="s">
        <v>532</v>
      </c>
      <c r="L482" s="1" t="s">
        <v>58</v>
      </c>
      <c r="M482" s="1" t="s">
        <v>863</v>
      </c>
      <c r="N482" s="1" t="s">
        <v>32</v>
      </c>
      <c r="O482" s="1" t="s">
        <v>39</v>
      </c>
      <c r="P482" s="1" t="s">
        <v>864</v>
      </c>
      <c r="Q482">
        <v>280.79199999999997</v>
      </c>
      <c r="R482">
        <v>1</v>
      </c>
      <c r="S482" s="1" t="s">
        <v>66</v>
      </c>
      <c r="T482">
        <v>35.098999999999997</v>
      </c>
      <c r="U482" s="1" t="s">
        <v>133</v>
      </c>
      <c r="V482" s="1" t="s">
        <v>63</v>
      </c>
      <c r="W482">
        <v>2017</v>
      </c>
    </row>
    <row r="483" spans="1:23" x14ac:dyDescent="0.25">
      <c r="A483">
        <v>2317</v>
      </c>
      <c r="B483" s="1" t="s">
        <v>1835</v>
      </c>
      <c r="C483" s="2">
        <v>42936</v>
      </c>
      <c r="D483" s="2">
        <v>42941</v>
      </c>
      <c r="E483" s="1" t="s">
        <v>42</v>
      </c>
      <c r="F483" s="1" t="s">
        <v>1836</v>
      </c>
      <c r="G483" s="1" t="s">
        <v>1837</v>
      </c>
      <c r="H483" s="1" t="s">
        <v>97</v>
      </c>
      <c r="I483" s="1" t="s">
        <v>27</v>
      </c>
      <c r="J483" s="1" t="s">
        <v>1838</v>
      </c>
      <c r="K483" s="1" t="s">
        <v>1839</v>
      </c>
      <c r="L483" s="1" t="s">
        <v>100</v>
      </c>
      <c r="M483" s="1" t="s">
        <v>1669</v>
      </c>
      <c r="N483" s="1" t="s">
        <v>32</v>
      </c>
      <c r="O483" s="1" t="s">
        <v>39</v>
      </c>
      <c r="P483" s="1" t="s">
        <v>1670</v>
      </c>
      <c r="Q483">
        <v>182.94</v>
      </c>
      <c r="R483">
        <v>3</v>
      </c>
      <c r="S483" s="1" t="s">
        <v>35</v>
      </c>
      <c r="T483">
        <v>27.440999999999999</v>
      </c>
      <c r="U483" s="1" t="s">
        <v>62</v>
      </c>
      <c r="V483" s="1" t="s">
        <v>77</v>
      </c>
      <c r="W483">
        <v>2017</v>
      </c>
    </row>
    <row r="484" spans="1:23" x14ac:dyDescent="0.25">
      <c r="A484">
        <v>2327</v>
      </c>
      <c r="B484" s="1" t="s">
        <v>1840</v>
      </c>
      <c r="C484" s="2">
        <v>42262</v>
      </c>
      <c r="D484" s="2">
        <v>42266</v>
      </c>
      <c r="E484" s="1" t="s">
        <v>23</v>
      </c>
      <c r="F484" s="1" t="s">
        <v>1841</v>
      </c>
      <c r="G484" s="1" t="s">
        <v>1842</v>
      </c>
      <c r="H484" s="1" t="s">
        <v>97</v>
      </c>
      <c r="I484" s="1" t="s">
        <v>27</v>
      </c>
      <c r="J484" s="1" t="s">
        <v>183</v>
      </c>
      <c r="K484" s="1" t="s">
        <v>129</v>
      </c>
      <c r="L484" s="1" t="s">
        <v>72</v>
      </c>
      <c r="M484" s="1" t="s">
        <v>358</v>
      </c>
      <c r="N484" s="1" t="s">
        <v>32</v>
      </c>
      <c r="O484" s="1" t="s">
        <v>33</v>
      </c>
      <c r="P484" s="1" t="s">
        <v>359</v>
      </c>
      <c r="Q484">
        <v>46.384</v>
      </c>
      <c r="R484">
        <v>1</v>
      </c>
      <c r="S484" s="1" t="s">
        <v>66</v>
      </c>
      <c r="T484">
        <v>1.1596</v>
      </c>
      <c r="U484" s="1" t="s">
        <v>90</v>
      </c>
      <c r="V484" s="1" t="s">
        <v>83</v>
      </c>
      <c r="W484">
        <v>2015</v>
      </c>
    </row>
    <row r="485" spans="1:23" x14ac:dyDescent="0.25">
      <c r="A485">
        <v>2330</v>
      </c>
      <c r="B485" s="1" t="s">
        <v>1843</v>
      </c>
      <c r="C485" s="2">
        <v>42363</v>
      </c>
      <c r="D485" s="2">
        <v>42367</v>
      </c>
      <c r="E485" s="1" t="s">
        <v>42</v>
      </c>
      <c r="F485" s="1" t="s">
        <v>687</v>
      </c>
      <c r="G485" s="1" t="s">
        <v>688</v>
      </c>
      <c r="H485" s="1" t="s">
        <v>97</v>
      </c>
      <c r="I485" s="1" t="s">
        <v>27</v>
      </c>
      <c r="J485" s="1" t="s">
        <v>70</v>
      </c>
      <c r="K485" s="1" t="s">
        <v>71</v>
      </c>
      <c r="L485" s="1" t="s">
        <v>72</v>
      </c>
      <c r="M485" s="1" t="s">
        <v>1844</v>
      </c>
      <c r="N485" s="1" t="s">
        <v>32</v>
      </c>
      <c r="O485" s="1" t="s">
        <v>60</v>
      </c>
      <c r="P485" s="1" t="s">
        <v>1845</v>
      </c>
      <c r="Q485">
        <v>547.13599999999997</v>
      </c>
      <c r="R485">
        <v>4</v>
      </c>
      <c r="S485" s="1" t="s">
        <v>66</v>
      </c>
      <c r="T485">
        <v>-68.391999999999996</v>
      </c>
      <c r="U485" s="1" t="s">
        <v>90</v>
      </c>
      <c r="V485" s="1" t="s">
        <v>104</v>
      </c>
      <c r="W485">
        <v>2015</v>
      </c>
    </row>
    <row r="486" spans="1:23" x14ac:dyDescent="0.25">
      <c r="A486">
        <v>2342</v>
      </c>
      <c r="B486" s="1" t="s">
        <v>1846</v>
      </c>
      <c r="C486" s="2">
        <v>42004</v>
      </c>
      <c r="D486" s="2">
        <v>42007</v>
      </c>
      <c r="E486" s="1" t="s">
        <v>94</v>
      </c>
      <c r="F486" s="1" t="s">
        <v>1265</v>
      </c>
      <c r="G486" s="1" t="s">
        <v>1266</v>
      </c>
      <c r="H486" s="1" t="s">
        <v>108</v>
      </c>
      <c r="I486" s="1" t="s">
        <v>27</v>
      </c>
      <c r="J486" s="1" t="s">
        <v>247</v>
      </c>
      <c r="K486" s="1" t="s">
        <v>444</v>
      </c>
      <c r="L486" s="1" t="s">
        <v>72</v>
      </c>
      <c r="M486" s="1" t="s">
        <v>1847</v>
      </c>
      <c r="N486" s="1" t="s">
        <v>32</v>
      </c>
      <c r="O486" s="1" t="s">
        <v>60</v>
      </c>
      <c r="P486" s="1" t="s">
        <v>1848</v>
      </c>
      <c r="Q486">
        <v>63.2</v>
      </c>
      <c r="R486">
        <v>5</v>
      </c>
      <c r="S486" s="1" t="s">
        <v>35</v>
      </c>
      <c r="T486">
        <v>23.384</v>
      </c>
      <c r="U486" s="1" t="s">
        <v>36</v>
      </c>
      <c r="V486" s="1" t="s">
        <v>104</v>
      </c>
      <c r="W486">
        <v>2014</v>
      </c>
    </row>
    <row r="487" spans="1:23" x14ac:dyDescent="0.25">
      <c r="A487">
        <v>2348</v>
      </c>
      <c r="B487" s="1" t="s">
        <v>1849</v>
      </c>
      <c r="C487" s="2">
        <v>42442</v>
      </c>
      <c r="D487" s="2">
        <v>42447</v>
      </c>
      <c r="E487" s="1" t="s">
        <v>42</v>
      </c>
      <c r="F487" s="1" t="s">
        <v>825</v>
      </c>
      <c r="G487" s="1" t="s">
        <v>826</v>
      </c>
      <c r="H487" s="1" t="s">
        <v>26</v>
      </c>
      <c r="I487" s="1" t="s">
        <v>27</v>
      </c>
      <c r="J487" s="1" t="s">
        <v>255</v>
      </c>
      <c r="K487" s="1" t="s">
        <v>99</v>
      </c>
      <c r="L487" s="1" t="s">
        <v>100</v>
      </c>
      <c r="M487" s="1" t="s">
        <v>1146</v>
      </c>
      <c r="N487" s="1" t="s">
        <v>32</v>
      </c>
      <c r="O487" s="1" t="s">
        <v>48</v>
      </c>
      <c r="P487" s="1" t="s">
        <v>1147</v>
      </c>
      <c r="Q487">
        <v>557.58500000000004</v>
      </c>
      <c r="R487">
        <v>5</v>
      </c>
      <c r="S487" s="1" t="s">
        <v>75</v>
      </c>
      <c r="T487">
        <v>0</v>
      </c>
      <c r="U487" s="1" t="s">
        <v>62</v>
      </c>
      <c r="V487" s="1" t="s">
        <v>205</v>
      </c>
      <c r="W487">
        <v>2016</v>
      </c>
    </row>
    <row r="488" spans="1:23" x14ac:dyDescent="0.25">
      <c r="A488">
        <v>2354</v>
      </c>
      <c r="B488" s="1" t="s">
        <v>1850</v>
      </c>
      <c r="C488" s="2">
        <v>42247</v>
      </c>
      <c r="D488" s="2">
        <v>42249</v>
      </c>
      <c r="E488" s="1" t="s">
        <v>94</v>
      </c>
      <c r="F488" s="1" t="s">
        <v>1851</v>
      </c>
      <c r="G488" s="1" t="s">
        <v>1852</v>
      </c>
      <c r="H488" s="1" t="s">
        <v>97</v>
      </c>
      <c r="I488" s="1" t="s">
        <v>27</v>
      </c>
      <c r="J488" s="1" t="s">
        <v>338</v>
      </c>
      <c r="K488" s="1" t="s">
        <v>57</v>
      </c>
      <c r="L488" s="1" t="s">
        <v>58</v>
      </c>
      <c r="M488" s="1" t="s">
        <v>110</v>
      </c>
      <c r="N488" s="1" t="s">
        <v>32</v>
      </c>
      <c r="O488" s="1" t="s">
        <v>33</v>
      </c>
      <c r="P488" s="1" t="s">
        <v>111</v>
      </c>
      <c r="Q488">
        <v>1552.8309999999999</v>
      </c>
      <c r="R488">
        <v>7</v>
      </c>
      <c r="S488" s="1" t="s">
        <v>468</v>
      </c>
      <c r="T488">
        <v>200.9546</v>
      </c>
      <c r="U488" s="1" t="s">
        <v>76</v>
      </c>
      <c r="V488" s="1" t="s">
        <v>263</v>
      </c>
      <c r="W488">
        <v>2015</v>
      </c>
    </row>
    <row r="489" spans="1:23" x14ac:dyDescent="0.25">
      <c r="A489">
        <v>2358</v>
      </c>
      <c r="B489" s="1" t="s">
        <v>1853</v>
      </c>
      <c r="C489" s="2">
        <v>41715</v>
      </c>
      <c r="D489" s="2">
        <v>41719</v>
      </c>
      <c r="E489" s="1" t="s">
        <v>42</v>
      </c>
      <c r="F489" s="1" t="s">
        <v>1854</v>
      </c>
      <c r="G489" s="1" t="s">
        <v>1855</v>
      </c>
      <c r="H489" s="1" t="s">
        <v>97</v>
      </c>
      <c r="I489" s="1" t="s">
        <v>27</v>
      </c>
      <c r="J489" s="1" t="s">
        <v>183</v>
      </c>
      <c r="K489" s="1" t="s">
        <v>129</v>
      </c>
      <c r="L489" s="1" t="s">
        <v>72</v>
      </c>
      <c r="M489" s="1" t="s">
        <v>316</v>
      </c>
      <c r="N489" s="1" t="s">
        <v>32</v>
      </c>
      <c r="O489" s="1" t="s">
        <v>48</v>
      </c>
      <c r="P489" s="1" t="s">
        <v>317</v>
      </c>
      <c r="Q489">
        <v>1579.7460000000001</v>
      </c>
      <c r="R489">
        <v>7</v>
      </c>
      <c r="S489" s="1" t="s">
        <v>517</v>
      </c>
      <c r="T489">
        <v>-447.59469999999999</v>
      </c>
      <c r="U489" s="1" t="s">
        <v>90</v>
      </c>
      <c r="V489" s="1" t="s">
        <v>205</v>
      </c>
      <c r="W489">
        <v>2014</v>
      </c>
    </row>
    <row r="490" spans="1:23" x14ac:dyDescent="0.25">
      <c r="A490">
        <v>2359</v>
      </c>
      <c r="B490" s="1" t="s">
        <v>1853</v>
      </c>
      <c r="C490" s="2">
        <v>41715</v>
      </c>
      <c r="D490" s="2">
        <v>41719</v>
      </c>
      <c r="E490" s="1" t="s">
        <v>42</v>
      </c>
      <c r="F490" s="1" t="s">
        <v>1854</v>
      </c>
      <c r="G490" s="1" t="s">
        <v>1855</v>
      </c>
      <c r="H490" s="1" t="s">
        <v>97</v>
      </c>
      <c r="I490" s="1" t="s">
        <v>27</v>
      </c>
      <c r="J490" s="1" t="s">
        <v>183</v>
      </c>
      <c r="K490" s="1" t="s">
        <v>129</v>
      </c>
      <c r="L490" s="1" t="s">
        <v>72</v>
      </c>
      <c r="M490" s="1" t="s">
        <v>1824</v>
      </c>
      <c r="N490" s="1" t="s">
        <v>32</v>
      </c>
      <c r="O490" s="1" t="s">
        <v>48</v>
      </c>
      <c r="P490" s="1" t="s">
        <v>1825</v>
      </c>
      <c r="Q490">
        <v>1071.576</v>
      </c>
      <c r="R490">
        <v>4</v>
      </c>
      <c r="S490" s="1" t="s">
        <v>517</v>
      </c>
      <c r="T490">
        <v>-553.64760000000001</v>
      </c>
      <c r="U490" s="1" t="s">
        <v>90</v>
      </c>
      <c r="V490" s="1" t="s">
        <v>205</v>
      </c>
      <c r="W490">
        <v>2014</v>
      </c>
    </row>
    <row r="491" spans="1:23" x14ac:dyDescent="0.25">
      <c r="A491">
        <v>2360</v>
      </c>
      <c r="B491" s="1" t="s">
        <v>1853</v>
      </c>
      <c r="C491" s="2">
        <v>41715</v>
      </c>
      <c r="D491" s="2">
        <v>41719</v>
      </c>
      <c r="E491" s="1" t="s">
        <v>42</v>
      </c>
      <c r="F491" s="1" t="s">
        <v>1854</v>
      </c>
      <c r="G491" s="1" t="s">
        <v>1855</v>
      </c>
      <c r="H491" s="1" t="s">
        <v>97</v>
      </c>
      <c r="I491" s="1" t="s">
        <v>27</v>
      </c>
      <c r="J491" s="1" t="s">
        <v>183</v>
      </c>
      <c r="K491" s="1" t="s">
        <v>129</v>
      </c>
      <c r="L491" s="1" t="s">
        <v>72</v>
      </c>
      <c r="M491" s="1" t="s">
        <v>1574</v>
      </c>
      <c r="N491" s="1" t="s">
        <v>32</v>
      </c>
      <c r="O491" s="1" t="s">
        <v>48</v>
      </c>
      <c r="P491" s="1" t="s">
        <v>1575</v>
      </c>
      <c r="Q491">
        <v>613.90800000000002</v>
      </c>
      <c r="R491">
        <v>3</v>
      </c>
      <c r="S491" s="1" t="s">
        <v>517</v>
      </c>
      <c r="T491">
        <v>-122.7816</v>
      </c>
      <c r="U491" s="1" t="s">
        <v>90</v>
      </c>
      <c r="V491" s="1" t="s">
        <v>205</v>
      </c>
      <c r="W491">
        <v>2014</v>
      </c>
    </row>
    <row r="492" spans="1:23" x14ac:dyDescent="0.25">
      <c r="A492">
        <v>2364</v>
      </c>
      <c r="B492" s="1" t="s">
        <v>1856</v>
      </c>
      <c r="C492" s="2">
        <v>42442</v>
      </c>
      <c r="D492" s="2">
        <v>42447</v>
      </c>
      <c r="E492" s="1" t="s">
        <v>42</v>
      </c>
      <c r="F492" s="1" t="s">
        <v>1857</v>
      </c>
      <c r="G492" s="1" t="s">
        <v>1858</v>
      </c>
      <c r="H492" s="1" t="s">
        <v>108</v>
      </c>
      <c r="I492" s="1" t="s">
        <v>27</v>
      </c>
      <c r="J492" s="1" t="s">
        <v>727</v>
      </c>
      <c r="K492" s="1" t="s">
        <v>728</v>
      </c>
      <c r="L492" s="1" t="s">
        <v>30</v>
      </c>
      <c r="M492" s="1" t="s">
        <v>563</v>
      </c>
      <c r="N492" s="1" t="s">
        <v>32</v>
      </c>
      <c r="O492" s="1" t="s">
        <v>60</v>
      </c>
      <c r="P492" s="1" t="s">
        <v>564</v>
      </c>
      <c r="Q492">
        <v>127.88</v>
      </c>
      <c r="R492">
        <v>2</v>
      </c>
      <c r="S492" s="1" t="s">
        <v>35</v>
      </c>
      <c r="T492">
        <v>40.921599999999998</v>
      </c>
      <c r="U492" s="1" t="s">
        <v>62</v>
      </c>
      <c r="V492" s="1" t="s">
        <v>205</v>
      </c>
      <c r="W492">
        <v>2016</v>
      </c>
    </row>
    <row r="493" spans="1:23" x14ac:dyDescent="0.25">
      <c r="A493">
        <v>2367</v>
      </c>
      <c r="B493" s="1" t="s">
        <v>1859</v>
      </c>
      <c r="C493" s="2">
        <v>41967</v>
      </c>
      <c r="D493" s="2">
        <v>41969</v>
      </c>
      <c r="E493" s="1" t="s">
        <v>23</v>
      </c>
      <c r="F493" s="1" t="s">
        <v>1860</v>
      </c>
      <c r="G493" s="1" t="s">
        <v>1861</v>
      </c>
      <c r="H493" s="1" t="s">
        <v>26</v>
      </c>
      <c r="I493" s="1" t="s">
        <v>27</v>
      </c>
      <c r="J493" s="1" t="s">
        <v>1862</v>
      </c>
      <c r="K493" s="1" t="s">
        <v>57</v>
      </c>
      <c r="L493" s="1" t="s">
        <v>58</v>
      </c>
      <c r="M493" s="1" t="s">
        <v>1863</v>
      </c>
      <c r="N493" s="1" t="s">
        <v>32</v>
      </c>
      <c r="O493" s="1" t="s">
        <v>39</v>
      </c>
      <c r="P493" s="1" t="s">
        <v>1864</v>
      </c>
      <c r="Q493">
        <v>120.712</v>
      </c>
      <c r="R493">
        <v>1</v>
      </c>
      <c r="S493" s="1" t="s">
        <v>66</v>
      </c>
      <c r="T493">
        <v>-18.1068</v>
      </c>
      <c r="U493" s="1" t="s">
        <v>76</v>
      </c>
      <c r="V493" s="1" t="s">
        <v>37</v>
      </c>
      <c r="W493">
        <v>2014</v>
      </c>
    </row>
    <row r="494" spans="1:23" x14ac:dyDescent="0.25">
      <c r="A494">
        <v>2369</v>
      </c>
      <c r="B494" s="1" t="s">
        <v>1865</v>
      </c>
      <c r="C494" s="2">
        <v>42636</v>
      </c>
      <c r="D494" s="2">
        <v>42640</v>
      </c>
      <c r="E494" s="1" t="s">
        <v>42</v>
      </c>
      <c r="F494" s="1" t="s">
        <v>361</v>
      </c>
      <c r="G494" s="1" t="s">
        <v>362</v>
      </c>
      <c r="H494" s="1" t="s">
        <v>97</v>
      </c>
      <c r="I494" s="1" t="s">
        <v>27</v>
      </c>
      <c r="J494" s="1" t="s">
        <v>1593</v>
      </c>
      <c r="K494" s="1" t="s">
        <v>241</v>
      </c>
      <c r="L494" s="1" t="s">
        <v>72</v>
      </c>
      <c r="M494" s="1" t="s">
        <v>1866</v>
      </c>
      <c r="N494" s="1" t="s">
        <v>32</v>
      </c>
      <c r="O494" s="1" t="s">
        <v>60</v>
      </c>
      <c r="P494" s="1" t="s">
        <v>1867</v>
      </c>
      <c r="Q494">
        <v>532.70399999999995</v>
      </c>
      <c r="R494">
        <v>6</v>
      </c>
      <c r="S494" s="1" t="s">
        <v>66</v>
      </c>
      <c r="T494">
        <v>-26.635200000000001</v>
      </c>
      <c r="U494" s="1" t="s">
        <v>90</v>
      </c>
      <c r="V494" s="1" t="s">
        <v>83</v>
      </c>
      <c r="W494">
        <v>2016</v>
      </c>
    </row>
    <row r="495" spans="1:23" x14ac:dyDescent="0.25">
      <c r="A495">
        <v>2372</v>
      </c>
      <c r="B495" s="1" t="s">
        <v>1868</v>
      </c>
      <c r="C495" s="2">
        <v>42558</v>
      </c>
      <c r="D495" s="2">
        <v>42562</v>
      </c>
      <c r="E495" s="1" t="s">
        <v>23</v>
      </c>
      <c r="F495" s="1" t="s">
        <v>1869</v>
      </c>
      <c r="G495" s="1" t="s">
        <v>1870</v>
      </c>
      <c r="H495" s="1" t="s">
        <v>97</v>
      </c>
      <c r="I495" s="1" t="s">
        <v>27</v>
      </c>
      <c r="J495" s="1" t="s">
        <v>189</v>
      </c>
      <c r="K495" s="1" t="s">
        <v>144</v>
      </c>
      <c r="L495" s="1" t="s">
        <v>100</v>
      </c>
      <c r="M495" s="1" t="s">
        <v>1555</v>
      </c>
      <c r="N495" s="1" t="s">
        <v>32</v>
      </c>
      <c r="O495" s="1" t="s">
        <v>60</v>
      </c>
      <c r="P495" s="1" t="s">
        <v>1556</v>
      </c>
      <c r="Q495">
        <v>60.287999999999997</v>
      </c>
      <c r="R495">
        <v>8</v>
      </c>
      <c r="S495" s="1" t="s">
        <v>103</v>
      </c>
      <c r="T495">
        <v>-27.1296</v>
      </c>
      <c r="U495" s="1" t="s">
        <v>90</v>
      </c>
      <c r="V495" s="1" t="s">
        <v>77</v>
      </c>
      <c r="W495">
        <v>2016</v>
      </c>
    </row>
    <row r="496" spans="1:23" x14ac:dyDescent="0.25">
      <c r="A496">
        <v>2375</v>
      </c>
      <c r="B496" s="1" t="s">
        <v>1868</v>
      </c>
      <c r="C496" s="2">
        <v>42558</v>
      </c>
      <c r="D496" s="2">
        <v>42562</v>
      </c>
      <c r="E496" s="1" t="s">
        <v>23</v>
      </c>
      <c r="F496" s="1" t="s">
        <v>1869</v>
      </c>
      <c r="G496" s="1" t="s">
        <v>1870</v>
      </c>
      <c r="H496" s="1" t="s">
        <v>97</v>
      </c>
      <c r="I496" s="1" t="s">
        <v>27</v>
      </c>
      <c r="J496" s="1" t="s">
        <v>189</v>
      </c>
      <c r="K496" s="1" t="s">
        <v>144</v>
      </c>
      <c r="L496" s="1" t="s">
        <v>100</v>
      </c>
      <c r="M496" s="1" t="s">
        <v>430</v>
      </c>
      <c r="N496" s="1" t="s">
        <v>32</v>
      </c>
      <c r="O496" s="1" t="s">
        <v>39</v>
      </c>
      <c r="P496" s="1" t="s">
        <v>431</v>
      </c>
      <c r="Q496">
        <v>253.37200000000001</v>
      </c>
      <c r="R496">
        <v>2</v>
      </c>
      <c r="S496" s="1" t="s">
        <v>75</v>
      </c>
      <c r="T496">
        <v>-14.478400000000001</v>
      </c>
      <c r="U496" s="1" t="s">
        <v>90</v>
      </c>
      <c r="V496" s="1" t="s">
        <v>77</v>
      </c>
      <c r="W496">
        <v>2016</v>
      </c>
    </row>
    <row r="497" spans="1:23" x14ac:dyDescent="0.25">
      <c r="A497">
        <v>2382</v>
      </c>
      <c r="B497" s="1" t="s">
        <v>1871</v>
      </c>
      <c r="C497" s="2">
        <v>42496</v>
      </c>
      <c r="D497" s="2">
        <v>42500</v>
      </c>
      <c r="E497" s="1" t="s">
        <v>42</v>
      </c>
      <c r="F497" s="1" t="s">
        <v>1872</v>
      </c>
      <c r="G497" s="1" t="s">
        <v>1873</v>
      </c>
      <c r="H497" s="1" t="s">
        <v>108</v>
      </c>
      <c r="I497" s="1" t="s">
        <v>27</v>
      </c>
      <c r="J497" s="1" t="s">
        <v>881</v>
      </c>
      <c r="K497" s="1" t="s">
        <v>241</v>
      </c>
      <c r="L497" s="1" t="s">
        <v>72</v>
      </c>
      <c r="M497" s="1" t="s">
        <v>91</v>
      </c>
      <c r="N497" s="1" t="s">
        <v>32</v>
      </c>
      <c r="O497" s="1" t="s">
        <v>60</v>
      </c>
      <c r="P497" s="1" t="s">
        <v>1874</v>
      </c>
      <c r="Q497">
        <v>54.712000000000003</v>
      </c>
      <c r="R497">
        <v>7</v>
      </c>
      <c r="S497" s="1" t="s">
        <v>66</v>
      </c>
      <c r="T497">
        <v>11.626300000000001</v>
      </c>
      <c r="U497" s="1" t="s">
        <v>90</v>
      </c>
      <c r="V497" s="1" t="s">
        <v>171</v>
      </c>
      <c r="W497">
        <v>2016</v>
      </c>
    </row>
    <row r="498" spans="1:23" x14ac:dyDescent="0.25">
      <c r="A498">
        <v>2393</v>
      </c>
      <c r="B498" s="1" t="s">
        <v>1875</v>
      </c>
      <c r="C498" s="2">
        <v>42344</v>
      </c>
      <c r="D498" s="2">
        <v>42348</v>
      </c>
      <c r="E498" s="1" t="s">
        <v>42</v>
      </c>
      <c r="F498" s="1" t="s">
        <v>1876</v>
      </c>
      <c r="G498" s="1" t="s">
        <v>1877</v>
      </c>
      <c r="H498" s="1" t="s">
        <v>26</v>
      </c>
      <c r="I498" s="1" t="s">
        <v>27</v>
      </c>
      <c r="J498" s="1" t="s">
        <v>183</v>
      </c>
      <c r="K498" s="1" t="s">
        <v>129</v>
      </c>
      <c r="L498" s="1" t="s">
        <v>72</v>
      </c>
      <c r="M498" s="1" t="s">
        <v>1531</v>
      </c>
      <c r="N498" s="1" t="s">
        <v>32</v>
      </c>
      <c r="O498" s="1" t="s">
        <v>60</v>
      </c>
      <c r="P498" s="1" t="s">
        <v>1532</v>
      </c>
      <c r="Q498">
        <v>113.92</v>
      </c>
      <c r="R498">
        <v>4</v>
      </c>
      <c r="S498" s="1" t="s">
        <v>35</v>
      </c>
      <c r="T498">
        <v>42.150399999999998</v>
      </c>
      <c r="U498" s="1" t="s">
        <v>90</v>
      </c>
      <c r="V498" s="1" t="s">
        <v>104</v>
      </c>
      <c r="W498">
        <v>2015</v>
      </c>
    </row>
    <row r="499" spans="1:23" x14ac:dyDescent="0.25">
      <c r="A499">
        <v>2404</v>
      </c>
      <c r="B499" s="1" t="s">
        <v>1878</v>
      </c>
      <c r="C499" s="2">
        <v>42640</v>
      </c>
      <c r="D499" s="2">
        <v>42646</v>
      </c>
      <c r="E499" s="1" t="s">
        <v>42</v>
      </c>
      <c r="F499" s="1" t="s">
        <v>1879</v>
      </c>
      <c r="G499" s="1" t="s">
        <v>1880</v>
      </c>
      <c r="H499" s="1" t="s">
        <v>97</v>
      </c>
      <c r="I499" s="1" t="s">
        <v>27</v>
      </c>
      <c r="J499" s="1" t="s">
        <v>1881</v>
      </c>
      <c r="K499" s="1" t="s">
        <v>99</v>
      </c>
      <c r="L499" s="1" t="s">
        <v>100</v>
      </c>
      <c r="M499" s="1" t="s">
        <v>1882</v>
      </c>
      <c r="N499" s="1" t="s">
        <v>32</v>
      </c>
      <c r="O499" s="1" t="s">
        <v>33</v>
      </c>
      <c r="P499" s="1" t="s">
        <v>1883</v>
      </c>
      <c r="Q499">
        <v>956.66480000000001</v>
      </c>
      <c r="R499">
        <v>7</v>
      </c>
      <c r="S499" s="1" t="s">
        <v>112</v>
      </c>
      <c r="T499">
        <v>-225.0976</v>
      </c>
      <c r="U499" s="1" t="s">
        <v>139</v>
      </c>
      <c r="V499" s="1" t="s">
        <v>83</v>
      </c>
      <c r="W499">
        <v>2016</v>
      </c>
    </row>
    <row r="500" spans="1:23" x14ac:dyDescent="0.25">
      <c r="A500">
        <v>2410</v>
      </c>
      <c r="B500" s="1" t="s">
        <v>1884</v>
      </c>
      <c r="C500" s="2">
        <v>42817</v>
      </c>
      <c r="D500" s="2">
        <v>42819</v>
      </c>
      <c r="E500" s="1" t="s">
        <v>94</v>
      </c>
      <c r="F500" s="1" t="s">
        <v>1885</v>
      </c>
      <c r="G500" s="1" t="s">
        <v>1886</v>
      </c>
      <c r="H500" s="1" t="s">
        <v>108</v>
      </c>
      <c r="I500" s="1" t="s">
        <v>27</v>
      </c>
      <c r="J500" s="1" t="s">
        <v>338</v>
      </c>
      <c r="K500" s="1" t="s">
        <v>57</v>
      </c>
      <c r="L500" s="1" t="s">
        <v>58</v>
      </c>
      <c r="M500" s="1" t="s">
        <v>1434</v>
      </c>
      <c r="N500" s="1" t="s">
        <v>32</v>
      </c>
      <c r="O500" s="1" t="s">
        <v>60</v>
      </c>
      <c r="P500" s="1" t="s">
        <v>1435</v>
      </c>
      <c r="Q500">
        <v>211.84</v>
      </c>
      <c r="R500">
        <v>8</v>
      </c>
      <c r="S500" s="1" t="s">
        <v>35</v>
      </c>
      <c r="T500">
        <v>76.2624</v>
      </c>
      <c r="U500" s="1" t="s">
        <v>76</v>
      </c>
      <c r="V500" s="1" t="s">
        <v>205</v>
      </c>
      <c r="W500">
        <v>2017</v>
      </c>
    </row>
    <row r="501" spans="1:23" x14ac:dyDescent="0.25">
      <c r="A501">
        <v>2414</v>
      </c>
      <c r="B501" s="1" t="s">
        <v>1887</v>
      </c>
      <c r="C501" s="2">
        <v>41955</v>
      </c>
      <c r="D501" s="2">
        <v>41959</v>
      </c>
      <c r="E501" s="1" t="s">
        <v>42</v>
      </c>
      <c r="F501" s="1" t="s">
        <v>1888</v>
      </c>
      <c r="G501" s="1" t="s">
        <v>1889</v>
      </c>
      <c r="H501" s="1" t="s">
        <v>26</v>
      </c>
      <c r="I501" s="1" t="s">
        <v>27</v>
      </c>
      <c r="J501" s="1" t="s">
        <v>56</v>
      </c>
      <c r="K501" s="1" t="s">
        <v>57</v>
      </c>
      <c r="L501" s="1" t="s">
        <v>58</v>
      </c>
      <c r="M501" s="1" t="s">
        <v>927</v>
      </c>
      <c r="N501" s="1" t="s">
        <v>32</v>
      </c>
      <c r="O501" s="1" t="s">
        <v>48</v>
      </c>
      <c r="P501" s="1" t="s">
        <v>928</v>
      </c>
      <c r="Q501">
        <v>629.06399999999996</v>
      </c>
      <c r="R501">
        <v>3</v>
      </c>
      <c r="S501" s="1" t="s">
        <v>66</v>
      </c>
      <c r="T501">
        <v>31.453199999999999</v>
      </c>
      <c r="U501" s="1" t="s">
        <v>90</v>
      </c>
      <c r="V501" s="1" t="s">
        <v>37</v>
      </c>
      <c r="W501">
        <v>2014</v>
      </c>
    </row>
    <row r="502" spans="1:23" x14ac:dyDescent="0.25">
      <c r="A502">
        <v>2415</v>
      </c>
      <c r="B502" s="1" t="s">
        <v>1890</v>
      </c>
      <c r="C502" s="2">
        <v>42733</v>
      </c>
      <c r="D502" s="2">
        <v>42737</v>
      </c>
      <c r="E502" s="1" t="s">
        <v>42</v>
      </c>
      <c r="F502" s="1" t="s">
        <v>509</v>
      </c>
      <c r="G502" s="1" t="s">
        <v>510</v>
      </c>
      <c r="H502" s="1" t="s">
        <v>26</v>
      </c>
      <c r="I502" s="1" t="s">
        <v>27</v>
      </c>
      <c r="J502" s="1" t="s">
        <v>917</v>
      </c>
      <c r="K502" s="1" t="s">
        <v>248</v>
      </c>
      <c r="L502" s="1" t="s">
        <v>100</v>
      </c>
      <c r="M502" s="1" t="s">
        <v>1863</v>
      </c>
      <c r="N502" s="1" t="s">
        <v>32</v>
      </c>
      <c r="O502" s="1" t="s">
        <v>39</v>
      </c>
      <c r="P502" s="1" t="s">
        <v>1864</v>
      </c>
      <c r="Q502">
        <v>754.45</v>
      </c>
      <c r="R502">
        <v>5</v>
      </c>
      <c r="S502" s="1" t="s">
        <v>35</v>
      </c>
      <c r="T502">
        <v>60.356000000000002</v>
      </c>
      <c r="U502" s="1" t="s">
        <v>90</v>
      </c>
      <c r="V502" s="1" t="s">
        <v>104</v>
      </c>
      <c r="W502">
        <v>2016</v>
      </c>
    </row>
    <row r="503" spans="1:23" x14ac:dyDescent="0.25">
      <c r="A503">
        <v>2416</v>
      </c>
      <c r="B503" s="1" t="s">
        <v>1891</v>
      </c>
      <c r="C503" s="2">
        <v>42191</v>
      </c>
      <c r="D503" s="2">
        <v>42196</v>
      </c>
      <c r="E503" s="1" t="s">
        <v>42</v>
      </c>
      <c r="F503" s="1" t="s">
        <v>1253</v>
      </c>
      <c r="G503" s="1" t="s">
        <v>1254</v>
      </c>
      <c r="H503" s="1" t="s">
        <v>108</v>
      </c>
      <c r="I503" s="1" t="s">
        <v>27</v>
      </c>
      <c r="J503" s="1" t="s">
        <v>1892</v>
      </c>
      <c r="K503" s="1" t="s">
        <v>444</v>
      </c>
      <c r="L503" s="1" t="s">
        <v>72</v>
      </c>
      <c r="M503" s="1" t="s">
        <v>541</v>
      </c>
      <c r="N503" s="1" t="s">
        <v>32</v>
      </c>
      <c r="O503" s="1" t="s">
        <v>33</v>
      </c>
      <c r="P503" s="1" t="s">
        <v>542</v>
      </c>
      <c r="Q503">
        <v>301.95999999999998</v>
      </c>
      <c r="R503">
        <v>2</v>
      </c>
      <c r="S503" s="1" t="s">
        <v>35</v>
      </c>
      <c r="T503">
        <v>60.392000000000003</v>
      </c>
      <c r="U503" s="1" t="s">
        <v>62</v>
      </c>
      <c r="V503" s="1" t="s">
        <v>77</v>
      </c>
      <c r="W503">
        <v>2015</v>
      </c>
    </row>
    <row r="504" spans="1:23" x14ac:dyDescent="0.25">
      <c r="A504">
        <v>2426</v>
      </c>
      <c r="B504" s="1" t="s">
        <v>1893</v>
      </c>
      <c r="C504" s="2">
        <v>43094</v>
      </c>
      <c r="D504" s="2">
        <v>43099</v>
      </c>
      <c r="E504" s="1" t="s">
        <v>42</v>
      </c>
      <c r="F504" s="1" t="s">
        <v>1894</v>
      </c>
      <c r="G504" s="1" t="s">
        <v>1895</v>
      </c>
      <c r="H504" s="1" t="s">
        <v>26</v>
      </c>
      <c r="I504" s="1" t="s">
        <v>27</v>
      </c>
      <c r="J504" s="1" t="s">
        <v>1593</v>
      </c>
      <c r="K504" s="1" t="s">
        <v>241</v>
      </c>
      <c r="L504" s="1" t="s">
        <v>72</v>
      </c>
      <c r="M504" s="1" t="s">
        <v>1896</v>
      </c>
      <c r="N504" s="1" t="s">
        <v>32</v>
      </c>
      <c r="O504" s="1" t="s">
        <v>48</v>
      </c>
      <c r="P504" s="1" t="s">
        <v>1897</v>
      </c>
      <c r="Q504">
        <v>273.06</v>
      </c>
      <c r="R504">
        <v>2</v>
      </c>
      <c r="S504" s="1" t="s">
        <v>517</v>
      </c>
      <c r="T504">
        <v>-104.673</v>
      </c>
      <c r="U504" s="1" t="s">
        <v>62</v>
      </c>
      <c r="V504" s="1" t="s">
        <v>104</v>
      </c>
      <c r="W504">
        <v>2017</v>
      </c>
    </row>
    <row r="505" spans="1:23" x14ac:dyDescent="0.25">
      <c r="A505">
        <v>2430</v>
      </c>
      <c r="B505" s="1" t="s">
        <v>1898</v>
      </c>
      <c r="C505" s="2">
        <v>42532</v>
      </c>
      <c r="D505" s="2">
        <v>42538</v>
      </c>
      <c r="E505" s="1" t="s">
        <v>42</v>
      </c>
      <c r="F505" s="1" t="s">
        <v>1899</v>
      </c>
      <c r="G505" s="1" t="s">
        <v>1900</v>
      </c>
      <c r="H505" s="1" t="s">
        <v>97</v>
      </c>
      <c r="I505" s="1" t="s">
        <v>27</v>
      </c>
      <c r="J505" s="1" t="s">
        <v>701</v>
      </c>
      <c r="K505" s="1" t="s">
        <v>99</v>
      </c>
      <c r="L505" s="1" t="s">
        <v>100</v>
      </c>
      <c r="M505" s="1" t="s">
        <v>1421</v>
      </c>
      <c r="N505" s="1" t="s">
        <v>32</v>
      </c>
      <c r="O505" s="1" t="s">
        <v>60</v>
      </c>
      <c r="P505" s="1" t="s">
        <v>1422</v>
      </c>
      <c r="Q505">
        <v>12.544</v>
      </c>
      <c r="R505">
        <v>7</v>
      </c>
      <c r="S505" s="1" t="s">
        <v>103</v>
      </c>
      <c r="T505">
        <v>-9.0944000000000003</v>
      </c>
      <c r="U505" s="1" t="s">
        <v>139</v>
      </c>
      <c r="V505" s="1" t="s">
        <v>63</v>
      </c>
      <c r="W505">
        <v>2016</v>
      </c>
    </row>
    <row r="506" spans="1:23" x14ac:dyDescent="0.25">
      <c r="A506">
        <v>2432</v>
      </c>
      <c r="B506" s="1" t="s">
        <v>1901</v>
      </c>
      <c r="C506" s="2">
        <v>43097</v>
      </c>
      <c r="D506" s="2">
        <v>43102</v>
      </c>
      <c r="E506" s="1" t="s">
        <v>42</v>
      </c>
      <c r="F506" s="1" t="s">
        <v>1879</v>
      </c>
      <c r="G506" s="1" t="s">
        <v>1880</v>
      </c>
      <c r="H506" s="1" t="s">
        <v>97</v>
      </c>
      <c r="I506" s="1" t="s">
        <v>27</v>
      </c>
      <c r="J506" s="1" t="s">
        <v>201</v>
      </c>
      <c r="K506" s="1" t="s">
        <v>202</v>
      </c>
      <c r="L506" s="1" t="s">
        <v>58</v>
      </c>
      <c r="M506" s="1" t="s">
        <v>456</v>
      </c>
      <c r="N506" s="1" t="s">
        <v>32</v>
      </c>
      <c r="O506" s="1" t="s">
        <v>60</v>
      </c>
      <c r="P506" s="1" t="s">
        <v>457</v>
      </c>
      <c r="Q506">
        <v>7.4</v>
      </c>
      <c r="R506">
        <v>2</v>
      </c>
      <c r="S506" s="1" t="s">
        <v>35</v>
      </c>
      <c r="T506">
        <v>3.0339999999999998</v>
      </c>
      <c r="U506" s="1" t="s">
        <v>62</v>
      </c>
      <c r="V506" s="1" t="s">
        <v>104</v>
      </c>
      <c r="W506">
        <v>2017</v>
      </c>
    </row>
    <row r="507" spans="1:23" x14ac:dyDescent="0.25">
      <c r="A507">
        <v>2433</v>
      </c>
      <c r="B507" s="1" t="s">
        <v>1902</v>
      </c>
      <c r="C507" s="2">
        <v>41723</v>
      </c>
      <c r="D507" s="2">
        <v>41730</v>
      </c>
      <c r="E507" s="1" t="s">
        <v>42</v>
      </c>
      <c r="F507" s="1" t="s">
        <v>1903</v>
      </c>
      <c r="G507" s="1" t="s">
        <v>1904</v>
      </c>
      <c r="H507" s="1" t="s">
        <v>26</v>
      </c>
      <c r="I507" s="1" t="s">
        <v>27</v>
      </c>
      <c r="J507" s="1" t="s">
        <v>183</v>
      </c>
      <c r="K507" s="1" t="s">
        <v>129</v>
      </c>
      <c r="L507" s="1" t="s">
        <v>72</v>
      </c>
      <c r="M507" s="1" t="s">
        <v>1905</v>
      </c>
      <c r="N507" s="1" t="s">
        <v>32</v>
      </c>
      <c r="O507" s="1" t="s">
        <v>39</v>
      </c>
      <c r="P507" s="1" t="s">
        <v>1906</v>
      </c>
      <c r="Q507">
        <v>366.786</v>
      </c>
      <c r="R507">
        <v>7</v>
      </c>
      <c r="S507" s="1" t="s">
        <v>132</v>
      </c>
      <c r="T507">
        <v>65.206400000000002</v>
      </c>
      <c r="U507" s="1" t="s">
        <v>51</v>
      </c>
      <c r="V507" s="1" t="s">
        <v>205</v>
      </c>
      <c r="W507">
        <v>2014</v>
      </c>
    </row>
    <row r="508" spans="1:23" x14ac:dyDescent="0.25">
      <c r="A508">
        <v>2437</v>
      </c>
      <c r="B508" s="1" t="s">
        <v>1907</v>
      </c>
      <c r="C508" s="2">
        <v>42919</v>
      </c>
      <c r="D508" s="2">
        <v>42926</v>
      </c>
      <c r="E508" s="1" t="s">
        <v>42</v>
      </c>
      <c r="F508" s="1" t="s">
        <v>1244</v>
      </c>
      <c r="G508" s="1" t="s">
        <v>1245</v>
      </c>
      <c r="H508" s="1" t="s">
        <v>26</v>
      </c>
      <c r="I508" s="1" t="s">
        <v>27</v>
      </c>
      <c r="J508" s="1" t="s">
        <v>1908</v>
      </c>
      <c r="K508" s="1" t="s">
        <v>1909</v>
      </c>
      <c r="L508" s="1" t="s">
        <v>58</v>
      </c>
      <c r="M508" s="1" t="s">
        <v>154</v>
      </c>
      <c r="N508" s="1" t="s">
        <v>32</v>
      </c>
      <c r="O508" s="1" t="s">
        <v>60</v>
      </c>
      <c r="P508" s="1" t="s">
        <v>155</v>
      </c>
      <c r="Q508">
        <v>545.85</v>
      </c>
      <c r="R508">
        <v>9</v>
      </c>
      <c r="S508" s="1" t="s">
        <v>35</v>
      </c>
      <c r="T508">
        <v>114.6285</v>
      </c>
      <c r="U508" s="1" t="s">
        <v>51</v>
      </c>
      <c r="V508" s="1" t="s">
        <v>77</v>
      </c>
      <c r="W508">
        <v>2017</v>
      </c>
    </row>
    <row r="509" spans="1:23" x14ac:dyDescent="0.25">
      <c r="A509">
        <v>2438</v>
      </c>
      <c r="B509" s="1" t="s">
        <v>1910</v>
      </c>
      <c r="C509" s="2">
        <v>41961</v>
      </c>
      <c r="D509" s="2">
        <v>41963</v>
      </c>
      <c r="E509" s="1" t="s">
        <v>23</v>
      </c>
      <c r="F509" s="1" t="s">
        <v>1911</v>
      </c>
      <c r="G509" s="1" t="s">
        <v>1912</v>
      </c>
      <c r="H509" s="1" t="s">
        <v>26</v>
      </c>
      <c r="I509" s="1" t="s">
        <v>27</v>
      </c>
      <c r="J509" s="1" t="s">
        <v>877</v>
      </c>
      <c r="K509" s="1" t="s">
        <v>190</v>
      </c>
      <c r="L509" s="1" t="s">
        <v>58</v>
      </c>
      <c r="M509" s="1" t="s">
        <v>1913</v>
      </c>
      <c r="N509" s="1" t="s">
        <v>32</v>
      </c>
      <c r="O509" s="1" t="s">
        <v>48</v>
      </c>
      <c r="P509" s="1" t="s">
        <v>1914</v>
      </c>
      <c r="Q509">
        <v>145.97999999999999</v>
      </c>
      <c r="R509">
        <v>2</v>
      </c>
      <c r="S509" s="1" t="s">
        <v>89</v>
      </c>
      <c r="T509">
        <v>-99.266400000000004</v>
      </c>
      <c r="U509" s="1" t="s">
        <v>76</v>
      </c>
      <c r="V509" s="1" t="s">
        <v>37</v>
      </c>
      <c r="W509">
        <v>2014</v>
      </c>
    </row>
    <row r="510" spans="1:23" x14ac:dyDescent="0.25">
      <c r="A510">
        <v>2440</v>
      </c>
      <c r="B510" s="1" t="s">
        <v>1915</v>
      </c>
      <c r="C510" s="2">
        <v>42933</v>
      </c>
      <c r="D510" s="2">
        <v>42938</v>
      </c>
      <c r="E510" s="1" t="s">
        <v>42</v>
      </c>
      <c r="F510" s="1" t="s">
        <v>1916</v>
      </c>
      <c r="G510" s="1" t="s">
        <v>1917</v>
      </c>
      <c r="H510" s="1" t="s">
        <v>26</v>
      </c>
      <c r="I510" s="1" t="s">
        <v>27</v>
      </c>
      <c r="J510" s="1" t="s">
        <v>313</v>
      </c>
      <c r="K510" s="1" t="s">
        <v>46</v>
      </c>
      <c r="L510" s="1" t="s">
        <v>30</v>
      </c>
      <c r="M510" s="1" t="s">
        <v>814</v>
      </c>
      <c r="N510" s="1" t="s">
        <v>32</v>
      </c>
      <c r="O510" s="1" t="s">
        <v>60</v>
      </c>
      <c r="P510" s="1" t="s">
        <v>815</v>
      </c>
      <c r="Q510">
        <v>7.9039999999999999</v>
      </c>
      <c r="R510">
        <v>2</v>
      </c>
      <c r="S510" s="1" t="s">
        <v>66</v>
      </c>
      <c r="T510">
        <v>2.1736</v>
      </c>
      <c r="U510" s="1" t="s">
        <v>62</v>
      </c>
      <c r="V510" s="1" t="s">
        <v>77</v>
      </c>
      <c r="W510">
        <v>2017</v>
      </c>
    </row>
    <row r="511" spans="1:23" x14ac:dyDescent="0.25">
      <c r="A511">
        <v>2442</v>
      </c>
      <c r="B511" s="1" t="s">
        <v>1918</v>
      </c>
      <c r="C511" s="2">
        <v>42512</v>
      </c>
      <c r="D511" s="2">
        <v>42517</v>
      </c>
      <c r="E511" s="1" t="s">
        <v>42</v>
      </c>
      <c r="F511" s="1" t="s">
        <v>1746</v>
      </c>
      <c r="G511" s="1" t="s">
        <v>1747</v>
      </c>
      <c r="H511" s="1" t="s">
        <v>26</v>
      </c>
      <c r="I511" s="1" t="s">
        <v>27</v>
      </c>
      <c r="J511" s="1" t="s">
        <v>1919</v>
      </c>
      <c r="K511" s="1" t="s">
        <v>372</v>
      </c>
      <c r="L511" s="1" t="s">
        <v>72</v>
      </c>
      <c r="M511" s="1" t="s">
        <v>300</v>
      </c>
      <c r="N511" s="1" t="s">
        <v>32</v>
      </c>
      <c r="O511" s="1" t="s">
        <v>48</v>
      </c>
      <c r="P511" s="1" t="s">
        <v>301</v>
      </c>
      <c r="Q511">
        <v>174.286</v>
      </c>
      <c r="R511">
        <v>2</v>
      </c>
      <c r="S511" s="1" t="s">
        <v>75</v>
      </c>
      <c r="T511">
        <v>-19.918399999999998</v>
      </c>
      <c r="U511" s="1" t="s">
        <v>62</v>
      </c>
      <c r="V511" s="1" t="s">
        <v>171</v>
      </c>
      <c r="W511">
        <v>2016</v>
      </c>
    </row>
    <row r="512" spans="1:23" x14ac:dyDescent="0.25">
      <c r="A512">
        <v>2448</v>
      </c>
      <c r="B512" s="1" t="s">
        <v>1920</v>
      </c>
      <c r="C512" s="2">
        <v>42674</v>
      </c>
      <c r="D512" s="2">
        <v>42680</v>
      </c>
      <c r="E512" s="1" t="s">
        <v>42</v>
      </c>
      <c r="F512" s="1" t="s">
        <v>611</v>
      </c>
      <c r="G512" s="1" t="s">
        <v>612</v>
      </c>
      <c r="H512" s="1" t="s">
        <v>26</v>
      </c>
      <c r="I512" s="1" t="s">
        <v>27</v>
      </c>
      <c r="J512" s="1" t="s">
        <v>70</v>
      </c>
      <c r="K512" s="1" t="s">
        <v>71</v>
      </c>
      <c r="L512" s="1" t="s">
        <v>72</v>
      </c>
      <c r="M512" s="1" t="s">
        <v>1545</v>
      </c>
      <c r="N512" s="1" t="s">
        <v>32</v>
      </c>
      <c r="O512" s="1" t="s">
        <v>39</v>
      </c>
      <c r="P512" s="1" t="s">
        <v>1546</v>
      </c>
      <c r="Q512">
        <v>492.83499999999998</v>
      </c>
      <c r="R512">
        <v>5</v>
      </c>
      <c r="S512" s="1" t="s">
        <v>75</v>
      </c>
      <c r="T512">
        <v>-14.081</v>
      </c>
      <c r="U512" s="1" t="s">
        <v>139</v>
      </c>
      <c r="V512" s="1" t="s">
        <v>52</v>
      </c>
      <c r="W512">
        <v>2016</v>
      </c>
    </row>
    <row r="513" spans="1:23" x14ac:dyDescent="0.25">
      <c r="A513">
        <v>2471</v>
      </c>
      <c r="B513" s="1" t="s">
        <v>1921</v>
      </c>
      <c r="C513" s="2">
        <v>42391</v>
      </c>
      <c r="D513" s="2">
        <v>42397</v>
      </c>
      <c r="E513" s="1" t="s">
        <v>42</v>
      </c>
      <c r="F513" s="1" t="s">
        <v>1922</v>
      </c>
      <c r="G513" s="1" t="s">
        <v>1923</v>
      </c>
      <c r="H513" s="1" t="s">
        <v>26</v>
      </c>
      <c r="I513" s="1" t="s">
        <v>27</v>
      </c>
      <c r="J513" s="1" t="s">
        <v>1924</v>
      </c>
      <c r="K513" s="1" t="s">
        <v>1048</v>
      </c>
      <c r="L513" s="1" t="s">
        <v>30</v>
      </c>
      <c r="M513" s="1" t="s">
        <v>1925</v>
      </c>
      <c r="N513" s="1" t="s">
        <v>32</v>
      </c>
      <c r="O513" s="1" t="s">
        <v>60</v>
      </c>
      <c r="P513" s="1" t="s">
        <v>1926</v>
      </c>
      <c r="Q513">
        <v>14.272</v>
      </c>
      <c r="R513">
        <v>8</v>
      </c>
      <c r="S513" s="1" t="s">
        <v>66</v>
      </c>
      <c r="T513">
        <v>4.2816000000000001</v>
      </c>
      <c r="U513" s="1" t="s">
        <v>139</v>
      </c>
      <c r="V513" s="1" t="s">
        <v>179</v>
      </c>
      <c r="W513">
        <v>2016</v>
      </c>
    </row>
    <row r="514" spans="1:23" x14ac:dyDescent="0.25">
      <c r="A514">
        <v>2472</v>
      </c>
      <c r="B514" s="1" t="s">
        <v>1921</v>
      </c>
      <c r="C514" s="2">
        <v>42391</v>
      </c>
      <c r="D514" s="2">
        <v>42397</v>
      </c>
      <c r="E514" s="1" t="s">
        <v>42</v>
      </c>
      <c r="F514" s="1" t="s">
        <v>1922</v>
      </c>
      <c r="G514" s="1" t="s">
        <v>1923</v>
      </c>
      <c r="H514" s="1" t="s">
        <v>26</v>
      </c>
      <c r="I514" s="1" t="s">
        <v>27</v>
      </c>
      <c r="J514" s="1" t="s">
        <v>1924</v>
      </c>
      <c r="K514" s="1" t="s">
        <v>1048</v>
      </c>
      <c r="L514" s="1" t="s">
        <v>30</v>
      </c>
      <c r="M514" s="1" t="s">
        <v>1708</v>
      </c>
      <c r="N514" s="1" t="s">
        <v>32</v>
      </c>
      <c r="O514" s="1" t="s">
        <v>33</v>
      </c>
      <c r="P514" s="1" t="s">
        <v>1927</v>
      </c>
      <c r="Q514">
        <v>451.13600000000002</v>
      </c>
      <c r="R514">
        <v>4</v>
      </c>
      <c r="S514" s="1" t="s">
        <v>66</v>
      </c>
      <c r="T514">
        <v>-67.670400000000001</v>
      </c>
      <c r="U514" s="1" t="s">
        <v>139</v>
      </c>
      <c r="V514" s="1" t="s">
        <v>179</v>
      </c>
      <c r="W514">
        <v>2016</v>
      </c>
    </row>
    <row r="515" spans="1:23" x14ac:dyDescent="0.25">
      <c r="A515">
        <v>2474</v>
      </c>
      <c r="B515" s="1" t="s">
        <v>1928</v>
      </c>
      <c r="C515" s="2">
        <v>42677</v>
      </c>
      <c r="D515" s="2">
        <v>42680</v>
      </c>
      <c r="E515" s="1" t="s">
        <v>94</v>
      </c>
      <c r="F515" s="1" t="s">
        <v>1929</v>
      </c>
      <c r="G515" s="1" t="s">
        <v>1930</v>
      </c>
      <c r="H515" s="1" t="s">
        <v>26</v>
      </c>
      <c r="I515" s="1" t="s">
        <v>27</v>
      </c>
      <c r="J515" s="1" t="s">
        <v>56</v>
      </c>
      <c r="K515" s="1" t="s">
        <v>57</v>
      </c>
      <c r="L515" s="1" t="s">
        <v>58</v>
      </c>
      <c r="M515" s="1" t="s">
        <v>1931</v>
      </c>
      <c r="N515" s="1" t="s">
        <v>32</v>
      </c>
      <c r="O515" s="1" t="s">
        <v>39</v>
      </c>
      <c r="P515" s="1" t="s">
        <v>1932</v>
      </c>
      <c r="Q515">
        <v>217.584</v>
      </c>
      <c r="R515">
        <v>2</v>
      </c>
      <c r="S515" s="1" t="s">
        <v>66</v>
      </c>
      <c r="T515">
        <v>-29.9178</v>
      </c>
      <c r="U515" s="1" t="s">
        <v>36</v>
      </c>
      <c r="V515" s="1" t="s">
        <v>37</v>
      </c>
      <c r="W515">
        <v>2016</v>
      </c>
    </row>
    <row r="516" spans="1:23" x14ac:dyDescent="0.25">
      <c r="A516">
        <v>2478</v>
      </c>
      <c r="B516" s="1" t="s">
        <v>1933</v>
      </c>
      <c r="C516" s="2">
        <v>42982</v>
      </c>
      <c r="D516" s="2">
        <v>42986</v>
      </c>
      <c r="E516" s="1" t="s">
        <v>23</v>
      </c>
      <c r="F516" s="1" t="s">
        <v>1934</v>
      </c>
      <c r="G516" s="1" t="s">
        <v>1935</v>
      </c>
      <c r="H516" s="1" t="s">
        <v>97</v>
      </c>
      <c r="I516" s="1" t="s">
        <v>27</v>
      </c>
      <c r="J516" s="1" t="s">
        <v>56</v>
      </c>
      <c r="K516" s="1" t="s">
        <v>57</v>
      </c>
      <c r="L516" s="1" t="s">
        <v>58</v>
      </c>
      <c r="M516" s="1" t="s">
        <v>763</v>
      </c>
      <c r="N516" s="1" t="s">
        <v>32</v>
      </c>
      <c r="O516" s="1" t="s">
        <v>48</v>
      </c>
      <c r="P516" s="1" t="s">
        <v>764</v>
      </c>
      <c r="Q516">
        <v>1322.3520000000001</v>
      </c>
      <c r="R516">
        <v>3</v>
      </c>
      <c r="S516" s="1" t="s">
        <v>66</v>
      </c>
      <c r="T516">
        <v>-99.176400000000001</v>
      </c>
      <c r="U516" s="1" t="s">
        <v>90</v>
      </c>
      <c r="V516" s="1" t="s">
        <v>83</v>
      </c>
      <c r="W516">
        <v>2017</v>
      </c>
    </row>
    <row r="517" spans="1:23" x14ac:dyDescent="0.25">
      <c r="A517">
        <v>2484</v>
      </c>
      <c r="B517" s="1" t="s">
        <v>1936</v>
      </c>
      <c r="C517" s="2">
        <v>42975</v>
      </c>
      <c r="D517" s="2">
        <v>42981</v>
      </c>
      <c r="E517" s="1" t="s">
        <v>42</v>
      </c>
      <c r="F517" s="1" t="s">
        <v>1937</v>
      </c>
      <c r="G517" s="1" t="s">
        <v>1938</v>
      </c>
      <c r="H517" s="1" t="s">
        <v>108</v>
      </c>
      <c r="I517" s="1" t="s">
        <v>27</v>
      </c>
      <c r="J517" s="1" t="s">
        <v>201</v>
      </c>
      <c r="K517" s="1" t="s">
        <v>202</v>
      </c>
      <c r="L517" s="1" t="s">
        <v>58</v>
      </c>
      <c r="M517" s="1" t="s">
        <v>451</v>
      </c>
      <c r="N517" s="1" t="s">
        <v>32</v>
      </c>
      <c r="O517" s="1" t="s">
        <v>48</v>
      </c>
      <c r="P517" s="1" t="s">
        <v>452</v>
      </c>
      <c r="Q517">
        <v>1137.75</v>
      </c>
      <c r="R517">
        <v>5</v>
      </c>
      <c r="S517" s="1" t="s">
        <v>35</v>
      </c>
      <c r="T517">
        <v>250.30500000000001</v>
      </c>
      <c r="U517" s="1" t="s">
        <v>139</v>
      </c>
      <c r="V517" s="1" t="s">
        <v>263</v>
      </c>
      <c r="W517">
        <v>2017</v>
      </c>
    </row>
    <row r="518" spans="1:23" x14ac:dyDescent="0.25">
      <c r="A518">
        <v>2494</v>
      </c>
      <c r="B518" s="1" t="s">
        <v>1939</v>
      </c>
      <c r="C518" s="2">
        <v>42623</v>
      </c>
      <c r="D518" s="2">
        <v>42627</v>
      </c>
      <c r="E518" s="1" t="s">
        <v>23</v>
      </c>
      <c r="F518" s="1" t="s">
        <v>1940</v>
      </c>
      <c r="G518" s="1" t="s">
        <v>1941</v>
      </c>
      <c r="H518" s="1" t="s">
        <v>26</v>
      </c>
      <c r="I518" s="1" t="s">
        <v>27</v>
      </c>
      <c r="J518" s="1" t="s">
        <v>109</v>
      </c>
      <c r="K518" s="1" t="s">
        <v>99</v>
      </c>
      <c r="L518" s="1" t="s">
        <v>100</v>
      </c>
      <c r="M518" s="1" t="s">
        <v>1074</v>
      </c>
      <c r="N518" s="1" t="s">
        <v>32</v>
      </c>
      <c r="O518" s="1" t="s">
        <v>48</v>
      </c>
      <c r="P518" s="1" t="s">
        <v>1075</v>
      </c>
      <c r="Q518">
        <v>300.93</v>
      </c>
      <c r="R518">
        <v>5</v>
      </c>
      <c r="S518" s="1" t="s">
        <v>75</v>
      </c>
      <c r="T518">
        <v>-34.392000000000003</v>
      </c>
      <c r="U518" s="1" t="s">
        <v>90</v>
      </c>
      <c r="V518" s="1" t="s">
        <v>83</v>
      </c>
      <c r="W518">
        <v>2016</v>
      </c>
    </row>
    <row r="519" spans="1:23" x14ac:dyDescent="0.25">
      <c r="A519">
        <v>2496</v>
      </c>
      <c r="B519" s="1" t="s">
        <v>1942</v>
      </c>
      <c r="C519" s="2">
        <v>41806</v>
      </c>
      <c r="D519" s="2">
        <v>41812</v>
      </c>
      <c r="E519" s="1" t="s">
        <v>42</v>
      </c>
      <c r="F519" s="1" t="s">
        <v>1943</v>
      </c>
      <c r="G519" s="1" t="s">
        <v>1944</v>
      </c>
      <c r="H519" s="1" t="s">
        <v>26</v>
      </c>
      <c r="I519" s="1" t="s">
        <v>27</v>
      </c>
      <c r="J519" s="1" t="s">
        <v>1945</v>
      </c>
      <c r="K519" s="1" t="s">
        <v>119</v>
      </c>
      <c r="L519" s="1" t="s">
        <v>100</v>
      </c>
      <c r="M519" s="1" t="s">
        <v>522</v>
      </c>
      <c r="N519" s="1" t="s">
        <v>32</v>
      </c>
      <c r="O519" s="1" t="s">
        <v>39</v>
      </c>
      <c r="P519" s="1" t="s">
        <v>523</v>
      </c>
      <c r="Q519">
        <v>647.84</v>
      </c>
      <c r="R519">
        <v>8</v>
      </c>
      <c r="S519" s="1" t="s">
        <v>35</v>
      </c>
      <c r="T519">
        <v>32.392000000000003</v>
      </c>
      <c r="U519" s="1" t="s">
        <v>139</v>
      </c>
      <c r="V519" s="1" t="s">
        <v>63</v>
      </c>
      <c r="W519">
        <v>2014</v>
      </c>
    </row>
    <row r="520" spans="1:23" x14ac:dyDescent="0.25">
      <c r="A520">
        <v>2507</v>
      </c>
      <c r="B520" s="1" t="s">
        <v>1946</v>
      </c>
      <c r="C520" s="2">
        <v>41845</v>
      </c>
      <c r="D520" s="2">
        <v>41847</v>
      </c>
      <c r="E520" s="1" t="s">
        <v>23</v>
      </c>
      <c r="F520" s="1" t="s">
        <v>321</v>
      </c>
      <c r="G520" s="1" t="s">
        <v>322</v>
      </c>
      <c r="H520" s="1" t="s">
        <v>26</v>
      </c>
      <c r="I520" s="1" t="s">
        <v>27</v>
      </c>
      <c r="J520" s="1" t="s">
        <v>338</v>
      </c>
      <c r="K520" s="1" t="s">
        <v>57</v>
      </c>
      <c r="L520" s="1" t="s">
        <v>58</v>
      </c>
      <c r="M520" s="1" t="s">
        <v>325</v>
      </c>
      <c r="N520" s="1" t="s">
        <v>32</v>
      </c>
      <c r="O520" s="1" t="s">
        <v>60</v>
      </c>
      <c r="P520" s="1" t="s">
        <v>326</v>
      </c>
      <c r="Q520">
        <v>77.92</v>
      </c>
      <c r="R520">
        <v>8</v>
      </c>
      <c r="S520" s="1" t="s">
        <v>35</v>
      </c>
      <c r="T520">
        <v>34.284799999999997</v>
      </c>
      <c r="U520" s="1" t="s">
        <v>76</v>
      </c>
      <c r="V520" s="1" t="s">
        <v>77</v>
      </c>
      <c r="W520">
        <v>2014</v>
      </c>
    </row>
    <row r="521" spans="1:23" x14ac:dyDescent="0.25">
      <c r="A521">
        <v>2515</v>
      </c>
      <c r="B521" s="1" t="s">
        <v>1947</v>
      </c>
      <c r="C521" s="2">
        <v>42685</v>
      </c>
      <c r="D521" s="2">
        <v>42691</v>
      </c>
      <c r="E521" s="1" t="s">
        <v>42</v>
      </c>
      <c r="F521" s="1" t="s">
        <v>1948</v>
      </c>
      <c r="G521" s="1" t="s">
        <v>1949</v>
      </c>
      <c r="H521" s="1" t="s">
        <v>97</v>
      </c>
      <c r="I521" s="1" t="s">
        <v>27</v>
      </c>
      <c r="J521" s="1" t="s">
        <v>143</v>
      </c>
      <c r="K521" s="1" t="s">
        <v>144</v>
      </c>
      <c r="L521" s="1" t="s">
        <v>100</v>
      </c>
      <c r="M521" s="1" t="s">
        <v>1114</v>
      </c>
      <c r="N521" s="1" t="s">
        <v>32</v>
      </c>
      <c r="O521" s="1" t="s">
        <v>39</v>
      </c>
      <c r="P521" s="1" t="s">
        <v>1115</v>
      </c>
      <c r="Q521">
        <v>47.991999999999997</v>
      </c>
      <c r="R521">
        <v>2</v>
      </c>
      <c r="S521" s="1" t="s">
        <v>75</v>
      </c>
      <c r="T521">
        <v>-2.0568</v>
      </c>
      <c r="U521" s="1" t="s">
        <v>139</v>
      </c>
      <c r="V521" s="1" t="s">
        <v>37</v>
      </c>
      <c r="W521">
        <v>2016</v>
      </c>
    </row>
    <row r="522" spans="1:23" x14ac:dyDescent="0.25">
      <c r="A522">
        <v>2518</v>
      </c>
      <c r="B522" s="1" t="s">
        <v>1950</v>
      </c>
      <c r="C522" s="2">
        <v>42857</v>
      </c>
      <c r="D522" s="2">
        <v>42862</v>
      </c>
      <c r="E522" s="1" t="s">
        <v>42</v>
      </c>
      <c r="F522" s="1" t="s">
        <v>1951</v>
      </c>
      <c r="G522" s="1" t="s">
        <v>1952</v>
      </c>
      <c r="H522" s="1" t="s">
        <v>97</v>
      </c>
      <c r="I522" s="1" t="s">
        <v>27</v>
      </c>
      <c r="J522" s="1" t="s">
        <v>1953</v>
      </c>
      <c r="K522" s="1" t="s">
        <v>372</v>
      </c>
      <c r="L522" s="1" t="s">
        <v>72</v>
      </c>
      <c r="M522" s="1" t="s">
        <v>1002</v>
      </c>
      <c r="N522" s="1" t="s">
        <v>32</v>
      </c>
      <c r="O522" s="1" t="s">
        <v>60</v>
      </c>
      <c r="P522" s="1" t="s">
        <v>1003</v>
      </c>
      <c r="Q522">
        <v>129.93</v>
      </c>
      <c r="R522">
        <v>3</v>
      </c>
      <c r="S522" s="1" t="s">
        <v>35</v>
      </c>
      <c r="T522">
        <v>12.993</v>
      </c>
      <c r="U522" s="1" t="s">
        <v>62</v>
      </c>
      <c r="V522" s="1" t="s">
        <v>171</v>
      </c>
      <c r="W522">
        <v>2017</v>
      </c>
    </row>
    <row r="523" spans="1:23" x14ac:dyDescent="0.25">
      <c r="A523">
        <v>2537</v>
      </c>
      <c r="B523" s="1" t="s">
        <v>1954</v>
      </c>
      <c r="C523" s="2">
        <v>42031</v>
      </c>
      <c r="D523" s="2">
        <v>42033</v>
      </c>
      <c r="E523" s="1" t="s">
        <v>23</v>
      </c>
      <c r="F523" s="1" t="s">
        <v>751</v>
      </c>
      <c r="G523" s="1" t="s">
        <v>752</v>
      </c>
      <c r="H523" s="1" t="s">
        <v>26</v>
      </c>
      <c r="I523" s="1" t="s">
        <v>27</v>
      </c>
      <c r="J523" s="1" t="s">
        <v>705</v>
      </c>
      <c r="K523" s="1" t="s">
        <v>241</v>
      </c>
      <c r="L523" s="1" t="s">
        <v>72</v>
      </c>
      <c r="M523" s="1" t="s">
        <v>152</v>
      </c>
      <c r="N523" s="1" t="s">
        <v>32</v>
      </c>
      <c r="O523" s="1" t="s">
        <v>39</v>
      </c>
      <c r="P523" s="1" t="s">
        <v>153</v>
      </c>
      <c r="Q523">
        <v>181.98599999999999</v>
      </c>
      <c r="R523">
        <v>2</v>
      </c>
      <c r="S523" s="1" t="s">
        <v>75</v>
      </c>
      <c r="T523">
        <v>-54.595799999999997</v>
      </c>
      <c r="U523" s="1" t="s">
        <v>76</v>
      </c>
      <c r="V523" s="1" t="s">
        <v>179</v>
      </c>
      <c r="W523">
        <v>2015</v>
      </c>
    </row>
    <row r="524" spans="1:23" x14ac:dyDescent="0.25">
      <c r="A524">
        <v>2540</v>
      </c>
      <c r="B524" s="1" t="s">
        <v>1955</v>
      </c>
      <c r="C524" s="2">
        <v>42201</v>
      </c>
      <c r="D524" s="2">
        <v>42201</v>
      </c>
      <c r="E524" s="1" t="s">
        <v>435</v>
      </c>
      <c r="F524" s="1" t="s">
        <v>1956</v>
      </c>
      <c r="G524" s="1" t="s">
        <v>1957</v>
      </c>
      <c r="H524" s="1" t="s">
        <v>97</v>
      </c>
      <c r="I524" s="1" t="s">
        <v>27</v>
      </c>
      <c r="J524" s="1" t="s">
        <v>338</v>
      </c>
      <c r="K524" s="1" t="s">
        <v>57</v>
      </c>
      <c r="L524" s="1" t="s">
        <v>58</v>
      </c>
      <c r="M524" s="1" t="s">
        <v>415</v>
      </c>
      <c r="N524" s="1" t="s">
        <v>32</v>
      </c>
      <c r="O524" s="1" t="s">
        <v>39</v>
      </c>
      <c r="P524" s="1" t="s">
        <v>416</v>
      </c>
      <c r="Q524">
        <v>1348.704</v>
      </c>
      <c r="R524">
        <v>6</v>
      </c>
      <c r="S524" s="1" t="s">
        <v>66</v>
      </c>
      <c r="T524">
        <v>-219.1644</v>
      </c>
      <c r="U524" s="1" t="s">
        <v>440</v>
      </c>
      <c r="V524" s="1" t="s">
        <v>77</v>
      </c>
      <c r="W524">
        <v>2015</v>
      </c>
    </row>
    <row r="525" spans="1:23" x14ac:dyDescent="0.25">
      <c r="A525">
        <v>2541</v>
      </c>
      <c r="B525" s="1" t="s">
        <v>1955</v>
      </c>
      <c r="C525" s="2">
        <v>42201</v>
      </c>
      <c r="D525" s="2">
        <v>42201</v>
      </c>
      <c r="E525" s="1" t="s">
        <v>435</v>
      </c>
      <c r="F525" s="1" t="s">
        <v>1956</v>
      </c>
      <c r="G525" s="1" t="s">
        <v>1957</v>
      </c>
      <c r="H525" s="1" t="s">
        <v>97</v>
      </c>
      <c r="I525" s="1" t="s">
        <v>27</v>
      </c>
      <c r="J525" s="1" t="s">
        <v>338</v>
      </c>
      <c r="K525" s="1" t="s">
        <v>57</v>
      </c>
      <c r="L525" s="1" t="s">
        <v>58</v>
      </c>
      <c r="M525" s="1" t="s">
        <v>391</v>
      </c>
      <c r="N525" s="1" t="s">
        <v>32</v>
      </c>
      <c r="O525" s="1" t="s">
        <v>39</v>
      </c>
      <c r="P525" s="1" t="s">
        <v>392</v>
      </c>
      <c r="Q525">
        <v>700.15200000000004</v>
      </c>
      <c r="R525">
        <v>3</v>
      </c>
      <c r="S525" s="1" t="s">
        <v>66</v>
      </c>
      <c r="T525">
        <v>78.767099999999999</v>
      </c>
      <c r="U525" s="1" t="s">
        <v>440</v>
      </c>
      <c r="V525" s="1" t="s">
        <v>77</v>
      </c>
      <c r="W525">
        <v>2015</v>
      </c>
    </row>
    <row r="526" spans="1:23" x14ac:dyDescent="0.25">
      <c r="A526">
        <v>2542</v>
      </c>
      <c r="B526" s="1" t="s">
        <v>1958</v>
      </c>
      <c r="C526" s="2">
        <v>42490</v>
      </c>
      <c r="D526" s="2">
        <v>42494</v>
      </c>
      <c r="E526" s="1" t="s">
        <v>42</v>
      </c>
      <c r="F526" s="1" t="s">
        <v>1959</v>
      </c>
      <c r="G526" s="1" t="s">
        <v>1960</v>
      </c>
      <c r="H526" s="1" t="s">
        <v>97</v>
      </c>
      <c r="I526" s="1" t="s">
        <v>27</v>
      </c>
      <c r="J526" s="1" t="s">
        <v>1961</v>
      </c>
      <c r="K526" s="1" t="s">
        <v>532</v>
      </c>
      <c r="L526" s="1" t="s">
        <v>58</v>
      </c>
      <c r="M526" s="1" t="s">
        <v>709</v>
      </c>
      <c r="N526" s="1" t="s">
        <v>32</v>
      </c>
      <c r="O526" s="1" t="s">
        <v>60</v>
      </c>
      <c r="P526" s="1" t="s">
        <v>710</v>
      </c>
      <c r="Q526">
        <v>111.88800000000001</v>
      </c>
      <c r="R526">
        <v>7</v>
      </c>
      <c r="S526" s="1" t="s">
        <v>66</v>
      </c>
      <c r="T526">
        <v>22.377600000000001</v>
      </c>
      <c r="U526" s="1" t="s">
        <v>90</v>
      </c>
      <c r="V526" s="1" t="s">
        <v>122</v>
      </c>
      <c r="W526">
        <v>2016</v>
      </c>
    </row>
    <row r="527" spans="1:23" x14ac:dyDescent="0.25">
      <c r="A527">
        <v>2544</v>
      </c>
      <c r="B527" s="1" t="s">
        <v>1962</v>
      </c>
      <c r="C527" s="2">
        <v>42621</v>
      </c>
      <c r="D527" s="2">
        <v>42627</v>
      </c>
      <c r="E527" s="1" t="s">
        <v>42</v>
      </c>
      <c r="F527" s="1" t="s">
        <v>1963</v>
      </c>
      <c r="G527" s="1" t="s">
        <v>1964</v>
      </c>
      <c r="H527" s="1" t="s">
        <v>108</v>
      </c>
      <c r="I527" s="1" t="s">
        <v>27</v>
      </c>
      <c r="J527" s="1" t="s">
        <v>1965</v>
      </c>
      <c r="K527" s="1" t="s">
        <v>444</v>
      </c>
      <c r="L527" s="1" t="s">
        <v>72</v>
      </c>
      <c r="M527" s="1" t="s">
        <v>1966</v>
      </c>
      <c r="N527" s="1" t="s">
        <v>32</v>
      </c>
      <c r="O527" s="1" t="s">
        <v>33</v>
      </c>
      <c r="P527" s="1" t="s">
        <v>1967</v>
      </c>
      <c r="Q527">
        <v>173.94</v>
      </c>
      <c r="R527">
        <v>3</v>
      </c>
      <c r="S527" s="1" t="s">
        <v>35</v>
      </c>
      <c r="T527">
        <v>13.9152</v>
      </c>
      <c r="U527" s="1" t="s">
        <v>139</v>
      </c>
      <c r="V527" s="1" t="s">
        <v>83</v>
      </c>
      <c r="W527">
        <v>2016</v>
      </c>
    </row>
    <row r="528" spans="1:23" x14ac:dyDescent="0.25">
      <c r="A528">
        <v>2547</v>
      </c>
      <c r="B528" s="1" t="s">
        <v>1968</v>
      </c>
      <c r="C528" s="2">
        <v>42841</v>
      </c>
      <c r="D528" s="2">
        <v>42845</v>
      </c>
      <c r="E528" s="1" t="s">
        <v>42</v>
      </c>
      <c r="F528" s="1" t="s">
        <v>148</v>
      </c>
      <c r="G528" s="1" t="s">
        <v>149</v>
      </c>
      <c r="H528" s="1" t="s">
        <v>26</v>
      </c>
      <c r="I528" s="1" t="s">
        <v>27</v>
      </c>
      <c r="J528" s="1" t="s">
        <v>1504</v>
      </c>
      <c r="K528" s="1" t="s">
        <v>57</v>
      </c>
      <c r="L528" s="1" t="s">
        <v>58</v>
      </c>
      <c r="M528" s="1" t="s">
        <v>554</v>
      </c>
      <c r="N528" s="1" t="s">
        <v>32</v>
      </c>
      <c r="O528" s="1" t="s">
        <v>33</v>
      </c>
      <c r="P528" s="1" t="s">
        <v>555</v>
      </c>
      <c r="Q528">
        <v>102.833</v>
      </c>
      <c r="R528">
        <v>1</v>
      </c>
      <c r="S528" s="1" t="s">
        <v>468</v>
      </c>
      <c r="T528">
        <v>-6.0490000000000004</v>
      </c>
      <c r="U528" s="1" t="s">
        <v>90</v>
      </c>
      <c r="V528" s="1" t="s">
        <v>122</v>
      </c>
      <c r="W528">
        <v>2017</v>
      </c>
    </row>
    <row r="529" spans="1:23" x14ac:dyDescent="0.25">
      <c r="A529">
        <v>2552</v>
      </c>
      <c r="B529" s="1" t="s">
        <v>1969</v>
      </c>
      <c r="C529" s="2">
        <v>43058</v>
      </c>
      <c r="D529" s="2">
        <v>43062</v>
      </c>
      <c r="E529" s="1" t="s">
        <v>42</v>
      </c>
      <c r="F529" s="1" t="s">
        <v>1275</v>
      </c>
      <c r="G529" s="1" t="s">
        <v>1276</v>
      </c>
      <c r="H529" s="1" t="s">
        <v>26</v>
      </c>
      <c r="I529" s="1" t="s">
        <v>27</v>
      </c>
      <c r="J529" s="1" t="s">
        <v>28</v>
      </c>
      <c r="K529" s="1" t="s">
        <v>29</v>
      </c>
      <c r="L529" s="1" t="s">
        <v>30</v>
      </c>
      <c r="M529" s="1" t="s">
        <v>1970</v>
      </c>
      <c r="N529" s="1" t="s">
        <v>32</v>
      </c>
      <c r="O529" s="1" t="s">
        <v>60</v>
      </c>
      <c r="P529" s="1" t="s">
        <v>1971</v>
      </c>
      <c r="Q529">
        <v>821.88</v>
      </c>
      <c r="R529">
        <v>6</v>
      </c>
      <c r="S529" s="1" t="s">
        <v>35</v>
      </c>
      <c r="T529">
        <v>213.68879999999999</v>
      </c>
      <c r="U529" s="1" t="s">
        <v>90</v>
      </c>
      <c r="V529" s="1" t="s">
        <v>37</v>
      </c>
      <c r="W529">
        <v>2017</v>
      </c>
    </row>
    <row r="530" spans="1:23" x14ac:dyDescent="0.25">
      <c r="A530">
        <v>2557</v>
      </c>
      <c r="B530" s="1" t="s">
        <v>1972</v>
      </c>
      <c r="C530" s="2">
        <v>42651</v>
      </c>
      <c r="D530" s="2">
        <v>42657</v>
      </c>
      <c r="E530" s="1" t="s">
        <v>42</v>
      </c>
      <c r="F530" s="1" t="s">
        <v>1973</v>
      </c>
      <c r="G530" s="1" t="s">
        <v>1974</v>
      </c>
      <c r="H530" s="1" t="s">
        <v>97</v>
      </c>
      <c r="I530" s="1" t="s">
        <v>27</v>
      </c>
      <c r="J530" s="1" t="s">
        <v>109</v>
      </c>
      <c r="K530" s="1" t="s">
        <v>99</v>
      </c>
      <c r="L530" s="1" t="s">
        <v>100</v>
      </c>
      <c r="M530" s="1" t="s">
        <v>1975</v>
      </c>
      <c r="N530" s="1" t="s">
        <v>32</v>
      </c>
      <c r="O530" s="1" t="s">
        <v>60</v>
      </c>
      <c r="P530" s="1" t="s">
        <v>1976</v>
      </c>
      <c r="Q530">
        <v>51.712000000000003</v>
      </c>
      <c r="R530">
        <v>8</v>
      </c>
      <c r="S530" s="1" t="s">
        <v>103</v>
      </c>
      <c r="T530">
        <v>-32.32</v>
      </c>
      <c r="U530" s="1" t="s">
        <v>139</v>
      </c>
      <c r="V530" s="1" t="s">
        <v>52</v>
      </c>
      <c r="W530">
        <v>2016</v>
      </c>
    </row>
    <row r="531" spans="1:23" x14ac:dyDescent="0.25">
      <c r="A531">
        <v>2559</v>
      </c>
      <c r="B531" s="1" t="s">
        <v>1977</v>
      </c>
      <c r="C531" s="2">
        <v>42155</v>
      </c>
      <c r="D531" s="2">
        <v>42159</v>
      </c>
      <c r="E531" s="1" t="s">
        <v>42</v>
      </c>
      <c r="F531" s="1" t="s">
        <v>1978</v>
      </c>
      <c r="G531" s="1" t="s">
        <v>1979</v>
      </c>
      <c r="H531" s="1" t="s">
        <v>26</v>
      </c>
      <c r="I531" s="1" t="s">
        <v>27</v>
      </c>
      <c r="J531" s="1" t="s">
        <v>81</v>
      </c>
      <c r="K531" s="1" t="s">
        <v>82</v>
      </c>
      <c r="L531" s="1" t="s">
        <v>58</v>
      </c>
      <c r="M531" s="1" t="s">
        <v>1980</v>
      </c>
      <c r="N531" s="1" t="s">
        <v>32</v>
      </c>
      <c r="O531" s="1" t="s">
        <v>33</v>
      </c>
      <c r="P531" s="1" t="s">
        <v>1981</v>
      </c>
      <c r="Q531">
        <v>1406.86</v>
      </c>
      <c r="R531">
        <v>7</v>
      </c>
      <c r="S531" s="1" t="s">
        <v>35</v>
      </c>
      <c r="T531">
        <v>140.68600000000001</v>
      </c>
      <c r="U531" s="1" t="s">
        <v>90</v>
      </c>
      <c r="V531" s="1" t="s">
        <v>171</v>
      </c>
      <c r="W531">
        <v>2015</v>
      </c>
    </row>
    <row r="532" spans="1:23" x14ac:dyDescent="0.25">
      <c r="A532">
        <v>2568</v>
      </c>
      <c r="B532" s="1" t="s">
        <v>1982</v>
      </c>
      <c r="C532" s="2">
        <v>43040</v>
      </c>
      <c r="D532" s="2">
        <v>43042</v>
      </c>
      <c r="E532" s="1" t="s">
        <v>23</v>
      </c>
      <c r="F532" s="1" t="s">
        <v>1983</v>
      </c>
      <c r="G532" s="1" t="s">
        <v>1984</v>
      </c>
      <c r="H532" s="1" t="s">
        <v>26</v>
      </c>
      <c r="I532" s="1" t="s">
        <v>27</v>
      </c>
      <c r="J532" s="1" t="s">
        <v>1985</v>
      </c>
      <c r="K532" s="1" t="s">
        <v>202</v>
      </c>
      <c r="L532" s="1" t="s">
        <v>58</v>
      </c>
      <c r="M532" s="1" t="s">
        <v>1684</v>
      </c>
      <c r="N532" s="1" t="s">
        <v>32</v>
      </c>
      <c r="O532" s="1" t="s">
        <v>48</v>
      </c>
      <c r="P532" s="1" t="s">
        <v>1685</v>
      </c>
      <c r="Q532">
        <v>2665.62</v>
      </c>
      <c r="R532">
        <v>9</v>
      </c>
      <c r="S532" s="1" t="s">
        <v>35</v>
      </c>
      <c r="T532">
        <v>239.9058</v>
      </c>
      <c r="U532" s="1" t="s">
        <v>76</v>
      </c>
      <c r="V532" s="1" t="s">
        <v>37</v>
      </c>
      <c r="W532">
        <v>2017</v>
      </c>
    </row>
    <row r="533" spans="1:23" x14ac:dyDescent="0.25">
      <c r="A533">
        <v>2574</v>
      </c>
      <c r="B533" s="1" t="s">
        <v>1986</v>
      </c>
      <c r="C533" s="2">
        <v>42925</v>
      </c>
      <c r="D533" s="2">
        <v>42930</v>
      </c>
      <c r="E533" s="1" t="s">
        <v>42</v>
      </c>
      <c r="F533" s="1" t="s">
        <v>1987</v>
      </c>
      <c r="G533" s="1" t="s">
        <v>1988</v>
      </c>
      <c r="H533" s="1" t="s">
        <v>108</v>
      </c>
      <c r="I533" s="1" t="s">
        <v>27</v>
      </c>
      <c r="J533" s="1" t="s">
        <v>1418</v>
      </c>
      <c r="K533" s="1" t="s">
        <v>119</v>
      </c>
      <c r="L533" s="1" t="s">
        <v>100</v>
      </c>
      <c r="M533" s="1" t="s">
        <v>1022</v>
      </c>
      <c r="N533" s="1" t="s">
        <v>32</v>
      </c>
      <c r="O533" s="1" t="s">
        <v>60</v>
      </c>
      <c r="P533" s="1" t="s">
        <v>1023</v>
      </c>
      <c r="Q533">
        <v>526.45000000000005</v>
      </c>
      <c r="R533">
        <v>5</v>
      </c>
      <c r="S533" s="1" t="s">
        <v>35</v>
      </c>
      <c r="T533">
        <v>31.587</v>
      </c>
      <c r="U533" s="1" t="s">
        <v>62</v>
      </c>
      <c r="V533" s="1" t="s">
        <v>77</v>
      </c>
      <c r="W533">
        <v>2017</v>
      </c>
    </row>
    <row r="534" spans="1:23" x14ac:dyDescent="0.25">
      <c r="A534">
        <v>2579</v>
      </c>
      <c r="B534" s="1" t="s">
        <v>1989</v>
      </c>
      <c r="C534" s="2">
        <v>41665</v>
      </c>
      <c r="D534" s="2">
        <v>41670</v>
      </c>
      <c r="E534" s="1" t="s">
        <v>42</v>
      </c>
      <c r="F534" s="1" t="s">
        <v>1270</v>
      </c>
      <c r="G534" s="1" t="s">
        <v>1271</v>
      </c>
      <c r="H534" s="1" t="s">
        <v>108</v>
      </c>
      <c r="I534" s="1" t="s">
        <v>27</v>
      </c>
      <c r="J534" s="1" t="s">
        <v>1990</v>
      </c>
      <c r="K534" s="1" t="s">
        <v>728</v>
      </c>
      <c r="L534" s="1" t="s">
        <v>30</v>
      </c>
      <c r="M534" s="1" t="s">
        <v>1991</v>
      </c>
      <c r="N534" s="1" t="s">
        <v>32</v>
      </c>
      <c r="O534" s="1" t="s">
        <v>60</v>
      </c>
      <c r="P534" s="1" t="s">
        <v>1992</v>
      </c>
      <c r="Q534">
        <v>62.82</v>
      </c>
      <c r="R534">
        <v>3</v>
      </c>
      <c r="S534" s="1" t="s">
        <v>35</v>
      </c>
      <c r="T534">
        <v>30.7818</v>
      </c>
      <c r="U534" s="1" t="s">
        <v>62</v>
      </c>
      <c r="V534" s="1" t="s">
        <v>179</v>
      </c>
      <c r="W534">
        <v>2014</v>
      </c>
    </row>
    <row r="535" spans="1:23" x14ac:dyDescent="0.25">
      <c r="A535">
        <v>2584</v>
      </c>
      <c r="B535" s="1" t="s">
        <v>1989</v>
      </c>
      <c r="C535" s="2">
        <v>41665</v>
      </c>
      <c r="D535" s="2">
        <v>41670</v>
      </c>
      <c r="E535" s="1" t="s">
        <v>42</v>
      </c>
      <c r="F535" s="1" t="s">
        <v>1270</v>
      </c>
      <c r="G535" s="1" t="s">
        <v>1271</v>
      </c>
      <c r="H535" s="1" t="s">
        <v>108</v>
      </c>
      <c r="I535" s="1" t="s">
        <v>27</v>
      </c>
      <c r="J535" s="1" t="s">
        <v>1990</v>
      </c>
      <c r="K535" s="1" t="s">
        <v>728</v>
      </c>
      <c r="L535" s="1" t="s">
        <v>30</v>
      </c>
      <c r="M535" s="1" t="s">
        <v>1993</v>
      </c>
      <c r="N535" s="1" t="s">
        <v>32</v>
      </c>
      <c r="O535" s="1" t="s">
        <v>60</v>
      </c>
      <c r="P535" s="1" t="s">
        <v>1994</v>
      </c>
      <c r="Q535">
        <v>12.42</v>
      </c>
      <c r="R535">
        <v>3</v>
      </c>
      <c r="S535" s="1" t="s">
        <v>35</v>
      </c>
      <c r="T535">
        <v>4.4711999999999996</v>
      </c>
      <c r="U535" s="1" t="s">
        <v>62</v>
      </c>
      <c r="V535" s="1" t="s">
        <v>179</v>
      </c>
      <c r="W535">
        <v>2014</v>
      </c>
    </row>
    <row r="536" spans="1:23" x14ac:dyDescent="0.25">
      <c r="A536">
        <v>2588</v>
      </c>
      <c r="B536" s="1" t="s">
        <v>1995</v>
      </c>
      <c r="C536" s="2">
        <v>42916</v>
      </c>
      <c r="D536" s="2">
        <v>42922</v>
      </c>
      <c r="E536" s="1" t="s">
        <v>42</v>
      </c>
      <c r="F536" s="1" t="s">
        <v>720</v>
      </c>
      <c r="G536" s="1" t="s">
        <v>721</v>
      </c>
      <c r="H536" s="1" t="s">
        <v>26</v>
      </c>
      <c r="I536" s="1" t="s">
        <v>27</v>
      </c>
      <c r="J536" s="1" t="s">
        <v>183</v>
      </c>
      <c r="K536" s="1" t="s">
        <v>129</v>
      </c>
      <c r="L536" s="1" t="s">
        <v>72</v>
      </c>
      <c r="M536" s="1" t="s">
        <v>1996</v>
      </c>
      <c r="N536" s="1" t="s">
        <v>32</v>
      </c>
      <c r="O536" s="1" t="s">
        <v>60</v>
      </c>
      <c r="P536" s="1" t="s">
        <v>1997</v>
      </c>
      <c r="Q536">
        <v>22.23</v>
      </c>
      <c r="R536">
        <v>1</v>
      </c>
      <c r="S536" s="1" t="s">
        <v>35</v>
      </c>
      <c r="T536">
        <v>9.7812000000000001</v>
      </c>
      <c r="U536" s="1" t="s">
        <v>139</v>
      </c>
      <c r="V536" s="1" t="s">
        <v>63</v>
      </c>
      <c r="W536">
        <v>2017</v>
      </c>
    </row>
    <row r="537" spans="1:23" x14ac:dyDescent="0.25">
      <c r="A537">
        <v>2591</v>
      </c>
      <c r="B537" s="1" t="s">
        <v>1998</v>
      </c>
      <c r="C537" s="2">
        <v>42621</v>
      </c>
      <c r="D537" s="2">
        <v>42627</v>
      </c>
      <c r="E537" s="1" t="s">
        <v>42</v>
      </c>
      <c r="F537" s="1" t="s">
        <v>1999</v>
      </c>
      <c r="G537" s="1" t="s">
        <v>2000</v>
      </c>
      <c r="H537" s="1" t="s">
        <v>26</v>
      </c>
      <c r="I537" s="1" t="s">
        <v>27</v>
      </c>
      <c r="J537" s="1" t="s">
        <v>2001</v>
      </c>
      <c r="K537" s="1" t="s">
        <v>144</v>
      </c>
      <c r="L537" s="1" t="s">
        <v>100</v>
      </c>
      <c r="M537" s="1" t="s">
        <v>2002</v>
      </c>
      <c r="N537" s="1" t="s">
        <v>32</v>
      </c>
      <c r="O537" s="1" t="s">
        <v>60</v>
      </c>
      <c r="P537" s="1" t="s">
        <v>2003</v>
      </c>
      <c r="Q537">
        <v>14.135999999999999</v>
      </c>
      <c r="R537">
        <v>2</v>
      </c>
      <c r="S537" s="1" t="s">
        <v>103</v>
      </c>
      <c r="T537">
        <v>-7.7747999999999999</v>
      </c>
      <c r="U537" s="1" t="s">
        <v>139</v>
      </c>
      <c r="V537" s="1" t="s">
        <v>83</v>
      </c>
      <c r="W537">
        <v>2016</v>
      </c>
    </row>
    <row r="538" spans="1:23" x14ac:dyDescent="0.25">
      <c r="A538">
        <v>2592</v>
      </c>
      <c r="B538" s="1" t="s">
        <v>1998</v>
      </c>
      <c r="C538" s="2">
        <v>42621</v>
      </c>
      <c r="D538" s="2">
        <v>42627</v>
      </c>
      <c r="E538" s="1" t="s">
        <v>42</v>
      </c>
      <c r="F538" s="1" t="s">
        <v>1999</v>
      </c>
      <c r="G538" s="1" t="s">
        <v>2000</v>
      </c>
      <c r="H538" s="1" t="s">
        <v>26</v>
      </c>
      <c r="I538" s="1" t="s">
        <v>27</v>
      </c>
      <c r="J538" s="1" t="s">
        <v>2001</v>
      </c>
      <c r="K538" s="1" t="s">
        <v>144</v>
      </c>
      <c r="L538" s="1" t="s">
        <v>100</v>
      </c>
      <c r="M538" s="1" t="s">
        <v>2004</v>
      </c>
      <c r="N538" s="1" t="s">
        <v>32</v>
      </c>
      <c r="O538" s="1" t="s">
        <v>48</v>
      </c>
      <c r="P538" s="1" t="s">
        <v>2005</v>
      </c>
      <c r="Q538">
        <v>601.47</v>
      </c>
      <c r="R538">
        <v>3</v>
      </c>
      <c r="S538" s="1" t="s">
        <v>89</v>
      </c>
      <c r="T538">
        <v>-300.73500000000001</v>
      </c>
      <c r="U538" s="1" t="s">
        <v>139</v>
      </c>
      <c r="V538" s="1" t="s">
        <v>83</v>
      </c>
      <c r="W538">
        <v>2016</v>
      </c>
    </row>
    <row r="539" spans="1:23" x14ac:dyDescent="0.25">
      <c r="A539">
        <v>2604</v>
      </c>
      <c r="B539" s="1" t="s">
        <v>2006</v>
      </c>
      <c r="C539" s="2">
        <v>42525</v>
      </c>
      <c r="D539" s="2">
        <v>42525</v>
      </c>
      <c r="E539" s="1" t="s">
        <v>435</v>
      </c>
      <c r="F539" s="1" t="s">
        <v>2007</v>
      </c>
      <c r="G539" s="1" t="s">
        <v>2008</v>
      </c>
      <c r="H539" s="1" t="s">
        <v>26</v>
      </c>
      <c r="I539" s="1" t="s">
        <v>27</v>
      </c>
      <c r="J539" s="1" t="s">
        <v>183</v>
      </c>
      <c r="K539" s="1" t="s">
        <v>129</v>
      </c>
      <c r="L539" s="1" t="s">
        <v>72</v>
      </c>
      <c r="M539" s="1" t="s">
        <v>1393</v>
      </c>
      <c r="N539" s="1" t="s">
        <v>32</v>
      </c>
      <c r="O539" s="1" t="s">
        <v>33</v>
      </c>
      <c r="P539" s="1" t="s">
        <v>1394</v>
      </c>
      <c r="Q539">
        <v>136.78399999999999</v>
      </c>
      <c r="R539">
        <v>1</v>
      </c>
      <c r="S539" s="1" t="s">
        <v>66</v>
      </c>
      <c r="T539">
        <v>5.1294000000000004</v>
      </c>
      <c r="U539" s="1" t="s">
        <v>440</v>
      </c>
      <c r="V539" s="1" t="s">
        <v>63</v>
      </c>
      <c r="W539">
        <v>2016</v>
      </c>
    </row>
    <row r="540" spans="1:23" x14ac:dyDescent="0.25">
      <c r="A540">
        <v>2605</v>
      </c>
      <c r="B540" s="1" t="s">
        <v>2006</v>
      </c>
      <c r="C540" s="2">
        <v>42525</v>
      </c>
      <c r="D540" s="2">
        <v>42525</v>
      </c>
      <c r="E540" s="1" t="s">
        <v>435</v>
      </c>
      <c r="F540" s="1" t="s">
        <v>2007</v>
      </c>
      <c r="G540" s="1" t="s">
        <v>2008</v>
      </c>
      <c r="H540" s="1" t="s">
        <v>26</v>
      </c>
      <c r="I540" s="1" t="s">
        <v>27</v>
      </c>
      <c r="J540" s="1" t="s">
        <v>183</v>
      </c>
      <c r="K540" s="1" t="s">
        <v>129</v>
      </c>
      <c r="L540" s="1" t="s">
        <v>72</v>
      </c>
      <c r="M540" s="1" t="s">
        <v>882</v>
      </c>
      <c r="N540" s="1" t="s">
        <v>32</v>
      </c>
      <c r="O540" s="1" t="s">
        <v>60</v>
      </c>
      <c r="P540" s="1" t="s">
        <v>883</v>
      </c>
      <c r="Q540">
        <v>61.12</v>
      </c>
      <c r="R540">
        <v>4</v>
      </c>
      <c r="S540" s="1" t="s">
        <v>35</v>
      </c>
      <c r="T540">
        <v>20.780799999999999</v>
      </c>
      <c r="U540" s="1" t="s">
        <v>440</v>
      </c>
      <c r="V540" s="1" t="s">
        <v>63</v>
      </c>
      <c r="W540">
        <v>2016</v>
      </c>
    </row>
    <row r="541" spans="1:23" x14ac:dyDescent="0.25">
      <c r="A541">
        <v>2610</v>
      </c>
      <c r="B541" s="1" t="s">
        <v>2009</v>
      </c>
      <c r="C541" s="2">
        <v>41968</v>
      </c>
      <c r="D541" s="2">
        <v>41973</v>
      </c>
      <c r="E541" s="1" t="s">
        <v>42</v>
      </c>
      <c r="F541" s="1" t="s">
        <v>2010</v>
      </c>
      <c r="G541" s="1" t="s">
        <v>2011</v>
      </c>
      <c r="H541" s="1" t="s">
        <v>97</v>
      </c>
      <c r="I541" s="1" t="s">
        <v>27</v>
      </c>
      <c r="J541" s="1" t="s">
        <v>701</v>
      </c>
      <c r="K541" s="1" t="s">
        <v>99</v>
      </c>
      <c r="L541" s="1" t="s">
        <v>100</v>
      </c>
      <c r="M541" s="1" t="s">
        <v>47</v>
      </c>
      <c r="N541" s="1" t="s">
        <v>32</v>
      </c>
      <c r="O541" s="1" t="s">
        <v>48</v>
      </c>
      <c r="P541" s="1" t="s">
        <v>49</v>
      </c>
      <c r="Q541">
        <v>1218.7349999999999</v>
      </c>
      <c r="R541">
        <v>5</v>
      </c>
      <c r="S541" s="1" t="s">
        <v>75</v>
      </c>
      <c r="T541">
        <v>-121.87350000000001</v>
      </c>
      <c r="U541" s="1" t="s">
        <v>62</v>
      </c>
      <c r="V541" s="1" t="s">
        <v>37</v>
      </c>
      <c r="W541">
        <v>2014</v>
      </c>
    </row>
    <row r="542" spans="1:23" x14ac:dyDescent="0.25">
      <c r="A542">
        <v>2613</v>
      </c>
      <c r="B542" s="1" t="s">
        <v>2009</v>
      </c>
      <c r="C542" s="2">
        <v>41968</v>
      </c>
      <c r="D542" s="2">
        <v>41973</v>
      </c>
      <c r="E542" s="1" t="s">
        <v>42</v>
      </c>
      <c r="F542" s="1" t="s">
        <v>2010</v>
      </c>
      <c r="G542" s="1" t="s">
        <v>2011</v>
      </c>
      <c r="H542" s="1" t="s">
        <v>97</v>
      </c>
      <c r="I542" s="1" t="s">
        <v>27</v>
      </c>
      <c r="J542" s="1" t="s">
        <v>701</v>
      </c>
      <c r="K542" s="1" t="s">
        <v>99</v>
      </c>
      <c r="L542" s="1" t="s">
        <v>100</v>
      </c>
      <c r="M542" s="1" t="s">
        <v>673</v>
      </c>
      <c r="N542" s="1" t="s">
        <v>32</v>
      </c>
      <c r="O542" s="1" t="s">
        <v>60</v>
      </c>
      <c r="P542" s="1" t="s">
        <v>674</v>
      </c>
      <c r="Q542">
        <v>6.0960000000000001</v>
      </c>
      <c r="R542">
        <v>3</v>
      </c>
      <c r="S542" s="1" t="s">
        <v>103</v>
      </c>
      <c r="T542">
        <v>-3.9624000000000001</v>
      </c>
      <c r="U542" s="1" t="s">
        <v>62</v>
      </c>
      <c r="V542" s="1" t="s">
        <v>37</v>
      </c>
      <c r="W542">
        <v>2014</v>
      </c>
    </row>
    <row r="543" spans="1:23" x14ac:dyDescent="0.25">
      <c r="A543">
        <v>2614</v>
      </c>
      <c r="B543" s="1" t="s">
        <v>2012</v>
      </c>
      <c r="C543" s="2">
        <v>42488</v>
      </c>
      <c r="D543" s="2">
        <v>42495</v>
      </c>
      <c r="E543" s="1" t="s">
        <v>42</v>
      </c>
      <c r="F543" s="1" t="s">
        <v>2013</v>
      </c>
      <c r="G543" s="1" t="s">
        <v>2014</v>
      </c>
      <c r="H543" s="1" t="s">
        <v>97</v>
      </c>
      <c r="I543" s="1" t="s">
        <v>27</v>
      </c>
      <c r="J543" s="1" t="s">
        <v>56</v>
      </c>
      <c r="K543" s="1" t="s">
        <v>57</v>
      </c>
      <c r="L543" s="1" t="s">
        <v>58</v>
      </c>
      <c r="M543" s="1" t="s">
        <v>1015</v>
      </c>
      <c r="N543" s="1" t="s">
        <v>32</v>
      </c>
      <c r="O543" s="1" t="s">
        <v>39</v>
      </c>
      <c r="P543" s="1" t="s">
        <v>1016</v>
      </c>
      <c r="Q543">
        <v>41.567999999999998</v>
      </c>
      <c r="R543">
        <v>2</v>
      </c>
      <c r="S543" s="1" t="s">
        <v>66</v>
      </c>
      <c r="T543">
        <v>2.5979999999999999</v>
      </c>
      <c r="U543" s="1" t="s">
        <v>51</v>
      </c>
      <c r="V543" s="1" t="s">
        <v>122</v>
      </c>
      <c r="W543">
        <v>2016</v>
      </c>
    </row>
    <row r="544" spans="1:23" x14ac:dyDescent="0.25">
      <c r="A544">
        <v>2615</v>
      </c>
      <c r="B544" s="1" t="s">
        <v>2015</v>
      </c>
      <c r="C544" s="2">
        <v>41755</v>
      </c>
      <c r="D544" s="2">
        <v>41762</v>
      </c>
      <c r="E544" s="1" t="s">
        <v>42</v>
      </c>
      <c r="F544" s="1" t="s">
        <v>2016</v>
      </c>
      <c r="G544" s="1" t="s">
        <v>2017</v>
      </c>
      <c r="H544" s="1" t="s">
        <v>97</v>
      </c>
      <c r="I544" s="1" t="s">
        <v>27</v>
      </c>
      <c r="J544" s="1" t="s">
        <v>56</v>
      </c>
      <c r="K544" s="1" t="s">
        <v>57</v>
      </c>
      <c r="L544" s="1" t="s">
        <v>58</v>
      </c>
      <c r="M544" s="1" t="s">
        <v>477</v>
      </c>
      <c r="N544" s="1" t="s">
        <v>32</v>
      </c>
      <c r="O544" s="1" t="s">
        <v>39</v>
      </c>
      <c r="P544" s="1" t="s">
        <v>478</v>
      </c>
      <c r="Q544">
        <v>230.28</v>
      </c>
      <c r="R544">
        <v>3</v>
      </c>
      <c r="S544" s="1" t="s">
        <v>66</v>
      </c>
      <c r="T544">
        <v>23.027999999999999</v>
      </c>
      <c r="U544" s="1" t="s">
        <v>51</v>
      </c>
      <c r="V544" s="1" t="s">
        <v>122</v>
      </c>
      <c r="W544">
        <v>2014</v>
      </c>
    </row>
    <row r="545" spans="1:23" x14ac:dyDescent="0.25">
      <c r="A545">
        <v>2632</v>
      </c>
      <c r="B545" s="1" t="s">
        <v>2018</v>
      </c>
      <c r="C545" s="2">
        <v>42870</v>
      </c>
      <c r="D545" s="2">
        <v>42875</v>
      </c>
      <c r="E545" s="1" t="s">
        <v>42</v>
      </c>
      <c r="F545" s="1" t="s">
        <v>2019</v>
      </c>
      <c r="G545" s="1" t="s">
        <v>2020</v>
      </c>
      <c r="H545" s="1" t="s">
        <v>26</v>
      </c>
      <c r="I545" s="1" t="s">
        <v>27</v>
      </c>
      <c r="J545" s="1" t="s">
        <v>201</v>
      </c>
      <c r="K545" s="1" t="s">
        <v>202</v>
      </c>
      <c r="L545" s="1" t="s">
        <v>58</v>
      </c>
      <c r="M545" s="1" t="s">
        <v>1133</v>
      </c>
      <c r="N545" s="1" t="s">
        <v>32</v>
      </c>
      <c r="O545" s="1" t="s">
        <v>60</v>
      </c>
      <c r="P545" s="1" t="s">
        <v>1134</v>
      </c>
      <c r="Q545">
        <v>39.96</v>
      </c>
      <c r="R545">
        <v>2</v>
      </c>
      <c r="S545" s="1" t="s">
        <v>35</v>
      </c>
      <c r="T545">
        <v>17.1828</v>
      </c>
      <c r="U545" s="1" t="s">
        <v>62</v>
      </c>
      <c r="V545" s="1" t="s">
        <v>171</v>
      </c>
      <c r="W545">
        <v>2017</v>
      </c>
    </row>
    <row r="546" spans="1:23" x14ac:dyDescent="0.25">
      <c r="A546">
        <v>2633</v>
      </c>
      <c r="B546" s="1" t="s">
        <v>2018</v>
      </c>
      <c r="C546" s="2">
        <v>42870</v>
      </c>
      <c r="D546" s="2">
        <v>42875</v>
      </c>
      <c r="E546" s="1" t="s">
        <v>42</v>
      </c>
      <c r="F546" s="1" t="s">
        <v>2019</v>
      </c>
      <c r="G546" s="1" t="s">
        <v>2020</v>
      </c>
      <c r="H546" s="1" t="s">
        <v>26</v>
      </c>
      <c r="I546" s="1" t="s">
        <v>27</v>
      </c>
      <c r="J546" s="1" t="s">
        <v>201</v>
      </c>
      <c r="K546" s="1" t="s">
        <v>202</v>
      </c>
      <c r="L546" s="1" t="s">
        <v>58</v>
      </c>
      <c r="M546" s="1" t="s">
        <v>2021</v>
      </c>
      <c r="N546" s="1" t="s">
        <v>32</v>
      </c>
      <c r="O546" s="1" t="s">
        <v>39</v>
      </c>
      <c r="P546" s="1" t="s">
        <v>2022</v>
      </c>
      <c r="Q546">
        <v>42.624000000000002</v>
      </c>
      <c r="R546">
        <v>2</v>
      </c>
      <c r="S546" s="1" t="s">
        <v>66</v>
      </c>
      <c r="T546">
        <v>4.2624000000000004</v>
      </c>
      <c r="U546" s="1" t="s">
        <v>62</v>
      </c>
      <c r="V546" s="1" t="s">
        <v>171</v>
      </c>
      <c r="W546">
        <v>2017</v>
      </c>
    </row>
    <row r="547" spans="1:23" x14ac:dyDescent="0.25">
      <c r="A547">
        <v>2634</v>
      </c>
      <c r="B547" s="1" t="s">
        <v>2018</v>
      </c>
      <c r="C547" s="2">
        <v>42870</v>
      </c>
      <c r="D547" s="2">
        <v>42875</v>
      </c>
      <c r="E547" s="1" t="s">
        <v>42</v>
      </c>
      <c r="F547" s="1" t="s">
        <v>2019</v>
      </c>
      <c r="G547" s="1" t="s">
        <v>2020</v>
      </c>
      <c r="H547" s="1" t="s">
        <v>26</v>
      </c>
      <c r="I547" s="1" t="s">
        <v>27</v>
      </c>
      <c r="J547" s="1" t="s">
        <v>201</v>
      </c>
      <c r="K547" s="1" t="s">
        <v>202</v>
      </c>
      <c r="L547" s="1" t="s">
        <v>58</v>
      </c>
      <c r="M547" s="1" t="s">
        <v>256</v>
      </c>
      <c r="N547" s="1" t="s">
        <v>32</v>
      </c>
      <c r="O547" s="1" t="s">
        <v>39</v>
      </c>
      <c r="P547" s="1" t="s">
        <v>257</v>
      </c>
      <c r="Q547">
        <v>220.96</v>
      </c>
      <c r="R547">
        <v>1</v>
      </c>
      <c r="S547" s="1" t="s">
        <v>66</v>
      </c>
      <c r="T547">
        <v>24.858000000000001</v>
      </c>
      <c r="U547" s="1" t="s">
        <v>62</v>
      </c>
      <c r="V547" s="1" t="s">
        <v>171</v>
      </c>
      <c r="W547">
        <v>2017</v>
      </c>
    </row>
    <row r="548" spans="1:23" x14ac:dyDescent="0.25">
      <c r="A548">
        <v>2635</v>
      </c>
      <c r="B548" s="1" t="s">
        <v>2023</v>
      </c>
      <c r="C548" s="2">
        <v>42190</v>
      </c>
      <c r="D548" s="2">
        <v>42195</v>
      </c>
      <c r="E548" s="1" t="s">
        <v>23</v>
      </c>
      <c r="F548" s="1" t="s">
        <v>1538</v>
      </c>
      <c r="G548" s="1" t="s">
        <v>1539</v>
      </c>
      <c r="H548" s="1" t="s">
        <v>97</v>
      </c>
      <c r="I548" s="1" t="s">
        <v>27</v>
      </c>
      <c r="J548" s="1" t="s">
        <v>1924</v>
      </c>
      <c r="K548" s="1" t="s">
        <v>1048</v>
      </c>
      <c r="L548" s="1" t="s">
        <v>30</v>
      </c>
      <c r="M548" s="1" t="s">
        <v>2024</v>
      </c>
      <c r="N548" s="1" t="s">
        <v>32</v>
      </c>
      <c r="O548" s="1" t="s">
        <v>60</v>
      </c>
      <c r="P548" s="1" t="s">
        <v>2025</v>
      </c>
      <c r="Q548">
        <v>4.9279999999999999</v>
      </c>
      <c r="R548">
        <v>2</v>
      </c>
      <c r="S548" s="1" t="s">
        <v>66</v>
      </c>
      <c r="T548">
        <v>0.73919999999999997</v>
      </c>
      <c r="U548" s="1" t="s">
        <v>62</v>
      </c>
      <c r="V548" s="1" t="s">
        <v>77</v>
      </c>
      <c r="W548">
        <v>2015</v>
      </c>
    </row>
    <row r="549" spans="1:23" x14ac:dyDescent="0.25">
      <c r="A549">
        <v>2641</v>
      </c>
      <c r="B549" s="1" t="s">
        <v>2026</v>
      </c>
      <c r="C549" s="2">
        <v>42898</v>
      </c>
      <c r="D549" s="2">
        <v>42904</v>
      </c>
      <c r="E549" s="1" t="s">
        <v>42</v>
      </c>
      <c r="F549" s="1" t="s">
        <v>2027</v>
      </c>
      <c r="G549" s="1" t="s">
        <v>2028</v>
      </c>
      <c r="H549" s="1" t="s">
        <v>26</v>
      </c>
      <c r="I549" s="1" t="s">
        <v>27</v>
      </c>
      <c r="J549" s="1" t="s">
        <v>183</v>
      </c>
      <c r="K549" s="1" t="s">
        <v>129</v>
      </c>
      <c r="L549" s="1" t="s">
        <v>72</v>
      </c>
      <c r="M549" s="1" t="s">
        <v>592</v>
      </c>
      <c r="N549" s="1" t="s">
        <v>32</v>
      </c>
      <c r="O549" s="1" t="s">
        <v>39</v>
      </c>
      <c r="P549" s="1" t="s">
        <v>593</v>
      </c>
      <c r="Q549">
        <v>858.24</v>
      </c>
      <c r="R549">
        <v>4</v>
      </c>
      <c r="S549" s="1" t="s">
        <v>132</v>
      </c>
      <c r="T549">
        <v>143.04</v>
      </c>
      <c r="U549" s="1" t="s">
        <v>139</v>
      </c>
      <c r="V549" s="1" t="s">
        <v>63</v>
      </c>
      <c r="W549">
        <v>2017</v>
      </c>
    </row>
    <row r="550" spans="1:23" x14ac:dyDescent="0.25">
      <c r="A550">
        <v>2645</v>
      </c>
      <c r="B550" s="1" t="s">
        <v>2029</v>
      </c>
      <c r="C550" s="2">
        <v>42477</v>
      </c>
      <c r="D550" s="2">
        <v>42481</v>
      </c>
      <c r="E550" s="1" t="s">
        <v>23</v>
      </c>
      <c r="F550" s="1" t="s">
        <v>1750</v>
      </c>
      <c r="G550" s="1" t="s">
        <v>1751</v>
      </c>
      <c r="H550" s="1" t="s">
        <v>108</v>
      </c>
      <c r="I550" s="1" t="s">
        <v>27</v>
      </c>
      <c r="J550" s="1" t="s">
        <v>2030</v>
      </c>
      <c r="K550" s="1" t="s">
        <v>1048</v>
      </c>
      <c r="L550" s="1" t="s">
        <v>30</v>
      </c>
      <c r="M550" s="1" t="s">
        <v>511</v>
      </c>
      <c r="N550" s="1" t="s">
        <v>32</v>
      </c>
      <c r="O550" s="1" t="s">
        <v>60</v>
      </c>
      <c r="P550" s="1" t="s">
        <v>512</v>
      </c>
      <c r="Q550">
        <v>18.623999999999999</v>
      </c>
      <c r="R550">
        <v>8</v>
      </c>
      <c r="S550" s="1" t="s">
        <v>66</v>
      </c>
      <c r="T550">
        <v>6.2855999999999996</v>
      </c>
      <c r="U550" s="1" t="s">
        <v>90</v>
      </c>
      <c r="V550" s="1" t="s">
        <v>122</v>
      </c>
      <c r="W550">
        <v>2016</v>
      </c>
    </row>
    <row r="551" spans="1:23" x14ac:dyDescent="0.25">
      <c r="A551">
        <v>2646</v>
      </c>
      <c r="B551" s="1" t="s">
        <v>2031</v>
      </c>
      <c r="C551" s="2">
        <v>41889</v>
      </c>
      <c r="D551" s="2">
        <v>41894</v>
      </c>
      <c r="E551" s="1" t="s">
        <v>23</v>
      </c>
      <c r="F551" s="1" t="s">
        <v>2032</v>
      </c>
      <c r="G551" s="1" t="s">
        <v>2033</v>
      </c>
      <c r="H551" s="1" t="s">
        <v>26</v>
      </c>
      <c r="I551" s="1" t="s">
        <v>27</v>
      </c>
      <c r="J551" s="1" t="s">
        <v>2034</v>
      </c>
      <c r="K551" s="1" t="s">
        <v>1535</v>
      </c>
      <c r="L551" s="1" t="s">
        <v>100</v>
      </c>
      <c r="M551" s="1" t="s">
        <v>1324</v>
      </c>
      <c r="N551" s="1" t="s">
        <v>32</v>
      </c>
      <c r="O551" s="1" t="s">
        <v>60</v>
      </c>
      <c r="P551" s="1" t="s">
        <v>2035</v>
      </c>
      <c r="Q551">
        <v>57.69</v>
      </c>
      <c r="R551">
        <v>3</v>
      </c>
      <c r="S551" s="1" t="s">
        <v>35</v>
      </c>
      <c r="T551">
        <v>23.652899999999999</v>
      </c>
      <c r="U551" s="1" t="s">
        <v>62</v>
      </c>
      <c r="V551" s="1" t="s">
        <v>83</v>
      </c>
      <c r="W551">
        <v>2014</v>
      </c>
    </row>
    <row r="552" spans="1:23" x14ac:dyDescent="0.25">
      <c r="A552">
        <v>2649</v>
      </c>
      <c r="B552" s="1" t="s">
        <v>2031</v>
      </c>
      <c r="C552" s="2">
        <v>41889</v>
      </c>
      <c r="D552" s="2">
        <v>41894</v>
      </c>
      <c r="E552" s="1" t="s">
        <v>23</v>
      </c>
      <c r="F552" s="1" t="s">
        <v>2032</v>
      </c>
      <c r="G552" s="1" t="s">
        <v>2033</v>
      </c>
      <c r="H552" s="1" t="s">
        <v>26</v>
      </c>
      <c r="I552" s="1" t="s">
        <v>27</v>
      </c>
      <c r="J552" s="1" t="s">
        <v>2034</v>
      </c>
      <c r="K552" s="1" t="s">
        <v>1535</v>
      </c>
      <c r="L552" s="1" t="s">
        <v>100</v>
      </c>
      <c r="M552" s="1" t="s">
        <v>1970</v>
      </c>
      <c r="N552" s="1" t="s">
        <v>32</v>
      </c>
      <c r="O552" s="1" t="s">
        <v>60</v>
      </c>
      <c r="P552" s="1" t="s">
        <v>1971</v>
      </c>
      <c r="Q552">
        <v>821.88</v>
      </c>
      <c r="R552">
        <v>6</v>
      </c>
      <c r="S552" s="1" t="s">
        <v>35</v>
      </c>
      <c r="T552">
        <v>213.68879999999999</v>
      </c>
      <c r="U552" s="1" t="s">
        <v>62</v>
      </c>
      <c r="V552" s="1" t="s">
        <v>83</v>
      </c>
      <c r="W552">
        <v>2014</v>
      </c>
    </row>
    <row r="553" spans="1:23" x14ac:dyDescent="0.25">
      <c r="A553">
        <v>2651</v>
      </c>
      <c r="B553" s="1" t="s">
        <v>2036</v>
      </c>
      <c r="C553" s="2">
        <v>42639</v>
      </c>
      <c r="D553" s="2">
        <v>42644</v>
      </c>
      <c r="E553" s="1" t="s">
        <v>42</v>
      </c>
      <c r="F553" s="1" t="s">
        <v>2037</v>
      </c>
      <c r="G553" s="1" t="s">
        <v>2038</v>
      </c>
      <c r="H553" s="1" t="s">
        <v>97</v>
      </c>
      <c r="I553" s="1" t="s">
        <v>27</v>
      </c>
      <c r="J553" s="1" t="s">
        <v>2039</v>
      </c>
      <c r="K553" s="1" t="s">
        <v>57</v>
      </c>
      <c r="L553" s="1" t="s">
        <v>58</v>
      </c>
      <c r="M553" s="1" t="s">
        <v>1148</v>
      </c>
      <c r="N553" s="1" t="s">
        <v>32</v>
      </c>
      <c r="O553" s="1" t="s">
        <v>33</v>
      </c>
      <c r="P553" s="1" t="s">
        <v>1149</v>
      </c>
      <c r="Q553">
        <v>424.95749999999998</v>
      </c>
      <c r="R553">
        <v>5</v>
      </c>
      <c r="S553" s="1" t="s">
        <v>468</v>
      </c>
      <c r="T553">
        <v>19.998000000000001</v>
      </c>
      <c r="U553" s="1" t="s">
        <v>62</v>
      </c>
      <c r="V553" s="1" t="s">
        <v>83</v>
      </c>
      <c r="W553">
        <v>2016</v>
      </c>
    </row>
    <row r="554" spans="1:23" x14ac:dyDescent="0.25">
      <c r="A554">
        <v>2655</v>
      </c>
      <c r="B554" s="1" t="s">
        <v>2040</v>
      </c>
      <c r="C554" s="2">
        <v>42995</v>
      </c>
      <c r="D554" s="2">
        <v>42999</v>
      </c>
      <c r="E554" s="1" t="s">
        <v>23</v>
      </c>
      <c r="F554" s="1" t="s">
        <v>381</v>
      </c>
      <c r="G554" s="1" t="s">
        <v>382</v>
      </c>
      <c r="H554" s="1" t="s">
        <v>97</v>
      </c>
      <c r="I554" s="1" t="s">
        <v>27</v>
      </c>
      <c r="J554" s="1" t="s">
        <v>1246</v>
      </c>
      <c r="K554" s="1" t="s">
        <v>82</v>
      </c>
      <c r="L554" s="1" t="s">
        <v>58</v>
      </c>
      <c r="M554" s="1" t="s">
        <v>2041</v>
      </c>
      <c r="N554" s="1" t="s">
        <v>32</v>
      </c>
      <c r="O554" s="1" t="s">
        <v>33</v>
      </c>
      <c r="P554" s="1" t="s">
        <v>2042</v>
      </c>
      <c r="Q554">
        <v>1292.94</v>
      </c>
      <c r="R554">
        <v>3</v>
      </c>
      <c r="S554" s="1" t="s">
        <v>35</v>
      </c>
      <c r="T554">
        <v>77.576400000000007</v>
      </c>
      <c r="U554" s="1" t="s">
        <v>90</v>
      </c>
      <c r="V554" s="1" t="s">
        <v>83</v>
      </c>
      <c r="W554">
        <v>2017</v>
      </c>
    </row>
    <row r="555" spans="1:23" x14ac:dyDescent="0.25">
      <c r="A555">
        <v>2660</v>
      </c>
      <c r="B555" s="1" t="s">
        <v>2043</v>
      </c>
      <c r="C555" s="2">
        <v>42362</v>
      </c>
      <c r="D555" s="2">
        <v>42366</v>
      </c>
      <c r="E555" s="1" t="s">
        <v>42</v>
      </c>
      <c r="F555" s="1" t="s">
        <v>2044</v>
      </c>
      <c r="G555" s="1" t="s">
        <v>2045</v>
      </c>
      <c r="H555" s="1" t="s">
        <v>97</v>
      </c>
      <c r="I555" s="1" t="s">
        <v>27</v>
      </c>
      <c r="J555" s="1" t="s">
        <v>2046</v>
      </c>
      <c r="K555" s="1" t="s">
        <v>532</v>
      </c>
      <c r="L555" s="1" t="s">
        <v>58</v>
      </c>
      <c r="M555" s="1" t="s">
        <v>256</v>
      </c>
      <c r="N555" s="1" t="s">
        <v>32</v>
      </c>
      <c r="O555" s="1" t="s">
        <v>39</v>
      </c>
      <c r="P555" s="1" t="s">
        <v>257</v>
      </c>
      <c r="Q555">
        <v>883.84</v>
      </c>
      <c r="R555">
        <v>4</v>
      </c>
      <c r="S555" s="1" t="s">
        <v>66</v>
      </c>
      <c r="T555">
        <v>99.432000000000002</v>
      </c>
      <c r="U555" s="1" t="s">
        <v>90</v>
      </c>
      <c r="V555" s="1" t="s">
        <v>104</v>
      </c>
      <c r="W555">
        <v>2015</v>
      </c>
    </row>
    <row r="556" spans="1:23" x14ac:dyDescent="0.25">
      <c r="A556">
        <v>2665</v>
      </c>
      <c r="B556" s="1" t="s">
        <v>2047</v>
      </c>
      <c r="C556" s="2">
        <v>42491</v>
      </c>
      <c r="D556" s="2">
        <v>42494</v>
      </c>
      <c r="E556" s="1" t="s">
        <v>94</v>
      </c>
      <c r="F556" s="1" t="s">
        <v>2048</v>
      </c>
      <c r="G556" s="1" t="s">
        <v>2049</v>
      </c>
      <c r="H556" s="1" t="s">
        <v>26</v>
      </c>
      <c r="I556" s="1" t="s">
        <v>27</v>
      </c>
      <c r="J556" s="1" t="s">
        <v>150</v>
      </c>
      <c r="K556" s="1" t="s">
        <v>151</v>
      </c>
      <c r="L556" s="1" t="s">
        <v>30</v>
      </c>
      <c r="M556" s="1" t="s">
        <v>222</v>
      </c>
      <c r="N556" s="1" t="s">
        <v>32</v>
      </c>
      <c r="O556" s="1" t="s">
        <v>48</v>
      </c>
      <c r="P556" s="1" t="s">
        <v>223</v>
      </c>
      <c r="Q556">
        <v>370.62</v>
      </c>
      <c r="R556">
        <v>3</v>
      </c>
      <c r="S556" s="1" t="s">
        <v>517</v>
      </c>
      <c r="T556">
        <v>-142.071</v>
      </c>
      <c r="U556" s="1" t="s">
        <v>36</v>
      </c>
      <c r="V556" s="1" t="s">
        <v>171</v>
      </c>
      <c r="W556">
        <v>2016</v>
      </c>
    </row>
    <row r="557" spans="1:23" x14ac:dyDescent="0.25">
      <c r="A557">
        <v>2669</v>
      </c>
      <c r="B557" s="1" t="s">
        <v>2050</v>
      </c>
      <c r="C557" s="2">
        <v>42241</v>
      </c>
      <c r="D557" s="2">
        <v>42246</v>
      </c>
      <c r="E557" s="1" t="s">
        <v>42</v>
      </c>
      <c r="F557" s="1" t="s">
        <v>2051</v>
      </c>
      <c r="G557" s="1" t="s">
        <v>2052</v>
      </c>
      <c r="H557" s="1" t="s">
        <v>108</v>
      </c>
      <c r="I557" s="1" t="s">
        <v>27</v>
      </c>
      <c r="J557" s="1" t="s">
        <v>56</v>
      </c>
      <c r="K557" s="1" t="s">
        <v>57</v>
      </c>
      <c r="L557" s="1" t="s">
        <v>58</v>
      </c>
      <c r="M557" s="1" t="s">
        <v>73</v>
      </c>
      <c r="N557" s="1" t="s">
        <v>32</v>
      </c>
      <c r="O557" s="1" t="s">
        <v>39</v>
      </c>
      <c r="P557" s="1" t="s">
        <v>74</v>
      </c>
      <c r="Q557">
        <v>40.783999999999999</v>
      </c>
      <c r="R557">
        <v>1</v>
      </c>
      <c r="S557" s="1" t="s">
        <v>66</v>
      </c>
      <c r="T557">
        <v>4.5881999999999996</v>
      </c>
      <c r="U557" s="1" t="s">
        <v>62</v>
      </c>
      <c r="V557" s="1" t="s">
        <v>263</v>
      </c>
      <c r="W557">
        <v>2015</v>
      </c>
    </row>
    <row r="558" spans="1:23" x14ac:dyDescent="0.25">
      <c r="A558">
        <v>2672</v>
      </c>
      <c r="B558" s="1" t="s">
        <v>2053</v>
      </c>
      <c r="C558" s="2">
        <v>41891</v>
      </c>
      <c r="D558" s="2">
        <v>41894</v>
      </c>
      <c r="E558" s="1" t="s">
        <v>23</v>
      </c>
      <c r="F558" s="1" t="s">
        <v>2054</v>
      </c>
      <c r="G558" s="1" t="s">
        <v>2055</v>
      </c>
      <c r="H558" s="1" t="s">
        <v>97</v>
      </c>
      <c r="I558" s="1" t="s">
        <v>27</v>
      </c>
      <c r="J558" s="1" t="s">
        <v>2056</v>
      </c>
      <c r="K558" s="1" t="s">
        <v>444</v>
      </c>
      <c r="L558" s="1" t="s">
        <v>72</v>
      </c>
      <c r="M558" s="1" t="s">
        <v>2057</v>
      </c>
      <c r="N558" s="1" t="s">
        <v>32</v>
      </c>
      <c r="O558" s="1" t="s">
        <v>39</v>
      </c>
      <c r="P558" s="1" t="s">
        <v>2058</v>
      </c>
      <c r="Q558">
        <v>785.88</v>
      </c>
      <c r="R558">
        <v>6</v>
      </c>
      <c r="S558" s="1" t="s">
        <v>35</v>
      </c>
      <c r="T558">
        <v>212.1876</v>
      </c>
      <c r="U558" s="1" t="s">
        <v>36</v>
      </c>
      <c r="V558" s="1" t="s">
        <v>83</v>
      </c>
      <c r="W558">
        <v>2014</v>
      </c>
    </row>
    <row r="559" spans="1:23" x14ac:dyDescent="0.25">
      <c r="A559">
        <v>2694</v>
      </c>
      <c r="B559" s="1" t="s">
        <v>2059</v>
      </c>
      <c r="C559" s="2">
        <v>42391</v>
      </c>
      <c r="D559" s="2">
        <v>42397</v>
      </c>
      <c r="E559" s="1" t="s">
        <v>42</v>
      </c>
      <c r="F559" s="1" t="s">
        <v>799</v>
      </c>
      <c r="G559" s="1" t="s">
        <v>800</v>
      </c>
      <c r="H559" s="1" t="s">
        <v>97</v>
      </c>
      <c r="I559" s="1" t="s">
        <v>27</v>
      </c>
      <c r="J559" s="1" t="s">
        <v>201</v>
      </c>
      <c r="K559" s="1" t="s">
        <v>202</v>
      </c>
      <c r="L559" s="1" t="s">
        <v>58</v>
      </c>
      <c r="M559" s="1" t="s">
        <v>642</v>
      </c>
      <c r="N559" s="1" t="s">
        <v>32</v>
      </c>
      <c r="O559" s="1" t="s">
        <v>60</v>
      </c>
      <c r="P559" s="1" t="s">
        <v>643</v>
      </c>
      <c r="Q559">
        <v>109.9</v>
      </c>
      <c r="R559">
        <v>5</v>
      </c>
      <c r="S559" s="1" t="s">
        <v>35</v>
      </c>
      <c r="T559">
        <v>37.366</v>
      </c>
      <c r="U559" s="1" t="s">
        <v>139</v>
      </c>
      <c r="V559" s="1" t="s">
        <v>179</v>
      </c>
      <c r="W559">
        <v>2016</v>
      </c>
    </row>
    <row r="560" spans="1:23" x14ac:dyDescent="0.25">
      <c r="A560">
        <v>2695</v>
      </c>
      <c r="B560" s="1" t="s">
        <v>2060</v>
      </c>
      <c r="C560" s="2">
        <v>41927</v>
      </c>
      <c r="D560" s="2">
        <v>41932</v>
      </c>
      <c r="E560" s="1" t="s">
        <v>42</v>
      </c>
      <c r="F560" s="1" t="s">
        <v>2061</v>
      </c>
      <c r="G560" s="1" t="s">
        <v>2062</v>
      </c>
      <c r="H560" s="1" t="s">
        <v>26</v>
      </c>
      <c r="I560" s="1" t="s">
        <v>27</v>
      </c>
      <c r="J560" s="1" t="s">
        <v>2063</v>
      </c>
      <c r="K560" s="1" t="s">
        <v>46</v>
      </c>
      <c r="L560" s="1" t="s">
        <v>30</v>
      </c>
      <c r="M560" s="1" t="s">
        <v>1324</v>
      </c>
      <c r="N560" s="1" t="s">
        <v>32</v>
      </c>
      <c r="O560" s="1" t="s">
        <v>60</v>
      </c>
      <c r="P560" s="1" t="s">
        <v>2035</v>
      </c>
      <c r="Q560">
        <v>15.384</v>
      </c>
      <c r="R560">
        <v>1</v>
      </c>
      <c r="S560" s="1" t="s">
        <v>66</v>
      </c>
      <c r="T560">
        <v>4.0382999999999996</v>
      </c>
      <c r="U560" s="1" t="s">
        <v>62</v>
      </c>
      <c r="V560" s="1" t="s">
        <v>52</v>
      </c>
      <c r="W560">
        <v>2014</v>
      </c>
    </row>
    <row r="561" spans="1:23" x14ac:dyDescent="0.25">
      <c r="A561">
        <v>2701</v>
      </c>
      <c r="B561" s="1" t="s">
        <v>2064</v>
      </c>
      <c r="C561" s="2">
        <v>41716</v>
      </c>
      <c r="D561" s="2">
        <v>41721</v>
      </c>
      <c r="E561" s="1" t="s">
        <v>42</v>
      </c>
      <c r="F561" s="1" t="s">
        <v>1987</v>
      </c>
      <c r="G561" s="1" t="s">
        <v>1988</v>
      </c>
      <c r="H561" s="1" t="s">
        <v>108</v>
      </c>
      <c r="I561" s="1" t="s">
        <v>27</v>
      </c>
      <c r="J561" s="1" t="s">
        <v>618</v>
      </c>
      <c r="K561" s="1" t="s">
        <v>46</v>
      </c>
      <c r="L561" s="1" t="s">
        <v>30</v>
      </c>
      <c r="M561" s="1" t="s">
        <v>1324</v>
      </c>
      <c r="N561" s="1" t="s">
        <v>32</v>
      </c>
      <c r="O561" s="1" t="s">
        <v>60</v>
      </c>
      <c r="P561" s="1" t="s">
        <v>2035</v>
      </c>
      <c r="Q561">
        <v>30.768000000000001</v>
      </c>
      <c r="R561">
        <v>2</v>
      </c>
      <c r="S561" s="1" t="s">
        <v>66</v>
      </c>
      <c r="T561">
        <v>8.0765999999999991</v>
      </c>
      <c r="U561" s="1" t="s">
        <v>62</v>
      </c>
      <c r="V561" s="1" t="s">
        <v>205</v>
      </c>
      <c r="W561">
        <v>2014</v>
      </c>
    </row>
    <row r="562" spans="1:23" x14ac:dyDescent="0.25">
      <c r="A562">
        <v>2703</v>
      </c>
      <c r="B562" s="1" t="s">
        <v>2064</v>
      </c>
      <c r="C562" s="2">
        <v>41716</v>
      </c>
      <c r="D562" s="2">
        <v>41721</v>
      </c>
      <c r="E562" s="1" t="s">
        <v>42</v>
      </c>
      <c r="F562" s="1" t="s">
        <v>1987</v>
      </c>
      <c r="G562" s="1" t="s">
        <v>1988</v>
      </c>
      <c r="H562" s="1" t="s">
        <v>108</v>
      </c>
      <c r="I562" s="1" t="s">
        <v>27</v>
      </c>
      <c r="J562" s="1" t="s">
        <v>618</v>
      </c>
      <c r="K562" s="1" t="s">
        <v>46</v>
      </c>
      <c r="L562" s="1" t="s">
        <v>30</v>
      </c>
      <c r="M562" s="1" t="s">
        <v>1550</v>
      </c>
      <c r="N562" s="1" t="s">
        <v>32</v>
      </c>
      <c r="O562" s="1" t="s">
        <v>60</v>
      </c>
      <c r="P562" s="1" t="s">
        <v>1551</v>
      </c>
      <c r="Q562">
        <v>122.352</v>
      </c>
      <c r="R562">
        <v>3</v>
      </c>
      <c r="S562" s="1" t="s">
        <v>66</v>
      </c>
      <c r="T562">
        <v>15.294</v>
      </c>
      <c r="U562" s="1" t="s">
        <v>62</v>
      </c>
      <c r="V562" s="1" t="s">
        <v>205</v>
      </c>
      <c r="W562">
        <v>2014</v>
      </c>
    </row>
    <row r="563" spans="1:23" x14ac:dyDescent="0.25">
      <c r="A563">
        <v>2709</v>
      </c>
      <c r="B563" s="1" t="s">
        <v>2065</v>
      </c>
      <c r="C563" s="2">
        <v>42034</v>
      </c>
      <c r="D563" s="2">
        <v>42041</v>
      </c>
      <c r="E563" s="1" t="s">
        <v>42</v>
      </c>
      <c r="F563" s="1" t="s">
        <v>2066</v>
      </c>
      <c r="G563" s="1" t="s">
        <v>2067</v>
      </c>
      <c r="H563" s="1" t="s">
        <v>26</v>
      </c>
      <c r="I563" s="1" t="s">
        <v>27</v>
      </c>
      <c r="J563" s="1" t="s">
        <v>56</v>
      </c>
      <c r="K563" s="1" t="s">
        <v>57</v>
      </c>
      <c r="L563" s="1" t="s">
        <v>58</v>
      </c>
      <c r="M563" s="1" t="s">
        <v>2068</v>
      </c>
      <c r="N563" s="1" t="s">
        <v>32</v>
      </c>
      <c r="O563" s="1" t="s">
        <v>60</v>
      </c>
      <c r="P563" s="1" t="s">
        <v>2069</v>
      </c>
      <c r="Q563">
        <v>227.36</v>
      </c>
      <c r="R563">
        <v>7</v>
      </c>
      <c r="S563" s="1" t="s">
        <v>35</v>
      </c>
      <c r="T563">
        <v>81.849599999999995</v>
      </c>
      <c r="U563" s="1" t="s">
        <v>51</v>
      </c>
      <c r="V563" s="1" t="s">
        <v>179</v>
      </c>
      <c r="W563">
        <v>2015</v>
      </c>
    </row>
    <row r="564" spans="1:23" x14ac:dyDescent="0.25">
      <c r="A564">
        <v>2712</v>
      </c>
      <c r="B564" s="1" t="s">
        <v>2070</v>
      </c>
      <c r="C564" s="2">
        <v>43017</v>
      </c>
      <c r="D564" s="2">
        <v>43019</v>
      </c>
      <c r="E564" s="1" t="s">
        <v>94</v>
      </c>
      <c r="F564" s="1" t="s">
        <v>2071</v>
      </c>
      <c r="G564" s="1" t="s">
        <v>2072</v>
      </c>
      <c r="H564" s="1" t="s">
        <v>97</v>
      </c>
      <c r="I564" s="1" t="s">
        <v>27</v>
      </c>
      <c r="J564" s="1" t="s">
        <v>2073</v>
      </c>
      <c r="K564" s="1" t="s">
        <v>241</v>
      </c>
      <c r="L564" s="1" t="s">
        <v>72</v>
      </c>
      <c r="M564" s="1" t="s">
        <v>788</v>
      </c>
      <c r="N564" s="1" t="s">
        <v>32</v>
      </c>
      <c r="O564" s="1" t="s">
        <v>60</v>
      </c>
      <c r="P564" s="1" t="s">
        <v>789</v>
      </c>
      <c r="Q564">
        <v>45.887999999999998</v>
      </c>
      <c r="R564">
        <v>4</v>
      </c>
      <c r="S564" s="1" t="s">
        <v>66</v>
      </c>
      <c r="T564">
        <v>9.1776</v>
      </c>
      <c r="U564" s="1" t="s">
        <v>76</v>
      </c>
      <c r="V564" s="1" t="s">
        <v>52</v>
      </c>
      <c r="W564">
        <v>2017</v>
      </c>
    </row>
    <row r="565" spans="1:23" x14ac:dyDescent="0.25">
      <c r="A565">
        <v>2720</v>
      </c>
      <c r="B565" s="1" t="s">
        <v>2074</v>
      </c>
      <c r="C565" s="2">
        <v>41979</v>
      </c>
      <c r="D565" s="2">
        <v>41981</v>
      </c>
      <c r="E565" s="1" t="s">
        <v>23</v>
      </c>
      <c r="F565" s="1" t="s">
        <v>1587</v>
      </c>
      <c r="G565" s="1" t="s">
        <v>1588</v>
      </c>
      <c r="H565" s="1" t="s">
        <v>26</v>
      </c>
      <c r="I565" s="1" t="s">
        <v>27</v>
      </c>
      <c r="J565" s="1" t="s">
        <v>109</v>
      </c>
      <c r="K565" s="1" t="s">
        <v>99</v>
      </c>
      <c r="L565" s="1" t="s">
        <v>100</v>
      </c>
      <c r="M565" s="1" t="s">
        <v>709</v>
      </c>
      <c r="N565" s="1" t="s">
        <v>32</v>
      </c>
      <c r="O565" s="1" t="s">
        <v>60</v>
      </c>
      <c r="P565" s="1" t="s">
        <v>710</v>
      </c>
      <c r="Q565">
        <v>23.975999999999999</v>
      </c>
      <c r="R565">
        <v>3</v>
      </c>
      <c r="S565" s="1" t="s">
        <v>103</v>
      </c>
      <c r="T565">
        <v>-14.3856</v>
      </c>
      <c r="U565" s="1" t="s">
        <v>76</v>
      </c>
      <c r="V565" s="1" t="s">
        <v>104</v>
      </c>
      <c r="W565">
        <v>2014</v>
      </c>
    </row>
    <row r="566" spans="1:23" x14ac:dyDescent="0.25">
      <c r="A566">
        <v>2727</v>
      </c>
      <c r="B566" s="1" t="s">
        <v>2075</v>
      </c>
      <c r="C566" s="2">
        <v>43046</v>
      </c>
      <c r="D566" s="2">
        <v>43052</v>
      </c>
      <c r="E566" s="1" t="s">
        <v>42</v>
      </c>
      <c r="F566" s="1" t="s">
        <v>2076</v>
      </c>
      <c r="G566" s="1" t="s">
        <v>2077</v>
      </c>
      <c r="H566" s="1" t="s">
        <v>26</v>
      </c>
      <c r="I566" s="1" t="s">
        <v>27</v>
      </c>
      <c r="J566" s="1" t="s">
        <v>70</v>
      </c>
      <c r="K566" s="1" t="s">
        <v>71</v>
      </c>
      <c r="L566" s="1" t="s">
        <v>72</v>
      </c>
      <c r="M566" s="1" t="s">
        <v>1913</v>
      </c>
      <c r="N566" s="1" t="s">
        <v>32</v>
      </c>
      <c r="O566" s="1" t="s">
        <v>48</v>
      </c>
      <c r="P566" s="1" t="s">
        <v>1914</v>
      </c>
      <c r="Q566">
        <v>350.35199999999998</v>
      </c>
      <c r="R566">
        <v>4</v>
      </c>
      <c r="S566" s="1" t="s">
        <v>517</v>
      </c>
      <c r="T566">
        <v>-140.14080000000001</v>
      </c>
      <c r="U566" s="1" t="s">
        <v>139</v>
      </c>
      <c r="V566" s="1" t="s">
        <v>37</v>
      </c>
      <c r="W566">
        <v>2017</v>
      </c>
    </row>
    <row r="567" spans="1:23" x14ac:dyDescent="0.25">
      <c r="A567">
        <v>2732</v>
      </c>
      <c r="B567" s="1" t="s">
        <v>2078</v>
      </c>
      <c r="C567" s="2">
        <v>42779</v>
      </c>
      <c r="D567" s="2">
        <v>42785</v>
      </c>
      <c r="E567" s="1" t="s">
        <v>42</v>
      </c>
      <c r="F567" s="1" t="s">
        <v>2079</v>
      </c>
      <c r="G567" s="1" t="s">
        <v>2080</v>
      </c>
      <c r="H567" s="1" t="s">
        <v>26</v>
      </c>
      <c r="I567" s="1" t="s">
        <v>27</v>
      </c>
      <c r="J567" s="1" t="s">
        <v>201</v>
      </c>
      <c r="K567" s="1" t="s">
        <v>202</v>
      </c>
      <c r="L567" s="1" t="s">
        <v>58</v>
      </c>
      <c r="M567" s="1" t="s">
        <v>318</v>
      </c>
      <c r="N567" s="1" t="s">
        <v>32</v>
      </c>
      <c r="O567" s="1" t="s">
        <v>60</v>
      </c>
      <c r="P567" s="1" t="s">
        <v>319</v>
      </c>
      <c r="Q567">
        <v>107.53</v>
      </c>
      <c r="R567">
        <v>1</v>
      </c>
      <c r="S567" s="1" t="s">
        <v>35</v>
      </c>
      <c r="T567">
        <v>21.506</v>
      </c>
      <c r="U567" s="1" t="s">
        <v>139</v>
      </c>
      <c r="V567" s="1" t="s">
        <v>307</v>
      </c>
      <c r="W567">
        <v>2017</v>
      </c>
    </row>
    <row r="568" spans="1:23" x14ac:dyDescent="0.25">
      <c r="A568">
        <v>2738</v>
      </c>
      <c r="B568" s="1" t="s">
        <v>2081</v>
      </c>
      <c r="C568" s="2">
        <v>42321</v>
      </c>
      <c r="D568" s="2">
        <v>42327</v>
      </c>
      <c r="E568" s="1" t="s">
        <v>42</v>
      </c>
      <c r="F568" s="1" t="s">
        <v>321</v>
      </c>
      <c r="G568" s="1" t="s">
        <v>322</v>
      </c>
      <c r="H568" s="1" t="s">
        <v>26</v>
      </c>
      <c r="I568" s="1" t="s">
        <v>27</v>
      </c>
      <c r="J568" s="1" t="s">
        <v>240</v>
      </c>
      <c r="K568" s="1" t="s">
        <v>210</v>
      </c>
      <c r="L568" s="1" t="s">
        <v>72</v>
      </c>
      <c r="M568" s="1" t="s">
        <v>1148</v>
      </c>
      <c r="N568" s="1" t="s">
        <v>32</v>
      </c>
      <c r="O568" s="1" t="s">
        <v>33</v>
      </c>
      <c r="P568" s="1" t="s">
        <v>1149</v>
      </c>
      <c r="Q568">
        <v>299.97000000000003</v>
      </c>
      <c r="R568">
        <v>3</v>
      </c>
      <c r="S568" s="1" t="s">
        <v>35</v>
      </c>
      <c r="T568">
        <v>56.994300000000003</v>
      </c>
      <c r="U568" s="1" t="s">
        <v>139</v>
      </c>
      <c r="V568" s="1" t="s">
        <v>37</v>
      </c>
      <c r="W568">
        <v>2015</v>
      </c>
    </row>
    <row r="569" spans="1:23" x14ac:dyDescent="0.25">
      <c r="A569">
        <v>2743</v>
      </c>
      <c r="B569" s="1" t="s">
        <v>2082</v>
      </c>
      <c r="C569" s="2">
        <v>41947</v>
      </c>
      <c r="D569" s="2">
        <v>41951</v>
      </c>
      <c r="E569" s="1" t="s">
        <v>42</v>
      </c>
      <c r="F569" s="1" t="s">
        <v>2083</v>
      </c>
      <c r="G569" s="1" t="s">
        <v>2084</v>
      </c>
      <c r="H569" s="1" t="s">
        <v>26</v>
      </c>
      <c r="I569" s="1" t="s">
        <v>27</v>
      </c>
      <c r="J569" s="1" t="s">
        <v>651</v>
      </c>
      <c r="K569" s="1" t="s">
        <v>57</v>
      </c>
      <c r="L569" s="1" t="s">
        <v>58</v>
      </c>
      <c r="M569" s="1" t="s">
        <v>2002</v>
      </c>
      <c r="N569" s="1" t="s">
        <v>32</v>
      </c>
      <c r="O569" s="1" t="s">
        <v>60</v>
      </c>
      <c r="P569" s="1" t="s">
        <v>2003</v>
      </c>
      <c r="Q569">
        <v>35.340000000000003</v>
      </c>
      <c r="R569">
        <v>2</v>
      </c>
      <c r="S569" s="1" t="s">
        <v>35</v>
      </c>
      <c r="T569">
        <v>13.4292</v>
      </c>
      <c r="U569" s="1" t="s">
        <v>90</v>
      </c>
      <c r="V569" s="1" t="s">
        <v>37</v>
      </c>
      <c r="W569">
        <v>2014</v>
      </c>
    </row>
    <row r="570" spans="1:23" x14ac:dyDescent="0.25">
      <c r="A570">
        <v>2744</v>
      </c>
      <c r="B570" s="1" t="s">
        <v>2085</v>
      </c>
      <c r="C570" s="2">
        <v>42175</v>
      </c>
      <c r="D570" s="2">
        <v>42180</v>
      </c>
      <c r="E570" s="1" t="s">
        <v>23</v>
      </c>
      <c r="F570" s="1" t="s">
        <v>2086</v>
      </c>
      <c r="G570" s="1" t="s">
        <v>2087</v>
      </c>
      <c r="H570" s="1" t="s">
        <v>97</v>
      </c>
      <c r="I570" s="1" t="s">
        <v>27</v>
      </c>
      <c r="J570" s="1" t="s">
        <v>338</v>
      </c>
      <c r="K570" s="1" t="s">
        <v>57</v>
      </c>
      <c r="L570" s="1" t="s">
        <v>58</v>
      </c>
      <c r="M570" s="1" t="s">
        <v>757</v>
      </c>
      <c r="N570" s="1" t="s">
        <v>32</v>
      </c>
      <c r="O570" s="1" t="s">
        <v>60</v>
      </c>
      <c r="P570" s="1" t="s">
        <v>758</v>
      </c>
      <c r="Q570">
        <v>257.64</v>
      </c>
      <c r="R570">
        <v>6</v>
      </c>
      <c r="S570" s="1" t="s">
        <v>35</v>
      </c>
      <c r="T570">
        <v>100.4796</v>
      </c>
      <c r="U570" s="1" t="s">
        <v>62</v>
      </c>
      <c r="V570" s="1" t="s">
        <v>63</v>
      </c>
      <c r="W570">
        <v>2015</v>
      </c>
    </row>
    <row r="571" spans="1:23" x14ac:dyDescent="0.25">
      <c r="A571">
        <v>2747</v>
      </c>
      <c r="B571" s="1" t="s">
        <v>2088</v>
      </c>
      <c r="C571" s="2">
        <v>41771</v>
      </c>
      <c r="D571" s="2">
        <v>41776</v>
      </c>
      <c r="E571" s="1" t="s">
        <v>42</v>
      </c>
      <c r="F571" s="1" t="s">
        <v>1940</v>
      </c>
      <c r="G571" s="1" t="s">
        <v>1941</v>
      </c>
      <c r="H571" s="1" t="s">
        <v>26</v>
      </c>
      <c r="I571" s="1" t="s">
        <v>27</v>
      </c>
      <c r="J571" s="1" t="s">
        <v>247</v>
      </c>
      <c r="K571" s="1" t="s">
        <v>444</v>
      </c>
      <c r="L571" s="1" t="s">
        <v>72</v>
      </c>
      <c r="M571" s="1" t="s">
        <v>774</v>
      </c>
      <c r="N571" s="1" t="s">
        <v>32</v>
      </c>
      <c r="O571" s="1" t="s">
        <v>48</v>
      </c>
      <c r="P571" s="1" t="s">
        <v>775</v>
      </c>
      <c r="Q571">
        <v>700.05600000000004</v>
      </c>
      <c r="R571">
        <v>3</v>
      </c>
      <c r="S571" s="1" t="s">
        <v>75</v>
      </c>
      <c r="T571">
        <v>-130.0104</v>
      </c>
      <c r="U571" s="1" t="s">
        <v>62</v>
      </c>
      <c r="V571" s="1" t="s">
        <v>171</v>
      </c>
      <c r="W571">
        <v>2014</v>
      </c>
    </row>
    <row r="572" spans="1:23" x14ac:dyDescent="0.25">
      <c r="A572">
        <v>2750</v>
      </c>
      <c r="B572" s="1" t="s">
        <v>2089</v>
      </c>
      <c r="C572" s="2">
        <v>41798</v>
      </c>
      <c r="D572" s="2">
        <v>41804</v>
      </c>
      <c r="E572" s="1" t="s">
        <v>42</v>
      </c>
      <c r="F572" s="1" t="s">
        <v>640</v>
      </c>
      <c r="G572" s="1" t="s">
        <v>641</v>
      </c>
      <c r="H572" s="1" t="s">
        <v>26</v>
      </c>
      <c r="I572" s="1" t="s">
        <v>27</v>
      </c>
      <c r="J572" s="1" t="s">
        <v>201</v>
      </c>
      <c r="K572" s="1" t="s">
        <v>202</v>
      </c>
      <c r="L572" s="1" t="s">
        <v>58</v>
      </c>
      <c r="M572" s="1" t="s">
        <v>2090</v>
      </c>
      <c r="N572" s="1" t="s">
        <v>32</v>
      </c>
      <c r="O572" s="1" t="s">
        <v>39</v>
      </c>
      <c r="P572" s="1" t="s">
        <v>2091</v>
      </c>
      <c r="Q572">
        <v>585.55200000000002</v>
      </c>
      <c r="R572">
        <v>3</v>
      </c>
      <c r="S572" s="1" t="s">
        <v>66</v>
      </c>
      <c r="T572">
        <v>73.194000000000003</v>
      </c>
      <c r="U572" s="1" t="s">
        <v>139</v>
      </c>
      <c r="V572" s="1" t="s">
        <v>63</v>
      </c>
      <c r="W572">
        <v>2014</v>
      </c>
    </row>
    <row r="573" spans="1:23" x14ac:dyDescent="0.25">
      <c r="A573">
        <v>2752</v>
      </c>
      <c r="B573" s="1" t="s">
        <v>2092</v>
      </c>
      <c r="C573" s="2">
        <v>41785</v>
      </c>
      <c r="D573" s="2">
        <v>41789</v>
      </c>
      <c r="E573" s="1" t="s">
        <v>42</v>
      </c>
      <c r="F573" s="1" t="s">
        <v>2048</v>
      </c>
      <c r="G573" s="1" t="s">
        <v>2049</v>
      </c>
      <c r="H573" s="1" t="s">
        <v>26</v>
      </c>
      <c r="I573" s="1" t="s">
        <v>27</v>
      </c>
      <c r="J573" s="1" t="s">
        <v>56</v>
      </c>
      <c r="K573" s="1" t="s">
        <v>57</v>
      </c>
      <c r="L573" s="1" t="s">
        <v>58</v>
      </c>
      <c r="M573" s="1" t="s">
        <v>1545</v>
      </c>
      <c r="N573" s="1" t="s">
        <v>32</v>
      </c>
      <c r="O573" s="1" t="s">
        <v>39</v>
      </c>
      <c r="P573" s="1" t="s">
        <v>1546</v>
      </c>
      <c r="Q573">
        <v>225.29599999999999</v>
      </c>
      <c r="R573">
        <v>2</v>
      </c>
      <c r="S573" s="1" t="s">
        <v>66</v>
      </c>
      <c r="T573">
        <v>22.529599999999999</v>
      </c>
      <c r="U573" s="1" t="s">
        <v>90</v>
      </c>
      <c r="V573" s="1" t="s">
        <v>171</v>
      </c>
      <c r="W573">
        <v>2014</v>
      </c>
    </row>
    <row r="574" spans="1:23" x14ac:dyDescent="0.25">
      <c r="A574">
        <v>2759</v>
      </c>
      <c r="B574" s="1" t="s">
        <v>2093</v>
      </c>
      <c r="C574" s="2">
        <v>42440</v>
      </c>
      <c r="D574" s="2">
        <v>42444</v>
      </c>
      <c r="E574" s="1" t="s">
        <v>42</v>
      </c>
      <c r="F574" s="1" t="s">
        <v>2094</v>
      </c>
      <c r="G574" s="1" t="s">
        <v>2095</v>
      </c>
      <c r="H574" s="1" t="s">
        <v>108</v>
      </c>
      <c r="I574" s="1" t="s">
        <v>27</v>
      </c>
      <c r="J574" s="1" t="s">
        <v>357</v>
      </c>
      <c r="K574" s="1" t="s">
        <v>679</v>
      </c>
      <c r="L574" s="1" t="s">
        <v>30</v>
      </c>
      <c r="M574" s="1" t="s">
        <v>1324</v>
      </c>
      <c r="N574" s="1" t="s">
        <v>32</v>
      </c>
      <c r="O574" s="1" t="s">
        <v>60</v>
      </c>
      <c r="P574" s="1" t="s">
        <v>2035</v>
      </c>
      <c r="Q574">
        <v>76.92</v>
      </c>
      <c r="R574">
        <v>4</v>
      </c>
      <c r="S574" s="1" t="s">
        <v>35</v>
      </c>
      <c r="T574">
        <v>31.537199999999999</v>
      </c>
      <c r="U574" s="1" t="s">
        <v>90</v>
      </c>
      <c r="V574" s="1" t="s">
        <v>205</v>
      </c>
      <c r="W574">
        <v>2016</v>
      </c>
    </row>
    <row r="575" spans="1:23" x14ac:dyDescent="0.25">
      <c r="A575">
        <v>2773</v>
      </c>
      <c r="B575" s="1" t="s">
        <v>2096</v>
      </c>
      <c r="C575" s="2">
        <v>43079</v>
      </c>
      <c r="D575" s="2">
        <v>43081</v>
      </c>
      <c r="E575" s="1" t="s">
        <v>94</v>
      </c>
      <c r="F575" s="1" t="s">
        <v>1515</v>
      </c>
      <c r="G575" s="1" t="s">
        <v>1516</v>
      </c>
      <c r="H575" s="1" t="s">
        <v>26</v>
      </c>
      <c r="I575" s="1" t="s">
        <v>27</v>
      </c>
      <c r="J575" s="1" t="s">
        <v>45</v>
      </c>
      <c r="K575" s="1" t="s">
        <v>46</v>
      </c>
      <c r="L575" s="1" t="s">
        <v>30</v>
      </c>
      <c r="M575" s="1" t="s">
        <v>939</v>
      </c>
      <c r="N575" s="1" t="s">
        <v>32</v>
      </c>
      <c r="O575" s="1" t="s">
        <v>60</v>
      </c>
      <c r="P575" s="1" t="s">
        <v>326</v>
      </c>
      <c r="Q575">
        <v>19.103999999999999</v>
      </c>
      <c r="R575">
        <v>3</v>
      </c>
      <c r="S575" s="1" t="s">
        <v>66</v>
      </c>
      <c r="T575">
        <v>5.7312000000000003</v>
      </c>
      <c r="U575" s="1" t="s">
        <v>76</v>
      </c>
      <c r="V575" s="1" t="s">
        <v>104</v>
      </c>
      <c r="W575">
        <v>2017</v>
      </c>
    </row>
    <row r="576" spans="1:23" x14ac:dyDescent="0.25">
      <c r="A576">
        <v>2778</v>
      </c>
      <c r="B576" s="1" t="s">
        <v>2097</v>
      </c>
      <c r="C576" s="2">
        <v>42202</v>
      </c>
      <c r="D576" s="2">
        <v>42204</v>
      </c>
      <c r="E576" s="1" t="s">
        <v>23</v>
      </c>
      <c r="F576" s="1" t="s">
        <v>1344</v>
      </c>
      <c r="G576" s="1" t="s">
        <v>1345</v>
      </c>
      <c r="H576" s="1" t="s">
        <v>26</v>
      </c>
      <c r="I576" s="1" t="s">
        <v>27</v>
      </c>
      <c r="J576" s="1" t="s">
        <v>2098</v>
      </c>
      <c r="K576" s="1" t="s">
        <v>57</v>
      </c>
      <c r="L576" s="1" t="s">
        <v>58</v>
      </c>
      <c r="M576" s="1" t="s">
        <v>1489</v>
      </c>
      <c r="N576" s="1" t="s">
        <v>32</v>
      </c>
      <c r="O576" s="1" t="s">
        <v>33</v>
      </c>
      <c r="P576" s="1" t="s">
        <v>1490</v>
      </c>
      <c r="Q576">
        <v>195.46600000000001</v>
      </c>
      <c r="R576">
        <v>2</v>
      </c>
      <c r="S576" s="1" t="s">
        <v>468</v>
      </c>
      <c r="T576">
        <v>-13.797599999999999</v>
      </c>
      <c r="U576" s="1" t="s">
        <v>76</v>
      </c>
      <c r="V576" s="1" t="s">
        <v>77</v>
      </c>
      <c r="W576">
        <v>2015</v>
      </c>
    </row>
    <row r="577" spans="1:23" x14ac:dyDescent="0.25">
      <c r="A577">
        <v>2779</v>
      </c>
      <c r="B577" s="1" t="s">
        <v>2099</v>
      </c>
      <c r="C577" s="2">
        <v>42855</v>
      </c>
      <c r="D577" s="2">
        <v>42860</v>
      </c>
      <c r="E577" s="1" t="s">
        <v>42</v>
      </c>
      <c r="F577" s="1" t="s">
        <v>2100</v>
      </c>
      <c r="G577" s="1" t="s">
        <v>2101</v>
      </c>
      <c r="H577" s="1" t="s">
        <v>97</v>
      </c>
      <c r="I577" s="1" t="s">
        <v>27</v>
      </c>
      <c r="J577" s="1" t="s">
        <v>2102</v>
      </c>
      <c r="K577" s="1" t="s">
        <v>46</v>
      </c>
      <c r="L577" s="1" t="s">
        <v>30</v>
      </c>
      <c r="M577" s="1" t="s">
        <v>456</v>
      </c>
      <c r="N577" s="1" t="s">
        <v>32</v>
      </c>
      <c r="O577" s="1" t="s">
        <v>60</v>
      </c>
      <c r="P577" s="1" t="s">
        <v>457</v>
      </c>
      <c r="Q577">
        <v>23.68</v>
      </c>
      <c r="R577">
        <v>8</v>
      </c>
      <c r="S577" s="1" t="s">
        <v>66</v>
      </c>
      <c r="T577">
        <v>6.2160000000000002</v>
      </c>
      <c r="U577" s="1" t="s">
        <v>62</v>
      </c>
      <c r="V577" s="1" t="s">
        <v>122</v>
      </c>
      <c r="W577">
        <v>2017</v>
      </c>
    </row>
    <row r="578" spans="1:23" x14ac:dyDescent="0.25">
      <c r="A578">
        <v>2786</v>
      </c>
      <c r="B578" s="1" t="s">
        <v>2103</v>
      </c>
      <c r="C578" s="2">
        <v>42268</v>
      </c>
      <c r="D578" s="2">
        <v>42270</v>
      </c>
      <c r="E578" s="1" t="s">
        <v>94</v>
      </c>
      <c r="F578" s="1" t="s">
        <v>2104</v>
      </c>
      <c r="G578" s="1" t="s">
        <v>2105</v>
      </c>
      <c r="H578" s="1" t="s">
        <v>108</v>
      </c>
      <c r="I578" s="1" t="s">
        <v>27</v>
      </c>
      <c r="J578" s="1" t="s">
        <v>56</v>
      </c>
      <c r="K578" s="1" t="s">
        <v>57</v>
      </c>
      <c r="L578" s="1" t="s">
        <v>58</v>
      </c>
      <c r="M578" s="1" t="s">
        <v>637</v>
      </c>
      <c r="N578" s="1" t="s">
        <v>32</v>
      </c>
      <c r="O578" s="1" t="s">
        <v>39</v>
      </c>
      <c r="P578" s="1" t="s">
        <v>638</v>
      </c>
      <c r="Q578">
        <v>601.53599999999994</v>
      </c>
      <c r="R578">
        <v>4</v>
      </c>
      <c r="S578" s="1" t="s">
        <v>66</v>
      </c>
      <c r="T578">
        <v>0</v>
      </c>
      <c r="U578" s="1" t="s">
        <v>76</v>
      </c>
      <c r="V578" s="1" t="s">
        <v>83</v>
      </c>
      <c r="W578">
        <v>2015</v>
      </c>
    </row>
    <row r="579" spans="1:23" x14ac:dyDescent="0.25">
      <c r="A579">
        <v>2788</v>
      </c>
      <c r="B579" s="1" t="s">
        <v>2106</v>
      </c>
      <c r="C579" s="2">
        <v>41975</v>
      </c>
      <c r="D579" s="2">
        <v>41979</v>
      </c>
      <c r="E579" s="1" t="s">
        <v>42</v>
      </c>
      <c r="F579" s="1" t="s">
        <v>2107</v>
      </c>
      <c r="G579" s="1" t="s">
        <v>2108</v>
      </c>
      <c r="H579" s="1" t="s">
        <v>97</v>
      </c>
      <c r="I579" s="1" t="s">
        <v>27</v>
      </c>
      <c r="J579" s="1" t="s">
        <v>2109</v>
      </c>
      <c r="K579" s="1" t="s">
        <v>99</v>
      </c>
      <c r="L579" s="1" t="s">
        <v>100</v>
      </c>
      <c r="M579" s="1" t="s">
        <v>399</v>
      </c>
      <c r="N579" s="1" t="s">
        <v>32</v>
      </c>
      <c r="O579" s="1" t="s">
        <v>60</v>
      </c>
      <c r="P579" s="1" t="s">
        <v>400</v>
      </c>
      <c r="Q579">
        <v>58.36</v>
      </c>
      <c r="R579">
        <v>5</v>
      </c>
      <c r="S579" s="1" t="s">
        <v>103</v>
      </c>
      <c r="T579">
        <v>-24.803000000000001</v>
      </c>
      <c r="U579" s="1" t="s">
        <v>90</v>
      </c>
      <c r="V579" s="1" t="s">
        <v>104</v>
      </c>
      <c r="W579">
        <v>2014</v>
      </c>
    </row>
    <row r="580" spans="1:23" x14ac:dyDescent="0.25">
      <c r="A580">
        <v>2790</v>
      </c>
      <c r="B580" s="1" t="s">
        <v>2106</v>
      </c>
      <c r="C580" s="2">
        <v>41975</v>
      </c>
      <c r="D580" s="2">
        <v>41979</v>
      </c>
      <c r="E580" s="1" t="s">
        <v>42</v>
      </c>
      <c r="F580" s="1" t="s">
        <v>2107</v>
      </c>
      <c r="G580" s="1" t="s">
        <v>2108</v>
      </c>
      <c r="H580" s="1" t="s">
        <v>97</v>
      </c>
      <c r="I580" s="1" t="s">
        <v>27</v>
      </c>
      <c r="J580" s="1" t="s">
        <v>2109</v>
      </c>
      <c r="K580" s="1" t="s">
        <v>99</v>
      </c>
      <c r="L580" s="1" t="s">
        <v>100</v>
      </c>
      <c r="M580" s="1" t="s">
        <v>709</v>
      </c>
      <c r="N580" s="1" t="s">
        <v>32</v>
      </c>
      <c r="O580" s="1" t="s">
        <v>60</v>
      </c>
      <c r="P580" s="1" t="s">
        <v>710</v>
      </c>
      <c r="Q580">
        <v>39.96</v>
      </c>
      <c r="R580">
        <v>5</v>
      </c>
      <c r="S580" s="1" t="s">
        <v>103</v>
      </c>
      <c r="T580">
        <v>-23.975999999999999</v>
      </c>
      <c r="U580" s="1" t="s">
        <v>90</v>
      </c>
      <c r="V580" s="1" t="s">
        <v>104</v>
      </c>
      <c r="W580">
        <v>2014</v>
      </c>
    </row>
    <row r="581" spans="1:23" x14ac:dyDescent="0.25">
      <c r="A581">
        <v>2797</v>
      </c>
      <c r="B581" s="1" t="s">
        <v>2110</v>
      </c>
      <c r="C581" s="2">
        <v>41741</v>
      </c>
      <c r="D581" s="2">
        <v>41746</v>
      </c>
      <c r="E581" s="1" t="s">
        <v>42</v>
      </c>
      <c r="F581" s="1" t="s">
        <v>2111</v>
      </c>
      <c r="G581" s="1" t="s">
        <v>2112</v>
      </c>
      <c r="H581" s="1" t="s">
        <v>97</v>
      </c>
      <c r="I581" s="1" t="s">
        <v>27</v>
      </c>
      <c r="J581" s="1" t="s">
        <v>2113</v>
      </c>
      <c r="K581" s="1" t="s">
        <v>57</v>
      </c>
      <c r="L581" s="1" t="s">
        <v>58</v>
      </c>
      <c r="M581" s="1" t="s">
        <v>554</v>
      </c>
      <c r="N581" s="1" t="s">
        <v>32</v>
      </c>
      <c r="O581" s="1" t="s">
        <v>33</v>
      </c>
      <c r="P581" s="1" t="s">
        <v>555</v>
      </c>
      <c r="Q581">
        <v>308.49900000000002</v>
      </c>
      <c r="R581">
        <v>3</v>
      </c>
      <c r="S581" s="1" t="s">
        <v>468</v>
      </c>
      <c r="T581">
        <v>-18.146999999999998</v>
      </c>
      <c r="U581" s="1" t="s">
        <v>62</v>
      </c>
      <c r="V581" s="1" t="s">
        <v>122</v>
      </c>
      <c r="W581">
        <v>2014</v>
      </c>
    </row>
    <row r="582" spans="1:23" x14ac:dyDescent="0.25">
      <c r="A582">
        <v>2803</v>
      </c>
      <c r="B582" s="1" t="s">
        <v>2114</v>
      </c>
      <c r="C582" s="2">
        <v>43042</v>
      </c>
      <c r="D582" s="2">
        <v>43047</v>
      </c>
      <c r="E582" s="1" t="s">
        <v>42</v>
      </c>
      <c r="F582" s="1" t="s">
        <v>2115</v>
      </c>
      <c r="G582" s="1" t="s">
        <v>2116</v>
      </c>
      <c r="H582" s="1" t="s">
        <v>26</v>
      </c>
      <c r="I582" s="1" t="s">
        <v>27</v>
      </c>
      <c r="J582" s="1" t="s">
        <v>2117</v>
      </c>
      <c r="K582" s="1" t="s">
        <v>1909</v>
      </c>
      <c r="L582" s="1" t="s">
        <v>58</v>
      </c>
      <c r="M582" s="1" t="s">
        <v>184</v>
      </c>
      <c r="N582" s="1" t="s">
        <v>32</v>
      </c>
      <c r="O582" s="1" t="s">
        <v>60</v>
      </c>
      <c r="P582" s="1" t="s">
        <v>185</v>
      </c>
      <c r="Q582">
        <v>41.37</v>
      </c>
      <c r="R582">
        <v>3</v>
      </c>
      <c r="S582" s="1" t="s">
        <v>35</v>
      </c>
      <c r="T582">
        <v>17.375399999999999</v>
      </c>
      <c r="U582" s="1" t="s">
        <v>62</v>
      </c>
      <c r="V582" s="1" t="s">
        <v>37</v>
      </c>
      <c r="W582">
        <v>2017</v>
      </c>
    </row>
    <row r="583" spans="1:23" x14ac:dyDescent="0.25">
      <c r="A583">
        <v>2806</v>
      </c>
      <c r="B583" s="1" t="s">
        <v>2118</v>
      </c>
      <c r="C583" s="2">
        <v>42254</v>
      </c>
      <c r="D583" s="2">
        <v>42258</v>
      </c>
      <c r="E583" s="1" t="s">
        <v>42</v>
      </c>
      <c r="F583" s="1" t="s">
        <v>2066</v>
      </c>
      <c r="G583" s="1" t="s">
        <v>2067</v>
      </c>
      <c r="H583" s="1" t="s">
        <v>26</v>
      </c>
      <c r="I583" s="1" t="s">
        <v>27</v>
      </c>
      <c r="J583" s="1" t="s">
        <v>1387</v>
      </c>
      <c r="K583" s="1" t="s">
        <v>99</v>
      </c>
      <c r="L583" s="1" t="s">
        <v>100</v>
      </c>
      <c r="M583" s="1" t="s">
        <v>1778</v>
      </c>
      <c r="N583" s="1" t="s">
        <v>32</v>
      </c>
      <c r="O583" s="1" t="s">
        <v>39</v>
      </c>
      <c r="P583" s="1" t="s">
        <v>1779</v>
      </c>
      <c r="Q583">
        <v>47.515999999999998</v>
      </c>
      <c r="R583">
        <v>2</v>
      </c>
      <c r="S583" s="1" t="s">
        <v>75</v>
      </c>
      <c r="T583">
        <v>-2.0364</v>
      </c>
      <c r="U583" s="1" t="s">
        <v>90</v>
      </c>
      <c r="V583" s="1" t="s">
        <v>83</v>
      </c>
      <c r="W583">
        <v>2015</v>
      </c>
    </row>
    <row r="584" spans="1:23" x14ac:dyDescent="0.25">
      <c r="A584">
        <v>2809</v>
      </c>
      <c r="B584" s="1" t="s">
        <v>2119</v>
      </c>
      <c r="C584" s="2">
        <v>42210</v>
      </c>
      <c r="D584" s="2">
        <v>42212</v>
      </c>
      <c r="E584" s="1" t="s">
        <v>23</v>
      </c>
      <c r="F584" s="1" t="s">
        <v>2120</v>
      </c>
      <c r="G584" s="1" t="s">
        <v>2121</v>
      </c>
      <c r="H584" s="1" t="s">
        <v>26</v>
      </c>
      <c r="I584" s="1" t="s">
        <v>27</v>
      </c>
      <c r="J584" s="1" t="s">
        <v>201</v>
      </c>
      <c r="K584" s="1" t="s">
        <v>202</v>
      </c>
      <c r="L584" s="1" t="s">
        <v>58</v>
      </c>
      <c r="M584" s="1" t="s">
        <v>1708</v>
      </c>
      <c r="N584" s="1" t="s">
        <v>32</v>
      </c>
      <c r="O584" s="1" t="s">
        <v>33</v>
      </c>
      <c r="P584" s="1" t="s">
        <v>1927</v>
      </c>
      <c r="Q584">
        <v>704.9</v>
      </c>
      <c r="R584">
        <v>5</v>
      </c>
      <c r="S584" s="1" t="s">
        <v>35</v>
      </c>
      <c r="T584">
        <v>56.392000000000003</v>
      </c>
      <c r="U584" s="1" t="s">
        <v>76</v>
      </c>
      <c r="V584" s="1" t="s">
        <v>77</v>
      </c>
      <c r="W584">
        <v>2015</v>
      </c>
    </row>
    <row r="585" spans="1:23" x14ac:dyDescent="0.25">
      <c r="A585">
        <v>2810</v>
      </c>
      <c r="B585" s="1" t="s">
        <v>2119</v>
      </c>
      <c r="C585" s="2">
        <v>42210</v>
      </c>
      <c r="D585" s="2">
        <v>42212</v>
      </c>
      <c r="E585" s="1" t="s">
        <v>23</v>
      </c>
      <c r="F585" s="1" t="s">
        <v>2120</v>
      </c>
      <c r="G585" s="1" t="s">
        <v>2121</v>
      </c>
      <c r="H585" s="1" t="s">
        <v>26</v>
      </c>
      <c r="I585" s="1" t="s">
        <v>27</v>
      </c>
      <c r="J585" s="1" t="s">
        <v>201</v>
      </c>
      <c r="K585" s="1" t="s">
        <v>202</v>
      </c>
      <c r="L585" s="1" t="s">
        <v>58</v>
      </c>
      <c r="M585" s="1" t="s">
        <v>1499</v>
      </c>
      <c r="N585" s="1" t="s">
        <v>32</v>
      </c>
      <c r="O585" s="1" t="s">
        <v>39</v>
      </c>
      <c r="P585" s="1" t="s">
        <v>1500</v>
      </c>
      <c r="Q585">
        <v>561.56799999999998</v>
      </c>
      <c r="R585">
        <v>2</v>
      </c>
      <c r="S585" s="1" t="s">
        <v>66</v>
      </c>
      <c r="T585">
        <v>28.078399999999998</v>
      </c>
      <c r="U585" s="1" t="s">
        <v>76</v>
      </c>
      <c r="V585" s="1" t="s">
        <v>77</v>
      </c>
      <c r="W585">
        <v>2015</v>
      </c>
    </row>
    <row r="586" spans="1:23" x14ac:dyDescent="0.25">
      <c r="A586">
        <v>2812</v>
      </c>
      <c r="B586" s="1" t="s">
        <v>2122</v>
      </c>
      <c r="C586" s="2">
        <v>42324</v>
      </c>
      <c r="D586" s="2">
        <v>42326</v>
      </c>
      <c r="E586" s="1" t="s">
        <v>23</v>
      </c>
      <c r="F586" s="1" t="s">
        <v>1364</v>
      </c>
      <c r="G586" s="1" t="s">
        <v>1365</v>
      </c>
      <c r="H586" s="1" t="s">
        <v>108</v>
      </c>
      <c r="I586" s="1" t="s">
        <v>27</v>
      </c>
      <c r="J586" s="1" t="s">
        <v>917</v>
      </c>
      <c r="K586" s="1" t="s">
        <v>248</v>
      </c>
      <c r="L586" s="1" t="s">
        <v>100</v>
      </c>
      <c r="M586" s="1" t="s">
        <v>2123</v>
      </c>
      <c r="N586" s="1" t="s">
        <v>32</v>
      </c>
      <c r="O586" s="1" t="s">
        <v>60</v>
      </c>
      <c r="P586" s="1" t="s">
        <v>2124</v>
      </c>
      <c r="Q586">
        <v>185.58</v>
      </c>
      <c r="R586">
        <v>6</v>
      </c>
      <c r="S586" s="1" t="s">
        <v>35</v>
      </c>
      <c r="T586">
        <v>76.087800000000001</v>
      </c>
      <c r="U586" s="1" t="s">
        <v>76</v>
      </c>
      <c r="V586" s="1" t="s">
        <v>37</v>
      </c>
      <c r="W586">
        <v>2015</v>
      </c>
    </row>
    <row r="587" spans="1:23" x14ac:dyDescent="0.25">
      <c r="A587">
        <v>2813</v>
      </c>
      <c r="B587" s="1" t="s">
        <v>2122</v>
      </c>
      <c r="C587" s="2">
        <v>42324</v>
      </c>
      <c r="D587" s="2">
        <v>42326</v>
      </c>
      <c r="E587" s="1" t="s">
        <v>23</v>
      </c>
      <c r="F587" s="1" t="s">
        <v>1364</v>
      </c>
      <c r="G587" s="1" t="s">
        <v>1365</v>
      </c>
      <c r="H587" s="1" t="s">
        <v>108</v>
      </c>
      <c r="I587" s="1" t="s">
        <v>27</v>
      </c>
      <c r="J587" s="1" t="s">
        <v>917</v>
      </c>
      <c r="K587" s="1" t="s">
        <v>248</v>
      </c>
      <c r="L587" s="1" t="s">
        <v>100</v>
      </c>
      <c r="M587" s="1" t="s">
        <v>919</v>
      </c>
      <c r="N587" s="1" t="s">
        <v>32</v>
      </c>
      <c r="O587" s="1" t="s">
        <v>48</v>
      </c>
      <c r="P587" s="1" t="s">
        <v>920</v>
      </c>
      <c r="Q587">
        <v>214.11</v>
      </c>
      <c r="R587">
        <v>3</v>
      </c>
      <c r="S587" s="1" t="s">
        <v>35</v>
      </c>
      <c r="T587">
        <v>36.398699999999998</v>
      </c>
      <c r="U587" s="1" t="s">
        <v>76</v>
      </c>
      <c r="V587" s="1" t="s">
        <v>37</v>
      </c>
      <c r="W587">
        <v>2015</v>
      </c>
    </row>
    <row r="588" spans="1:23" x14ac:dyDescent="0.25">
      <c r="A588">
        <v>2815</v>
      </c>
      <c r="B588" s="1" t="s">
        <v>2122</v>
      </c>
      <c r="C588" s="2">
        <v>42324</v>
      </c>
      <c r="D588" s="2">
        <v>42326</v>
      </c>
      <c r="E588" s="1" t="s">
        <v>23</v>
      </c>
      <c r="F588" s="1" t="s">
        <v>1364</v>
      </c>
      <c r="G588" s="1" t="s">
        <v>1365</v>
      </c>
      <c r="H588" s="1" t="s">
        <v>108</v>
      </c>
      <c r="I588" s="1" t="s">
        <v>27</v>
      </c>
      <c r="J588" s="1" t="s">
        <v>917</v>
      </c>
      <c r="K588" s="1" t="s">
        <v>248</v>
      </c>
      <c r="L588" s="1" t="s">
        <v>100</v>
      </c>
      <c r="M588" s="1" t="s">
        <v>711</v>
      </c>
      <c r="N588" s="1" t="s">
        <v>32</v>
      </c>
      <c r="O588" s="1" t="s">
        <v>48</v>
      </c>
      <c r="P588" s="1" t="s">
        <v>712</v>
      </c>
      <c r="Q588">
        <v>653.54999999999995</v>
      </c>
      <c r="R588">
        <v>3</v>
      </c>
      <c r="S588" s="1" t="s">
        <v>35</v>
      </c>
      <c r="T588">
        <v>111.1035</v>
      </c>
      <c r="U588" s="1" t="s">
        <v>76</v>
      </c>
      <c r="V588" s="1" t="s">
        <v>37</v>
      </c>
      <c r="W588">
        <v>2015</v>
      </c>
    </row>
    <row r="589" spans="1:23" x14ac:dyDescent="0.25">
      <c r="A589">
        <v>2817</v>
      </c>
      <c r="B589" s="1" t="s">
        <v>2125</v>
      </c>
      <c r="C589" s="2">
        <v>42248</v>
      </c>
      <c r="D589" s="2">
        <v>42255</v>
      </c>
      <c r="E589" s="1" t="s">
        <v>42</v>
      </c>
      <c r="F589" s="1" t="s">
        <v>2126</v>
      </c>
      <c r="G589" s="1" t="s">
        <v>2127</v>
      </c>
      <c r="H589" s="1" t="s">
        <v>108</v>
      </c>
      <c r="I589" s="1" t="s">
        <v>27</v>
      </c>
      <c r="J589" s="1" t="s">
        <v>247</v>
      </c>
      <c r="K589" s="1" t="s">
        <v>444</v>
      </c>
      <c r="L589" s="1" t="s">
        <v>72</v>
      </c>
      <c r="M589" s="1" t="s">
        <v>261</v>
      </c>
      <c r="N589" s="1" t="s">
        <v>32</v>
      </c>
      <c r="O589" s="1" t="s">
        <v>39</v>
      </c>
      <c r="P589" s="1" t="s">
        <v>262</v>
      </c>
      <c r="Q589">
        <v>60.74</v>
      </c>
      <c r="R589">
        <v>1</v>
      </c>
      <c r="S589" s="1" t="s">
        <v>35</v>
      </c>
      <c r="T589">
        <v>15.185</v>
      </c>
      <c r="U589" s="1" t="s">
        <v>51</v>
      </c>
      <c r="V589" s="1" t="s">
        <v>83</v>
      </c>
      <c r="W589">
        <v>2015</v>
      </c>
    </row>
    <row r="590" spans="1:23" x14ac:dyDescent="0.25">
      <c r="A590">
        <v>2818</v>
      </c>
      <c r="B590" s="1" t="s">
        <v>2125</v>
      </c>
      <c r="C590" s="2">
        <v>42248</v>
      </c>
      <c r="D590" s="2">
        <v>42255</v>
      </c>
      <c r="E590" s="1" t="s">
        <v>42</v>
      </c>
      <c r="F590" s="1" t="s">
        <v>2126</v>
      </c>
      <c r="G590" s="1" t="s">
        <v>2127</v>
      </c>
      <c r="H590" s="1" t="s">
        <v>108</v>
      </c>
      <c r="I590" s="1" t="s">
        <v>27</v>
      </c>
      <c r="J590" s="1" t="s">
        <v>247</v>
      </c>
      <c r="K590" s="1" t="s">
        <v>444</v>
      </c>
      <c r="L590" s="1" t="s">
        <v>72</v>
      </c>
      <c r="M590" s="1" t="s">
        <v>1809</v>
      </c>
      <c r="N590" s="1" t="s">
        <v>32</v>
      </c>
      <c r="O590" s="1" t="s">
        <v>60</v>
      </c>
      <c r="P590" s="1" t="s">
        <v>1810</v>
      </c>
      <c r="Q590">
        <v>124.36</v>
      </c>
      <c r="R590">
        <v>2</v>
      </c>
      <c r="S590" s="1" t="s">
        <v>35</v>
      </c>
      <c r="T590">
        <v>27.359200000000001</v>
      </c>
      <c r="U590" s="1" t="s">
        <v>51</v>
      </c>
      <c r="V590" s="1" t="s">
        <v>83</v>
      </c>
      <c r="W590">
        <v>2015</v>
      </c>
    </row>
    <row r="591" spans="1:23" x14ac:dyDescent="0.25">
      <c r="A591">
        <v>2821</v>
      </c>
      <c r="B591" s="1" t="s">
        <v>2128</v>
      </c>
      <c r="C591" s="2">
        <v>42495</v>
      </c>
      <c r="D591" s="2">
        <v>42498</v>
      </c>
      <c r="E591" s="1" t="s">
        <v>94</v>
      </c>
      <c r="F591" s="1" t="s">
        <v>2129</v>
      </c>
      <c r="G591" s="1" t="s">
        <v>2130</v>
      </c>
      <c r="H591" s="1" t="s">
        <v>26</v>
      </c>
      <c r="I591" s="1" t="s">
        <v>27</v>
      </c>
      <c r="J591" s="1" t="s">
        <v>1063</v>
      </c>
      <c r="K591" s="1" t="s">
        <v>57</v>
      </c>
      <c r="L591" s="1" t="s">
        <v>58</v>
      </c>
      <c r="M591" s="1" t="s">
        <v>300</v>
      </c>
      <c r="N591" s="1" t="s">
        <v>32</v>
      </c>
      <c r="O591" s="1" t="s">
        <v>48</v>
      </c>
      <c r="P591" s="1" t="s">
        <v>301</v>
      </c>
      <c r="Q591">
        <v>298.77600000000001</v>
      </c>
      <c r="R591">
        <v>3</v>
      </c>
      <c r="S591" s="1" t="s">
        <v>66</v>
      </c>
      <c r="T591">
        <v>7.4694000000000003</v>
      </c>
      <c r="U591" s="1" t="s">
        <v>36</v>
      </c>
      <c r="V591" s="1" t="s">
        <v>171</v>
      </c>
      <c r="W591">
        <v>2016</v>
      </c>
    </row>
    <row r="592" spans="1:23" x14ac:dyDescent="0.25">
      <c r="A592">
        <v>2826</v>
      </c>
      <c r="B592" s="1" t="s">
        <v>2131</v>
      </c>
      <c r="C592" s="2">
        <v>41907</v>
      </c>
      <c r="D592" s="2">
        <v>41912</v>
      </c>
      <c r="E592" s="1" t="s">
        <v>42</v>
      </c>
      <c r="F592" s="1" t="s">
        <v>552</v>
      </c>
      <c r="G592" s="1" t="s">
        <v>553</v>
      </c>
      <c r="H592" s="1" t="s">
        <v>108</v>
      </c>
      <c r="I592" s="1" t="s">
        <v>27</v>
      </c>
      <c r="J592" s="1" t="s">
        <v>109</v>
      </c>
      <c r="K592" s="1" t="s">
        <v>99</v>
      </c>
      <c r="L592" s="1" t="s">
        <v>100</v>
      </c>
      <c r="M592" s="1" t="s">
        <v>748</v>
      </c>
      <c r="N592" s="1" t="s">
        <v>32</v>
      </c>
      <c r="O592" s="1" t="s">
        <v>33</v>
      </c>
      <c r="P592" s="1" t="s">
        <v>749</v>
      </c>
      <c r="Q592">
        <v>300.53280000000001</v>
      </c>
      <c r="R592">
        <v>2</v>
      </c>
      <c r="S592" s="1" t="s">
        <v>112</v>
      </c>
      <c r="T592">
        <v>-97.231200000000001</v>
      </c>
      <c r="U592" s="1" t="s">
        <v>62</v>
      </c>
      <c r="V592" s="1" t="s">
        <v>83</v>
      </c>
      <c r="W592">
        <v>2014</v>
      </c>
    </row>
    <row r="593" spans="1:23" x14ac:dyDescent="0.25">
      <c r="A593">
        <v>2841</v>
      </c>
      <c r="B593" s="1" t="s">
        <v>2132</v>
      </c>
      <c r="C593" s="2">
        <v>41712</v>
      </c>
      <c r="D593" s="2">
        <v>41717</v>
      </c>
      <c r="E593" s="1" t="s">
        <v>42</v>
      </c>
      <c r="F593" s="1" t="s">
        <v>760</v>
      </c>
      <c r="G593" s="1" t="s">
        <v>761</v>
      </c>
      <c r="H593" s="1" t="s">
        <v>108</v>
      </c>
      <c r="I593" s="1" t="s">
        <v>27</v>
      </c>
      <c r="J593" s="1" t="s">
        <v>2133</v>
      </c>
      <c r="K593" s="1" t="s">
        <v>728</v>
      </c>
      <c r="L593" s="1" t="s">
        <v>30</v>
      </c>
      <c r="M593" s="1" t="s">
        <v>587</v>
      </c>
      <c r="N593" s="1" t="s">
        <v>32</v>
      </c>
      <c r="O593" s="1" t="s">
        <v>39</v>
      </c>
      <c r="P593" s="1" t="s">
        <v>588</v>
      </c>
      <c r="Q593">
        <v>1139.92</v>
      </c>
      <c r="R593">
        <v>4</v>
      </c>
      <c r="S593" s="1" t="s">
        <v>35</v>
      </c>
      <c r="T593">
        <v>284.98</v>
      </c>
      <c r="U593" s="1" t="s">
        <v>62</v>
      </c>
      <c r="V593" s="1" t="s">
        <v>205</v>
      </c>
      <c r="W593">
        <v>2014</v>
      </c>
    </row>
    <row r="594" spans="1:23" x14ac:dyDescent="0.25">
      <c r="A594">
        <v>2845</v>
      </c>
      <c r="B594" s="1" t="s">
        <v>2134</v>
      </c>
      <c r="C594" s="2">
        <v>42731</v>
      </c>
      <c r="D594" s="2">
        <v>42735</v>
      </c>
      <c r="E594" s="1" t="s">
        <v>42</v>
      </c>
      <c r="F594" s="1" t="s">
        <v>1171</v>
      </c>
      <c r="G594" s="1" t="s">
        <v>1172</v>
      </c>
      <c r="H594" s="1" t="s">
        <v>97</v>
      </c>
      <c r="I594" s="1" t="s">
        <v>27</v>
      </c>
      <c r="J594" s="1" t="s">
        <v>2135</v>
      </c>
      <c r="K594" s="1" t="s">
        <v>144</v>
      </c>
      <c r="L594" s="1" t="s">
        <v>100</v>
      </c>
      <c r="M594" s="1" t="s">
        <v>668</v>
      </c>
      <c r="N594" s="1" t="s">
        <v>32</v>
      </c>
      <c r="O594" s="1" t="s">
        <v>39</v>
      </c>
      <c r="P594" s="1" t="s">
        <v>669</v>
      </c>
      <c r="Q594">
        <v>845.48800000000006</v>
      </c>
      <c r="R594">
        <v>8</v>
      </c>
      <c r="S594" s="1" t="s">
        <v>75</v>
      </c>
      <c r="T594">
        <v>-12.0784</v>
      </c>
      <c r="U594" s="1" t="s">
        <v>90</v>
      </c>
      <c r="V594" s="1" t="s">
        <v>104</v>
      </c>
      <c r="W594">
        <v>2016</v>
      </c>
    </row>
    <row r="595" spans="1:23" x14ac:dyDescent="0.25">
      <c r="A595">
        <v>2848</v>
      </c>
      <c r="B595" s="1" t="s">
        <v>2136</v>
      </c>
      <c r="C595" s="2">
        <v>42833</v>
      </c>
      <c r="D595" s="2">
        <v>42840</v>
      </c>
      <c r="E595" s="1" t="s">
        <v>42</v>
      </c>
      <c r="F595" s="1" t="s">
        <v>2137</v>
      </c>
      <c r="G595" s="1" t="s">
        <v>2138</v>
      </c>
      <c r="H595" s="1" t="s">
        <v>97</v>
      </c>
      <c r="I595" s="1" t="s">
        <v>27</v>
      </c>
      <c r="J595" s="1" t="s">
        <v>1830</v>
      </c>
      <c r="K595" s="1" t="s">
        <v>679</v>
      </c>
      <c r="L595" s="1" t="s">
        <v>30</v>
      </c>
      <c r="M595" s="1" t="s">
        <v>2139</v>
      </c>
      <c r="N595" s="1" t="s">
        <v>32</v>
      </c>
      <c r="O595" s="1" t="s">
        <v>60</v>
      </c>
      <c r="P595" s="1" t="s">
        <v>2140</v>
      </c>
      <c r="Q595">
        <v>56.28</v>
      </c>
      <c r="R595">
        <v>6</v>
      </c>
      <c r="S595" s="1" t="s">
        <v>35</v>
      </c>
      <c r="T595">
        <v>15.7584</v>
      </c>
      <c r="U595" s="1" t="s">
        <v>51</v>
      </c>
      <c r="V595" s="1" t="s">
        <v>122</v>
      </c>
      <c r="W595">
        <v>2017</v>
      </c>
    </row>
    <row r="596" spans="1:23" x14ac:dyDescent="0.25">
      <c r="A596">
        <v>2853</v>
      </c>
      <c r="B596" s="1" t="s">
        <v>2141</v>
      </c>
      <c r="C596" s="2">
        <v>42448</v>
      </c>
      <c r="D596" s="2">
        <v>42450</v>
      </c>
      <c r="E596" s="1" t="s">
        <v>23</v>
      </c>
      <c r="F596" s="1" t="s">
        <v>1894</v>
      </c>
      <c r="G596" s="1" t="s">
        <v>1895</v>
      </c>
      <c r="H596" s="1" t="s">
        <v>26</v>
      </c>
      <c r="I596" s="1" t="s">
        <v>27</v>
      </c>
      <c r="J596" s="1" t="s">
        <v>773</v>
      </c>
      <c r="K596" s="1" t="s">
        <v>129</v>
      </c>
      <c r="L596" s="1" t="s">
        <v>72</v>
      </c>
      <c r="M596" s="1" t="s">
        <v>2142</v>
      </c>
      <c r="N596" s="1" t="s">
        <v>32</v>
      </c>
      <c r="O596" s="1" t="s">
        <v>60</v>
      </c>
      <c r="P596" s="1" t="s">
        <v>2143</v>
      </c>
      <c r="Q596">
        <v>14.98</v>
      </c>
      <c r="R596">
        <v>1</v>
      </c>
      <c r="S596" s="1" t="s">
        <v>35</v>
      </c>
      <c r="T596">
        <v>6.8907999999999996</v>
      </c>
      <c r="U596" s="1" t="s">
        <v>76</v>
      </c>
      <c r="V596" s="1" t="s">
        <v>205</v>
      </c>
      <c r="W596">
        <v>2016</v>
      </c>
    </row>
    <row r="597" spans="1:23" x14ac:dyDescent="0.25">
      <c r="A597">
        <v>2854</v>
      </c>
      <c r="B597" s="1" t="s">
        <v>2141</v>
      </c>
      <c r="C597" s="2">
        <v>42448</v>
      </c>
      <c r="D597" s="2">
        <v>42450</v>
      </c>
      <c r="E597" s="1" t="s">
        <v>23</v>
      </c>
      <c r="F597" s="1" t="s">
        <v>1894</v>
      </c>
      <c r="G597" s="1" t="s">
        <v>1895</v>
      </c>
      <c r="H597" s="1" t="s">
        <v>26</v>
      </c>
      <c r="I597" s="1" t="s">
        <v>27</v>
      </c>
      <c r="J597" s="1" t="s">
        <v>773</v>
      </c>
      <c r="K597" s="1" t="s">
        <v>129</v>
      </c>
      <c r="L597" s="1" t="s">
        <v>72</v>
      </c>
      <c r="M597" s="1" t="s">
        <v>673</v>
      </c>
      <c r="N597" s="1" t="s">
        <v>32</v>
      </c>
      <c r="O597" s="1" t="s">
        <v>60</v>
      </c>
      <c r="P597" s="1" t="s">
        <v>674</v>
      </c>
      <c r="Q597">
        <v>20.32</v>
      </c>
      <c r="R597">
        <v>4</v>
      </c>
      <c r="S597" s="1" t="s">
        <v>35</v>
      </c>
      <c r="T597">
        <v>6.9088000000000003</v>
      </c>
      <c r="U597" s="1" t="s">
        <v>76</v>
      </c>
      <c r="V597" s="1" t="s">
        <v>205</v>
      </c>
      <c r="W597">
        <v>2016</v>
      </c>
    </row>
    <row r="598" spans="1:23" x14ac:dyDescent="0.25">
      <c r="A598">
        <v>2857</v>
      </c>
      <c r="B598" s="1" t="s">
        <v>2144</v>
      </c>
      <c r="C598" s="2">
        <v>42608</v>
      </c>
      <c r="D598" s="2">
        <v>42611</v>
      </c>
      <c r="E598" s="1" t="s">
        <v>94</v>
      </c>
      <c r="F598" s="1" t="s">
        <v>407</v>
      </c>
      <c r="G598" s="1" t="s">
        <v>408</v>
      </c>
      <c r="H598" s="1" t="s">
        <v>97</v>
      </c>
      <c r="I598" s="1" t="s">
        <v>27</v>
      </c>
      <c r="J598" s="1" t="s">
        <v>651</v>
      </c>
      <c r="K598" s="1" t="s">
        <v>57</v>
      </c>
      <c r="L598" s="1" t="s">
        <v>58</v>
      </c>
      <c r="M598" s="1" t="s">
        <v>571</v>
      </c>
      <c r="N598" s="1" t="s">
        <v>32</v>
      </c>
      <c r="O598" s="1" t="s">
        <v>39</v>
      </c>
      <c r="P598" s="1" t="s">
        <v>572</v>
      </c>
      <c r="Q598">
        <v>1603.136</v>
      </c>
      <c r="R598">
        <v>4</v>
      </c>
      <c r="S598" s="1" t="s">
        <v>66</v>
      </c>
      <c r="T598">
        <v>100.196</v>
      </c>
      <c r="U598" s="1" t="s">
        <v>36</v>
      </c>
      <c r="V598" s="1" t="s">
        <v>263</v>
      </c>
      <c r="W598">
        <v>2016</v>
      </c>
    </row>
    <row r="599" spans="1:23" x14ac:dyDescent="0.25">
      <c r="A599">
        <v>2858</v>
      </c>
      <c r="B599" s="1" t="s">
        <v>2145</v>
      </c>
      <c r="C599" s="2">
        <v>42597</v>
      </c>
      <c r="D599" s="2">
        <v>42599</v>
      </c>
      <c r="E599" s="1" t="s">
        <v>23</v>
      </c>
      <c r="F599" s="1" t="s">
        <v>2146</v>
      </c>
      <c r="G599" s="1" t="s">
        <v>2147</v>
      </c>
      <c r="H599" s="1" t="s">
        <v>26</v>
      </c>
      <c r="I599" s="1" t="s">
        <v>27</v>
      </c>
      <c r="J599" s="1" t="s">
        <v>1924</v>
      </c>
      <c r="K599" s="1" t="s">
        <v>1048</v>
      </c>
      <c r="L599" s="1" t="s">
        <v>30</v>
      </c>
      <c r="M599" s="1" t="s">
        <v>1545</v>
      </c>
      <c r="N599" s="1" t="s">
        <v>32</v>
      </c>
      <c r="O599" s="1" t="s">
        <v>39</v>
      </c>
      <c r="P599" s="1" t="s">
        <v>1546</v>
      </c>
      <c r="Q599">
        <v>225.29599999999999</v>
      </c>
      <c r="R599">
        <v>2</v>
      </c>
      <c r="S599" s="1" t="s">
        <v>66</v>
      </c>
      <c r="T599">
        <v>22.529599999999999</v>
      </c>
      <c r="U599" s="1" t="s">
        <v>76</v>
      </c>
      <c r="V599" s="1" t="s">
        <v>263</v>
      </c>
      <c r="W599">
        <v>2016</v>
      </c>
    </row>
    <row r="600" spans="1:23" x14ac:dyDescent="0.25">
      <c r="A600">
        <v>2861</v>
      </c>
      <c r="B600" s="1" t="s">
        <v>2148</v>
      </c>
      <c r="C600" s="2">
        <v>42874</v>
      </c>
      <c r="D600" s="2">
        <v>42878</v>
      </c>
      <c r="E600" s="1" t="s">
        <v>42</v>
      </c>
      <c r="F600" s="1" t="s">
        <v>2149</v>
      </c>
      <c r="G600" s="1" t="s">
        <v>2150</v>
      </c>
      <c r="H600" s="1" t="s">
        <v>26</v>
      </c>
      <c r="I600" s="1" t="s">
        <v>27</v>
      </c>
      <c r="J600" s="1" t="s">
        <v>2151</v>
      </c>
      <c r="K600" s="1" t="s">
        <v>679</v>
      </c>
      <c r="L600" s="1" t="s">
        <v>30</v>
      </c>
      <c r="M600" s="1" t="s">
        <v>287</v>
      </c>
      <c r="N600" s="1" t="s">
        <v>32</v>
      </c>
      <c r="O600" s="1" t="s">
        <v>33</v>
      </c>
      <c r="P600" s="1" t="s">
        <v>288</v>
      </c>
      <c r="Q600">
        <v>1628.82</v>
      </c>
      <c r="R600">
        <v>9</v>
      </c>
      <c r="S600" s="1" t="s">
        <v>35</v>
      </c>
      <c r="T600">
        <v>374.62860000000001</v>
      </c>
      <c r="U600" s="1" t="s">
        <v>90</v>
      </c>
      <c r="V600" s="1" t="s">
        <v>171</v>
      </c>
      <c r="W600">
        <v>2017</v>
      </c>
    </row>
    <row r="601" spans="1:23" x14ac:dyDescent="0.25">
      <c r="A601">
        <v>2870</v>
      </c>
      <c r="B601" s="1" t="s">
        <v>2152</v>
      </c>
      <c r="C601" s="2">
        <v>42898</v>
      </c>
      <c r="D601" s="2">
        <v>42905</v>
      </c>
      <c r="E601" s="1" t="s">
        <v>42</v>
      </c>
      <c r="F601" s="1" t="s">
        <v>231</v>
      </c>
      <c r="G601" s="1" t="s">
        <v>232</v>
      </c>
      <c r="H601" s="1" t="s">
        <v>26</v>
      </c>
      <c r="I601" s="1" t="s">
        <v>27</v>
      </c>
      <c r="J601" s="1" t="s">
        <v>801</v>
      </c>
      <c r="K601" s="1" t="s">
        <v>46</v>
      </c>
      <c r="L601" s="1" t="s">
        <v>30</v>
      </c>
      <c r="M601" s="1" t="s">
        <v>2153</v>
      </c>
      <c r="N601" s="1" t="s">
        <v>32</v>
      </c>
      <c r="O601" s="1" t="s">
        <v>60</v>
      </c>
      <c r="P601" s="1" t="s">
        <v>2154</v>
      </c>
      <c r="Q601">
        <v>17.088000000000001</v>
      </c>
      <c r="R601">
        <v>2</v>
      </c>
      <c r="S601" s="1" t="s">
        <v>66</v>
      </c>
      <c r="T601">
        <v>1.0680000000000001</v>
      </c>
      <c r="U601" s="1" t="s">
        <v>51</v>
      </c>
      <c r="V601" s="1" t="s">
        <v>63</v>
      </c>
      <c r="W601">
        <v>2017</v>
      </c>
    </row>
    <row r="602" spans="1:23" x14ac:dyDescent="0.25">
      <c r="A602">
        <v>2872</v>
      </c>
      <c r="B602" s="1" t="s">
        <v>2155</v>
      </c>
      <c r="C602" s="2">
        <v>41720</v>
      </c>
      <c r="D602" s="2">
        <v>41724</v>
      </c>
      <c r="E602" s="1" t="s">
        <v>42</v>
      </c>
      <c r="F602" s="1" t="s">
        <v>2156</v>
      </c>
      <c r="G602" s="1" t="s">
        <v>2157</v>
      </c>
      <c r="H602" s="1" t="s">
        <v>97</v>
      </c>
      <c r="I602" s="1" t="s">
        <v>27</v>
      </c>
      <c r="J602" s="1" t="s">
        <v>1234</v>
      </c>
      <c r="K602" s="1" t="s">
        <v>532</v>
      </c>
      <c r="L602" s="1" t="s">
        <v>58</v>
      </c>
      <c r="M602" s="1" t="s">
        <v>680</v>
      </c>
      <c r="N602" s="1" t="s">
        <v>32</v>
      </c>
      <c r="O602" s="1" t="s">
        <v>39</v>
      </c>
      <c r="P602" s="1" t="s">
        <v>681</v>
      </c>
      <c r="Q602">
        <v>314.35199999999998</v>
      </c>
      <c r="R602">
        <v>3</v>
      </c>
      <c r="S602" s="1" t="s">
        <v>66</v>
      </c>
      <c r="T602">
        <v>-35.364600000000003</v>
      </c>
      <c r="U602" s="1" t="s">
        <v>90</v>
      </c>
      <c r="V602" s="1" t="s">
        <v>205</v>
      </c>
      <c r="W602">
        <v>2014</v>
      </c>
    </row>
    <row r="603" spans="1:23" x14ac:dyDescent="0.25">
      <c r="A603">
        <v>2876</v>
      </c>
      <c r="B603" s="1" t="s">
        <v>2158</v>
      </c>
      <c r="C603" s="2">
        <v>42390</v>
      </c>
      <c r="D603" s="2">
        <v>42392</v>
      </c>
      <c r="E603" s="1" t="s">
        <v>23</v>
      </c>
      <c r="F603" s="1" t="s">
        <v>2159</v>
      </c>
      <c r="G603" s="1" t="s">
        <v>2160</v>
      </c>
      <c r="H603" s="1" t="s">
        <v>26</v>
      </c>
      <c r="I603" s="1" t="s">
        <v>27</v>
      </c>
      <c r="J603" s="1" t="s">
        <v>651</v>
      </c>
      <c r="K603" s="1" t="s">
        <v>57</v>
      </c>
      <c r="L603" s="1" t="s">
        <v>58</v>
      </c>
      <c r="M603" s="1" t="s">
        <v>1292</v>
      </c>
      <c r="N603" s="1" t="s">
        <v>32</v>
      </c>
      <c r="O603" s="1" t="s">
        <v>39</v>
      </c>
      <c r="P603" s="1" t="s">
        <v>1293</v>
      </c>
      <c r="Q603">
        <v>153.56800000000001</v>
      </c>
      <c r="R603">
        <v>2</v>
      </c>
      <c r="S603" s="1" t="s">
        <v>66</v>
      </c>
      <c r="T603">
        <v>-5.7587999999999999</v>
      </c>
      <c r="U603" s="1" t="s">
        <v>76</v>
      </c>
      <c r="V603" s="1" t="s">
        <v>179</v>
      </c>
      <c r="W603">
        <v>2016</v>
      </c>
    </row>
    <row r="604" spans="1:23" x14ac:dyDescent="0.25">
      <c r="A604">
        <v>2877</v>
      </c>
      <c r="B604" s="1" t="s">
        <v>2158</v>
      </c>
      <c r="C604" s="2">
        <v>42390</v>
      </c>
      <c r="D604" s="2">
        <v>42392</v>
      </c>
      <c r="E604" s="1" t="s">
        <v>23</v>
      </c>
      <c r="F604" s="1" t="s">
        <v>2159</v>
      </c>
      <c r="G604" s="1" t="s">
        <v>2160</v>
      </c>
      <c r="H604" s="1" t="s">
        <v>26</v>
      </c>
      <c r="I604" s="1" t="s">
        <v>27</v>
      </c>
      <c r="J604" s="1" t="s">
        <v>651</v>
      </c>
      <c r="K604" s="1" t="s">
        <v>57</v>
      </c>
      <c r="L604" s="1" t="s">
        <v>58</v>
      </c>
      <c r="M604" s="1" t="s">
        <v>430</v>
      </c>
      <c r="N604" s="1" t="s">
        <v>32</v>
      </c>
      <c r="O604" s="1" t="s">
        <v>39</v>
      </c>
      <c r="P604" s="1" t="s">
        <v>431</v>
      </c>
      <c r="Q604">
        <v>1013.4880000000001</v>
      </c>
      <c r="R604">
        <v>7</v>
      </c>
      <c r="S604" s="1" t="s">
        <v>66</v>
      </c>
      <c r="T604">
        <v>76.011600000000001</v>
      </c>
      <c r="U604" s="1" t="s">
        <v>76</v>
      </c>
      <c r="V604" s="1" t="s">
        <v>179</v>
      </c>
      <c r="W604">
        <v>2016</v>
      </c>
    </row>
    <row r="605" spans="1:23" x14ac:dyDescent="0.25">
      <c r="A605">
        <v>2884</v>
      </c>
      <c r="B605" s="1" t="s">
        <v>2161</v>
      </c>
      <c r="C605" s="2">
        <v>42685</v>
      </c>
      <c r="D605" s="2">
        <v>42690</v>
      </c>
      <c r="E605" s="1" t="s">
        <v>23</v>
      </c>
      <c r="F605" s="1" t="s">
        <v>2162</v>
      </c>
      <c r="G605" s="1" t="s">
        <v>2163</v>
      </c>
      <c r="H605" s="1" t="s">
        <v>26</v>
      </c>
      <c r="I605" s="1" t="s">
        <v>27</v>
      </c>
      <c r="J605" s="1" t="s">
        <v>338</v>
      </c>
      <c r="K605" s="1" t="s">
        <v>57</v>
      </c>
      <c r="L605" s="1" t="s">
        <v>58</v>
      </c>
      <c r="M605" s="1" t="s">
        <v>1083</v>
      </c>
      <c r="N605" s="1" t="s">
        <v>32</v>
      </c>
      <c r="O605" s="1" t="s">
        <v>60</v>
      </c>
      <c r="P605" s="1" t="s">
        <v>1084</v>
      </c>
      <c r="Q605">
        <v>6.96</v>
      </c>
      <c r="R605">
        <v>4</v>
      </c>
      <c r="S605" s="1" t="s">
        <v>35</v>
      </c>
      <c r="T605">
        <v>2.2271999999999998</v>
      </c>
      <c r="U605" s="1" t="s">
        <v>62</v>
      </c>
      <c r="V605" s="1" t="s">
        <v>37</v>
      </c>
      <c r="W605">
        <v>2016</v>
      </c>
    </row>
    <row r="606" spans="1:23" x14ac:dyDescent="0.25">
      <c r="A606">
        <v>2886</v>
      </c>
      <c r="B606" s="1" t="s">
        <v>2164</v>
      </c>
      <c r="C606" s="2">
        <v>42661</v>
      </c>
      <c r="D606" s="2">
        <v>42665</v>
      </c>
      <c r="E606" s="1" t="s">
        <v>42</v>
      </c>
      <c r="F606" s="1" t="s">
        <v>2076</v>
      </c>
      <c r="G606" s="1" t="s">
        <v>2077</v>
      </c>
      <c r="H606" s="1" t="s">
        <v>26</v>
      </c>
      <c r="I606" s="1" t="s">
        <v>27</v>
      </c>
      <c r="J606" s="1" t="s">
        <v>2165</v>
      </c>
      <c r="K606" s="1" t="s">
        <v>532</v>
      </c>
      <c r="L606" s="1" t="s">
        <v>58</v>
      </c>
      <c r="M606" s="1" t="s">
        <v>499</v>
      </c>
      <c r="N606" s="1" t="s">
        <v>32</v>
      </c>
      <c r="O606" s="1" t="s">
        <v>39</v>
      </c>
      <c r="P606" s="1" t="s">
        <v>500</v>
      </c>
      <c r="Q606">
        <v>307.92</v>
      </c>
      <c r="R606">
        <v>5</v>
      </c>
      <c r="S606" s="1" t="s">
        <v>66</v>
      </c>
      <c r="T606">
        <v>-34.640999999999998</v>
      </c>
      <c r="U606" s="1" t="s">
        <v>90</v>
      </c>
      <c r="V606" s="1" t="s">
        <v>52</v>
      </c>
      <c r="W606">
        <v>2016</v>
      </c>
    </row>
    <row r="607" spans="1:23" x14ac:dyDescent="0.25">
      <c r="A607">
        <v>2891</v>
      </c>
      <c r="B607" s="1" t="s">
        <v>2166</v>
      </c>
      <c r="C607" s="2">
        <v>41758</v>
      </c>
      <c r="D607" s="2">
        <v>41760</v>
      </c>
      <c r="E607" s="1" t="s">
        <v>23</v>
      </c>
      <c r="F607" s="1" t="s">
        <v>2167</v>
      </c>
      <c r="G607" s="1" t="s">
        <v>2168</v>
      </c>
      <c r="H607" s="1" t="s">
        <v>26</v>
      </c>
      <c r="I607" s="1" t="s">
        <v>27</v>
      </c>
      <c r="J607" s="1" t="s">
        <v>2169</v>
      </c>
      <c r="K607" s="1" t="s">
        <v>1419</v>
      </c>
      <c r="L607" s="1" t="s">
        <v>30</v>
      </c>
      <c r="M607" s="1" t="s">
        <v>1015</v>
      </c>
      <c r="N607" s="1" t="s">
        <v>32</v>
      </c>
      <c r="O607" s="1" t="s">
        <v>39</v>
      </c>
      <c r="P607" s="1" t="s">
        <v>1016</v>
      </c>
      <c r="Q607">
        <v>51.96</v>
      </c>
      <c r="R607">
        <v>2</v>
      </c>
      <c r="S607" s="1" t="s">
        <v>35</v>
      </c>
      <c r="T607">
        <v>12.99</v>
      </c>
      <c r="U607" s="1" t="s">
        <v>76</v>
      </c>
      <c r="V607" s="1" t="s">
        <v>122</v>
      </c>
      <c r="W607">
        <v>2014</v>
      </c>
    </row>
    <row r="608" spans="1:23" x14ac:dyDescent="0.25">
      <c r="A608">
        <v>2895</v>
      </c>
      <c r="B608" s="1" t="s">
        <v>2170</v>
      </c>
      <c r="C608" s="2">
        <v>43031</v>
      </c>
      <c r="D608" s="2">
        <v>43037</v>
      </c>
      <c r="E608" s="1" t="s">
        <v>42</v>
      </c>
      <c r="F608" s="1" t="s">
        <v>1168</v>
      </c>
      <c r="G608" s="1" t="s">
        <v>1169</v>
      </c>
      <c r="H608" s="1" t="s">
        <v>97</v>
      </c>
      <c r="I608" s="1" t="s">
        <v>27</v>
      </c>
      <c r="J608" s="1" t="s">
        <v>906</v>
      </c>
      <c r="K608" s="1" t="s">
        <v>129</v>
      </c>
      <c r="L608" s="1" t="s">
        <v>72</v>
      </c>
      <c r="M608" s="1" t="s">
        <v>2171</v>
      </c>
      <c r="N608" s="1" t="s">
        <v>32</v>
      </c>
      <c r="O608" s="1" t="s">
        <v>60</v>
      </c>
      <c r="P608" s="1" t="s">
        <v>2172</v>
      </c>
      <c r="Q608">
        <v>69.08</v>
      </c>
      <c r="R608">
        <v>11</v>
      </c>
      <c r="S608" s="1" t="s">
        <v>35</v>
      </c>
      <c r="T608">
        <v>29.0136</v>
      </c>
      <c r="U608" s="1" t="s">
        <v>139</v>
      </c>
      <c r="V608" s="1" t="s">
        <v>52</v>
      </c>
      <c r="W608">
        <v>2017</v>
      </c>
    </row>
    <row r="609" spans="1:23" x14ac:dyDescent="0.25">
      <c r="A609">
        <v>2899</v>
      </c>
      <c r="B609" s="1" t="s">
        <v>2173</v>
      </c>
      <c r="C609" s="2">
        <v>42120</v>
      </c>
      <c r="D609" s="2">
        <v>42124</v>
      </c>
      <c r="E609" s="1" t="s">
        <v>42</v>
      </c>
      <c r="F609" s="1" t="s">
        <v>1911</v>
      </c>
      <c r="G609" s="1" t="s">
        <v>1912</v>
      </c>
      <c r="H609" s="1" t="s">
        <v>26</v>
      </c>
      <c r="I609" s="1" t="s">
        <v>27</v>
      </c>
      <c r="J609" s="1" t="s">
        <v>109</v>
      </c>
      <c r="K609" s="1" t="s">
        <v>99</v>
      </c>
      <c r="L609" s="1" t="s">
        <v>100</v>
      </c>
      <c r="M609" s="1" t="s">
        <v>391</v>
      </c>
      <c r="N609" s="1" t="s">
        <v>32</v>
      </c>
      <c r="O609" s="1" t="s">
        <v>39</v>
      </c>
      <c r="P609" s="1" t="s">
        <v>392</v>
      </c>
      <c r="Q609">
        <v>408.42200000000003</v>
      </c>
      <c r="R609">
        <v>2</v>
      </c>
      <c r="S609" s="1" t="s">
        <v>75</v>
      </c>
      <c r="T609">
        <v>-5.8346</v>
      </c>
      <c r="U609" s="1" t="s">
        <v>90</v>
      </c>
      <c r="V609" s="1" t="s">
        <v>122</v>
      </c>
      <c r="W609">
        <v>2015</v>
      </c>
    </row>
    <row r="610" spans="1:23" x14ac:dyDescent="0.25">
      <c r="A610">
        <v>2905</v>
      </c>
      <c r="B610" s="1" t="s">
        <v>2174</v>
      </c>
      <c r="C610" s="2">
        <v>42548</v>
      </c>
      <c r="D610" s="2">
        <v>42552</v>
      </c>
      <c r="E610" s="1" t="s">
        <v>42</v>
      </c>
      <c r="F610" s="1" t="s">
        <v>1542</v>
      </c>
      <c r="G610" s="1" t="s">
        <v>1543</v>
      </c>
      <c r="H610" s="1" t="s">
        <v>97</v>
      </c>
      <c r="I610" s="1" t="s">
        <v>27</v>
      </c>
      <c r="J610" s="1" t="s">
        <v>2175</v>
      </c>
      <c r="K610" s="1" t="s">
        <v>144</v>
      </c>
      <c r="L610" s="1" t="s">
        <v>100</v>
      </c>
      <c r="M610" s="1" t="s">
        <v>1613</v>
      </c>
      <c r="N610" s="1" t="s">
        <v>32</v>
      </c>
      <c r="O610" s="1" t="s">
        <v>39</v>
      </c>
      <c r="P610" s="1" t="s">
        <v>1614</v>
      </c>
      <c r="Q610">
        <v>539.65800000000002</v>
      </c>
      <c r="R610">
        <v>3</v>
      </c>
      <c r="S610" s="1" t="s">
        <v>75</v>
      </c>
      <c r="T610">
        <v>-7.7093999999999996</v>
      </c>
      <c r="U610" s="1" t="s">
        <v>90</v>
      </c>
      <c r="V610" s="1" t="s">
        <v>63</v>
      </c>
      <c r="W610">
        <v>2016</v>
      </c>
    </row>
    <row r="611" spans="1:23" x14ac:dyDescent="0.25">
      <c r="A611">
        <v>2920</v>
      </c>
      <c r="B611" s="1" t="s">
        <v>2176</v>
      </c>
      <c r="C611" s="2">
        <v>42697</v>
      </c>
      <c r="D611" s="2">
        <v>42697</v>
      </c>
      <c r="E611" s="1" t="s">
        <v>435</v>
      </c>
      <c r="F611" s="1" t="s">
        <v>2177</v>
      </c>
      <c r="G611" s="1" t="s">
        <v>2178</v>
      </c>
      <c r="H611" s="1" t="s">
        <v>97</v>
      </c>
      <c r="I611" s="1" t="s">
        <v>27</v>
      </c>
      <c r="J611" s="1" t="s">
        <v>70</v>
      </c>
      <c r="K611" s="1" t="s">
        <v>71</v>
      </c>
      <c r="L611" s="1" t="s">
        <v>72</v>
      </c>
      <c r="M611" s="1" t="s">
        <v>1464</v>
      </c>
      <c r="N611" s="1" t="s">
        <v>32</v>
      </c>
      <c r="O611" s="1" t="s">
        <v>60</v>
      </c>
      <c r="P611" s="1" t="s">
        <v>1465</v>
      </c>
      <c r="Q611">
        <v>14.368</v>
      </c>
      <c r="R611">
        <v>2</v>
      </c>
      <c r="S611" s="1" t="s">
        <v>66</v>
      </c>
      <c r="T611">
        <v>3.9512</v>
      </c>
      <c r="U611" s="1" t="s">
        <v>440</v>
      </c>
      <c r="V611" s="1" t="s">
        <v>37</v>
      </c>
      <c r="W611">
        <v>2016</v>
      </c>
    </row>
    <row r="612" spans="1:23" x14ac:dyDescent="0.25">
      <c r="A612">
        <v>2921</v>
      </c>
      <c r="B612" s="1" t="s">
        <v>2176</v>
      </c>
      <c r="C612" s="2">
        <v>42697</v>
      </c>
      <c r="D612" s="2">
        <v>42697</v>
      </c>
      <c r="E612" s="1" t="s">
        <v>435</v>
      </c>
      <c r="F612" s="1" t="s">
        <v>2177</v>
      </c>
      <c r="G612" s="1" t="s">
        <v>2178</v>
      </c>
      <c r="H612" s="1" t="s">
        <v>97</v>
      </c>
      <c r="I612" s="1" t="s">
        <v>27</v>
      </c>
      <c r="J612" s="1" t="s">
        <v>70</v>
      </c>
      <c r="K612" s="1" t="s">
        <v>71</v>
      </c>
      <c r="L612" s="1" t="s">
        <v>72</v>
      </c>
      <c r="M612" s="1" t="s">
        <v>1281</v>
      </c>
      <c r="N612" s="1" t="s">
        <v>32</v>
      </c>
      <c r="O612" s="1" t="s">
        <v>60</v>
      </c>
      <c r="P612" s="1" t="s">
        <v>1282</v>
      </c>
      <c r="Q612">
        <v>70.447999999999993</v>
      </c>
      <c r="R612">
        <v>7</v>
      </c>
      <c r="S612" s="1" t="s">
        <v>66</v>
      </c>
      <c r="T612">
        <v>12.3284</v>
      </c>
      <c r="U612" s="1" t="s">
        <v>440</v>
      </c>
      <c r="V612" s="1" t="s">
        <v>37</v>
      </c>
      <c r="W612">
        <v>2016</v>
      </c>
    </row>
    <row r="613" spans="1:23" x14ac:dyDescent="0.25">
      <c r="A613">
        <v>2926</v>
      </c>
      <c r="B613" s="1" t="s">
        <v>2179</v>
      </c>
      <c r="C613" s="2">
        <v>41884</v>
      </c>
      <c r="D613" s="2">
        <v>41887</v>
      </c>
      <c r="E613" s="1" t="s">
        <v>94</v>
      </c>
      <c r="F613" s="1" t="s">
        <v>2180</v>
      </c>
      <c r="G613" s="1" t="s">
        <v>2181</v>
      </c>
      <c r="H613" s="1" t="s">
        <v>26</v>
      </c>
      <c r="I613" s="1" t="s">
        <v>27</v>
      </c>
      <c r="J613" s="1" t="s">
        <v>1378</v>
      </c>
      <c r="K613" s="1" t="s">
        <v>129</v>
      </c>
      <c r="L613" s="1" t="s">
        <v>72</v>
      </c>
      <c r="M613" s="1" t="s">
        <v>2182</v>
      </c>
      <c r="N613" s="1" t="s">
        <v>32</v>
      </c>
      <c r="O613" s="1" t="s">
        <v>60</v>
      </c>
      <c r="P613" s="1" t="s">
        <v>2183</v>
      </c>
      <c r="Q613">
        <v>70.709999999999994</v>
      </c>
      <c r="R613">
        <v>1</v>
      </c>
      <c r="S613" s="1" t="s">
        <v>35</v>
      </c>
      <c r="T613">
        <v>4.9497</v>
      </c>
      <c r="U613" s="1" t="s">
        <v>36</v>
      </c>
      <c r="V613" s="1" t="s">
        <v>83</v>
      </c>
      <c r="W613">
        <v>2014</v>
      </c>
    </row>
    <row r="614" spans="1:23" x14ac:dyDescent="0.25">
      <c r="A614">
        <v>2927</v>
      </c>
      <c r="B614" s="1" t="s">
        <v>2184</v>
      </c>
      <c r="C614" s="2">
        <v>42926</v>
      </c>
      <c r="D614" s="2">
        <v>42930</v>
      </c>
      <c r="E614" s="1" t="s">
        <v>23</v>
      </c>
      <c r="F614" s="1" t="s">
        <v>2185</v>
      </c>
      <c r="G614" s="1" t="s">
        <v>2186</v>
      </c>
      <c r="H614" s="1" t="s">
        <v>26</v>
      </c>
      <c r="I614" s="1" t="s">
        <v>27</v>
      </c>
      <c r="J614" s="1" t="s">
        <v>357</v>
      </c>
      <c r="K614" s="1" t="s">
        <v>679</v>
      </c>
      <c r="L614" s="1" t="s">
        <v>30</v>
      </c>
      <c r="M614" s="1" t="s">
        <v>2171</v>
      </c>
      <c r="N614" s="1" t="s">
        <v>32</v>
      </c>
      <c r="O614" s="1" t="s">
        <v>60</v>
      </c>
      <c r="P614" s="1" t="s">
        <v>2172</v>
      </c>
      <c r="Q614">
        <v>18.84</v>
      </c>
      <c r="R614">
        <v>3</v>
      </c>
      <c r="S614" s="1" t="s">
        <v>35</v>
      </c>
      <c r="T614">
        <v>7.9127999999999998</v>
      </c>
      <c r="U614" s="1" t="s">
        <v>90</v>
      </c>
      <c r="V614" s="1" t="s">
        <v>77</v>
      </c>
      <c r="W614">
        <v>2017</v>
      </c>
    </row>
    <row r="615" spans="1:23" x14ac:dyDescent="0.25">
      <c r="A615">
        <v>2930</v>
      </c>
      <c r="B615" s="1" t="s">
        <v>2187</v>
      </c>
      <c r="C615" s="2">
        <v>43057</v>
      </c>
      <c r="D615" s="2">
        <v>43063</v>
      </c>
      <c r="E615" s="1" t="s">
        <v>42</v>
      </c>
      <c r="F615" s="1" t="s">
        <v>1295</v>
      </c>
      <c r="G615" s="1" t="s">
        <v>1296</v>
      </c>
      <c r="H615" s="1" t="s">
        <v>108</v>
      </c>
      <c r="I615" s="1" t="s">
        <v>27</v>
      </c>
      <c r="J615" s="1" t="s">
        <v>2188</v>
      </c>
      <c r="K615" s="1" t="s">
        <v>299</v>
      </c>
      <c r="L615" s="1" t="s">
        <v>100</v>
      </c>
      <c r="M615" s="1" t="s">
        <v>814</v>
      </c>
      <c r="N615" s="1" t="s">
        <v>32</v>
      </c>
      <c r="O615" s="1" t="s">
        <v>60</v>
      </c>
      <c r="P615" s="1" t="s">
        <v>815</v>
      </c>
      <c r="Q615">
        <v>19.760000000000002</v>
      </c>
      <c r="R615">
        <v>4</v>
      </c>
      <c r="S615" s="1" t="s">
        <v>35</v>
      </c>
      <c r="T615">
        <v>8.2992000000000008</v>
      </c>
      <c r="U615" s="1" t="s">
        <v>139</v>
      </c>
      <c r="V615" s="1" t="s">
        <v>37</v>
      </c>
      <c r="W615">
        <v>2017</v>
      </c>
    </row>
    <row r="616" spans="1:23" x14ac:dyDescent="0.25">
      <c r="A616">
        <v>2933</v>
      </c>
      <c r="B616" s="1" t="s">
        <v>2189</v>
      </c>
      <c r="C616" s="2">
        <v>42224</v>
      </c>
      <c r="D616" s="2">
        <v>42224</v>
      </c>
      <c r="E616" s="1" t="s">
        <v>435</v>
      </c>
      <c r="F616" s="1" t="s">
        <v>2190</v>
      </c>
      <c r="G616" s="1" t="s">
        <v>2191</v>
      </c>
      <c r="H616" s="1" t="s">
        <v>26</v>
      </c>
      <c r="I616" s="1" t="s">
        <v>27</v>
      </c>
      <c r="J616" s="1" t="s">
        <v>338</v>
      </c>
      <c r="K616" s="1" t="s">
        <v>57</v>
      </c>
      <c r="L616" s="1" t="s">
        <v>58</v>
      </c>
      <c r="M616" s="1" t="s">
        <v>430</v>
      </c>
      <c r="N616" s="1" t="s">
        <v>32</v>
      </c>
      <c r="O616" s="1" t="s">
        <v>39</v>
      </c>
      <c r="P616" s="1" t="s">
        <v>431</v>
      </c>
      <c r="Q616">
        <v>144.78399999999999</v>
      </c>
      <c r="R616">
        <v>1</v>
      </c>
      <c r="S616" s="1" t="s">
        <v>66</v>
      </c>
      <c r="T616">
        <v>10.8588</v>
      </c>
      <c r="U616" s="1" t="s">
        <v>440</v>
      </c>
      <c r="V616" s="1" t="s">
        <v>263</v>
      </c>
      <c r="W616">
        <v>2015</v>
      </c>
    </row>
    <row r="617" spans="1:23" x14ac:dyDescent="0.25">
      <c r="A617">
        <v>2941</v>
      </c>
      <c r="B617" s="1" t="s">
        <v>2192</v>
      </c>
      <c r="C617" s="2">
        <v>42819</v>
      </c>
      <c r="D617" s="2">
        <v>42825</v>
      </c>
      <c r="E617" s="1" t="s">
        <v>42</v>
      </c>
      <c r="F617" s="1" t="s">
        <v>687</v>
      </c>
      <c r="G617" s="1" t="s">
        <v>688</v>
      </c>
      <c r="H617" s="1" t="s">
        <v>97</v>
      </c>
      <c r="I617" s="1" t="s">
        <v>27</v>
      </c>
      <c r="J617" s="1" t="s">
        <v>917</v>
      </c>
      <c r="K617" s="1" t="s">
        <v>248</v>
      </c>
      <c r="L617" s="1" t="s">
        <v>100</v>
      </c>
      <c r="M617" s="1" t="s">
        <v>2193</v>
      </c>
      <c r="N617" s="1" t="s">
        <v>32</v>
      </c>
      <c r="O617" s="1" t="s">
        <v>39</v>
      </c>
      <c r="P617" s="1" t="s">
        <v>2194</v>
      </c>
      <c r="Q617">
        <v>90.99</v>
      </c>
      <c r="R617">
        <v>1</v>
      </c>
      <c r="S617" s="1" t="s">
        <v>35</v>
      </c>
      <c r="T617">
        <v>14.558400000000001</v>
      </c>
      <c r="U617" s="1" t="s">
        <v>139</v>
      </c>
      <c r="V617" s="1" t="s">
        <v>205</v>
      </c>
      <c r="W617">
        <v>2017</v>
      </c>
    </row>
    <row r="618" spans="1:23" x14ac:dyDescent="0.25">
      <c r="A618">
        <v>2942</v>
      </c>
      <c r="B618" s="1" t="s">
        <v>2192</v>
      </c>
      <c r="C618" s="2">
        <v>42819</v>
      </c>
      <c r="D618" s="2">
        <v>42825</v>
      </c>
      <c r="E618" s="1" t="s">
        <v>42</v>
      </c>
      <c r="F618" s="1" t="s">
        <v>687</v>
      </c>
      <c r="G618" s="1" t="s">
        <v>688</v>
      </c>
      <c r="H618" s="1" t="s">
        <v>97</v>
      </c>
      <c r="I618" s="1" t="s">
        <v>27</v>
      </c>
      <c r="J618" s="1" t="s">
        <v>917</v>
      </c>
      <c r="K618" s="1" t="s">
        <v>248</v>
      </c>
      <c r="L618" s="1" t="s">
        <v>100</v>
      </c>
      <c r="M618" s="1" t="s">
        <v>828</v>
      </c>
      <c r="N618" s="1" t="s">
        <v>32</v>
      </c>
      <c r="O618" s="1" t="s">
        <v>39</v>
      </c>
      <c r="P618" s="1" t="s">
        <v>829</v>
      </c>
      <c r="Q618">
        <v>1526.56</v>
      </c>
      <c r="R618">
        <v>7</v>
      </c>
      <c r="S618" s="1" t="s">
        <v>35</v>
      </c>
      <c r="T618">
        <v>427.43680000000001</v>
      </c>
      <c r="U618" s="1" t="s">
        <v>139</v>
      </c>
      <c r="V618" s="1" t="s">
        <v>205</v>
      </c>
      <c r="W618">
        <v>2017</v>
      </c>
    </row>
    <row r="619" spans="1:23" x14ac:dyDescent="0.25">
      <c r="A619">
        <v>2943</v>
      </c>
      <c r="B619" s="1" t="s">
        <v>2192</v>
      </c>
      <c r="C619" s="2">
        <v>42819</v>
      </c>
      <c r="D619" s="2">
        <v>42825</v>
      </c>
      <c r="E619" s="1" t="s">
        <v>42</v>
      </c>
      <c r="F619" s="1" t="s">
        <v>687</v>
      </c>
      <c r="G619" s="1" t="s">
        <v>688</v>
      </c>
      <c r="H619" s="1" t="s">
        <v>97</v>
      </c>
      <c r="I619" s="1" t="s">
        <v>27</v>
      </c>
      <c r="J619" s="1" t="s">
        <v>917</v>
      </c>
      <c r="K619" s="1" t="s">
        <v>248</v>
      </c>
      <c r="L619" s="1" t="s">
        <v>100</v>
      </c>
      <c r="M619" s="1" t="s">
        <v>1040</v>
      </c>
      <c r="N619" s="1" t="s">
        <v>32</v>
      </c>
      <c r="O619" s="1" t="s">
        <v>39</v>
      </c>
      <c r="P619" s="1" t="s">
        <v>1041</v>
      </c>
      <c r="Q619">
        <v>368.97</v>
      </c>
      <c r="R619">
        <v>3</v>
      </c>
      <c r="S619" s="1" t="s">
        <v>35</v>
      </c>
      <c r="T619">
        <v>40.5867</v>
      </c>
      <c r="U619" s="1" t="s">
        <v>139</v>
      </c>
      <c r="V619" s="1" t="s">
        <v>205</v>
      </c>
      <c r="W619">
        <v>2017</v>
      </c>
    </row>
    <row r="620" spans="1:23" x14ac:dyDescent="0.25">
      <c r="A620">
        <v>2945</v>
      </c>
      <c r="B620" s="1" t="s">
        <v>2195</v>
      </c>
      <c r="C620" s="2">
        <v>43058</v>
      </c>
      <c r="D620" s="2">
        <v>43063</v>
      </c>
      <c r="E620" s="1" t="s">
        <v>42</v>
      </c>
      <c r="F620" s="1" t="s">
        <v>1385</v>
      </c>
      <c r="G620" s="1" t="s">
        <v>1386</v>
      </c>
      <c r="H620" s="1" t="s">
        <v>26</v>
      </c>
      <c r="I620" s="1" t="s">
        <v>27</v>
      </c>
      <c r="J620" s="1" t="s">
        <v>56</v>
      </c>
      <c r="K620" s="1" t="s">
        <v>57</v>
      </c>
      <c r="L620" s="1" t="s">
        <v>58</v>
      </c>
      <c r="M620" s="1" t="s">
        <v>2196</v>
      </c>
      <c r="N620" s="1" t="s">
        <v>32</v>
      </c>
      <c r="O620" s="1" t="s">
        <v>60</v>
      </c>
      <c r="P620" s="1" t="s">
        <v>2197</v>
      </c>
      <c r="Q620">
        <v>18.7</v>
      </c>
      <c r="R620">
        <v>1</v>
      </c>
      <c r="S620" s="1" t="s">
        <v>35</v>
      </c>
      <c r="T620">
        <v>7.1059999999999999</v>
      </c>
      <c r="U620" s="1" t="s">
        <v>62</v>
      </c>
      <c r="V620" s="1" t="s">
        <v>37</v>
      </c>
      <c r="W620">
        <v>2017</v>
      </c>
    </row>
    <row r="621" spans="1:23" x14ac:dyDescent="0.25">
      <c r="A621">
        <v>2946</v>
      </c>
      <c r="B621" s="1" t="s">
        <v>2198</v>
      </c>
      <c r="C621" s="2">
        <v>42678</v>
      </c>
      <c r="D621" s="2">
        <v>42679</v>
      </c>
      <c r="E621" s="1" t="s">
        <v>94</v>
      </c>
      <c r="F621" s="1" t="s">
        <v>2199</v>
      </c>
      <c r="G621" s="1" t="s">
        <v>2200</v>
      </c>
      <c r="H621" s="1" t="s">
        <v>26</v>
      </c>
      <c r="I621" s="1" t="s">
        <v>27</v>
      </c>
      <c r="J621" s="1" t="s">
        <v>338</v>
      </c>
      <c r="K621" s="1" t="s">
        <v>57</v>
      </c>
      <c r="L621" s="1" t="s">
        <v>58</v>
      </c>
      <c r="M621" s="1" t="s">
        <v>632</v>
      </c>
      <c r="N621" s="1" t="s">
        <v>32</v>
      </c>
      <c r="O621" s="1" t="s">
        <v>60</v>
      </c>
      <c r="P621" s="1" t="s">
        <v>633</v>
      </c>
      <c r="Q621">
        <v>38.29</v>
      </c>
      <c r="R621">
        <v>7</v>
      </c>
      <c r="S621" s="1" t="s">
        <v>35</v>
      </c>
      <c r="T621">
        <v>16.464700000000001</v>
      </c>
      <c r="U621" s="1" t="s">
        <v>133</v>
      </c>
      <c r="V621" s="1" t="s">
        <v>37</v>
      </c>
      <c r="W621">
        <v>2016</v>
      </c>
    </row>
    <row r="622" spans="1:23" x14ac:dyDescent="0.25">
      <c r="A622">
        <v>2947</v>
      </c>
      <c r="B622" s="1" t="s">
        <v>2201</v>
      </c>
      <c r="C622" s="2">
        <v>43083</v>
      </c>
      <c r="D622" s="2">
        <v>43087</v>
      </c>
      <c r="E622" s="1" t="s">
        <v>42</v>
      </c>
      <c r="F622" s="1" t="s">
        <v>1364</v>
      </c>
      <c r="G622" s="1" t="s">
        <v>1365</v>
      </c>
      <c r="H622" s="1" t="s">
        <v>108</v>
      </c>
      <c r="I622" s="1" t="s">
        <v>27</v>
      </c>
      <c r="J622" s="1" t="s">
        <v>651</v>
      </c>
      <c r="K622" s="1" t="s">
        <v>57</v>
      </c>
      <c r="L622" s="1" t="s">
        <v>58</v>
      </c>
      <c r="M622" s="1" t="s">
        <v>2202</v>
      </c>
      <c r="N622" s="1" t="s">
        <v>32</v>
      </c>
      <c r="O622" s="1" t="s">
        <v>60</v>
      </c>
      <c r="P622" s="1" t="s">
        <v>2203</v>
      </c>
      <c r="Q622">
        <v>26.25</v>
      </c>
      <c r="R622">
        <v>3</v>
      </c>
      <c r="S622" s="1" t="s">
        <v>35</v>
      </c>
      <c r="T622">
        <v>11.025</v>
      </c>
      <c r="U622" s="1" t="s">
        <v>90</v>
      </c>
      <c r="V622" s="1" t="s">
        <v>104</v>
      </c>
      <c r="W622">
        <v>2017</v>
      </c>
    </row>
    <row r="623" spans="1:23" x14ac:dyDescent="0.25">
      <c r="A623">
        <v>2952</v>
      </c>
      <c r="B623" s="1" t="s">
        <v>2204</v>
      </c>
      <c r="C623" s="2">
        <v>43051</v>
      </c>
      <c r="D623" s="2">
        <v>43051</v>
      </c>
      <c r="E623" s="1" t="s">
        <v>435</v>
      </c>
      <c r="F623" s="1" t="s">
        <v>2205</v>
      </c>
      <c r="G623" s="1" t="s">
        <v>2206</v>
      </c>
      <c r="H623" s="1" t="s">
        <v>108</v>
      </c>
      <c r="I623" s="1" t="s">
        <v>27</v>
      </c>
      <c r="J623" s="1" t="s">
        <v>1315</v>
      </c>
      <c r="K623" s="1" t="s">
        <v>532</v>
      </c>
      <c r="L623" s="1" t="s">
        <v>58</v>
      </c>
      <c r="M623" s="1" t="s">
        <v>2207</v>
      </c>
      <c r="N623" s="1" t="s">
        <v>32</v>
      </c>
      <c r="O623" s="1" t="s">
        <v>39</v>
      </c>
      <c r="P623" s="1" t="s">
        <v>2208</v>
      </c>
      <c r="Q623">
        <v>113.88800000000001</v>
      </c>
      <c r="R623">
        <v>2</v>
      </c>
      <c r="S623" s="1" t="s">
        <v>66</v>
      </c>
      <c r="T623">
        <v>9.9651999999999994</v>
      </c>
      <c r="U623" s="1" t="s">
        <v>440</v>
      </c>
      <c r="V623" s="1" t="s">
        <v>37</v>
      </c>
      <c r="W623">
        <v>2017</v>
      </c>
    </row>
    <row r="624" spans="1:23" x14ac:dyDescent="0.25">
      <c r="A624">
        <v>2953</v>
      </c>
      <c r="B624" s="1" t="s">
        <v>2204</v>
      </c>
      <c r="C624" s="2">
        <v>43051</v>
      </c>
      <c r="D624" s="2">
        <v>43051</v>
      </c>
      <c r="E624" s="1" t="s">
        <v>435</v>
      </c>
      <c r="F624" s="1" t="s">
        <v>2205</v>
      </c>
      <c r="G624" s="1" t="s">
        <v>2206</v>
      </c>
      <c r="H624" s="1" t="s">
        <v>108</v>
      </c>
      <c r="I624" s="1" t="s">
        <v>27</v>
      </c>
      <c r="J624" s="1" t="s">
        <v>1315</v>
      </c>
      <c r="K624" s="1" t="s">
        <v>532</v>
      </c>
      <c r="L624" s="1" t="s">
        <v>58</v>
      </c>
      <c r="M624" s="1" t="s">
        <v>2209</v>
      </c>
      <c r="N624" s="1" t="s">
        <v>32</v>
      </c>
      <c r="O624" s="1" t="s">
        <v>60</v>
      </c>
      <c r="P624" s="1" t="s">
        <v>2210</v>
      </c>
      <c r="Q624">
        <v>113.568</v>
      </c>
      <c r="R624">
        <v>2</v>
      </c>
      <c r="S624" s="1" t="s">
        <v>66</v>
      </c>
      <c r="T624">
        <v>-5.6783999999999999</v>
      </c>
      <c r="U624" s="1" t="s">
        <v>440</v>
      </c>
      <c r="V624" s="1" t="s">
        <v>37</v>
      </c>
      <c r="W624">
        <v>2017</v>
      </c>
    </row>
    <row r="625" spans="1:23" x14ac:dyDescent="0.25">
      <c r="A625">
        <v>2957</v>
      </c>
      <c r="B625" s="1" t="s">
        <v>2211</v>
      </c>
      <c r="C625" s="2">
        <v>42913</v>
      </c>
      <c r="D625" s="2">
        <v>42920</v>
      </c>
      <c r="E625" s="1" t="s">
        <v>42</v>
      </c>
      <c r="F625" s="1" t="s">
        <v>2212</v>
      </c>
      <c r="G625" s="1" t="s">
        <v>2213</v>
      </c>
      <c r="H625" s="1" t="s">
        <v>108</v>
      </c>
      <c r="I625" s="1" t="s">
        <v>27</v>
      </c>
      <c r="J625" s="1" t="s">
        <v>1378</v>
      </c>
      <c r="K625" s="1" t="s">
        <v>129</v>
      </c>
      <c r="L625" s="1" t="s">
        <v>72</v>
      </c>
      <c r="M625" s="1" t="s">
        <v>602</v>
      </c>
      <c r="N625" s="1" t="s">
        <v>32</v>
      </c>
      <c r="O625" s="1" t="s">
        <v>39</v>
      </c>
      <c r="P625" s="1" t="s">
        <v>603</v>
      </c>
      <c r="Q625">
        <v>191.64599999999999</v>
      </c>
      <c r="R625">
        <v>3</v>
      </c>
      <c r="S625" s="1" t="s">
        <v>132</v>
      </c>
      <c r="T625">
        <v>31.940999999999999</v>
      </c>
      <c r="U625" s="1" t="s">
        <v>51</v>
      </c>
      <c r="V625" s="1" t="s">
        <v>63</v>
      </c>
      <c r="W625">
        <v>2017</v>
      </c>
    </row>
    <row r="626" spans="1:23" x14ac:dyDescent="0.25">
      <c r="A626">
        <v>2963</v>
      </c>
      <c r="B626" s="1" t="s">
        <v>2214</v>
      </c>
      <c r="C626" s="2">
        <v>43085</v>
      </c>
      <c r="D626" s="2">
        <v>43090</v>
      </c>
      <c r="E626" s="1" t="s">
        <v>23</v>
      </c>
      <c r="F626" s="1" t="s">
        <v>2215</v>
      </c>
      <c r="G626" s="1" t="s">
        <v>2216</v>
      </c>
      <c r="H626" s="1" t="s">
        <v>97</v>
      </c>
      <c r="I626" s="1" t="s">
        <v>27</v>
      </c>
      <c r="J626" s="1" t="s">
        <v>773</v>
      </c>
      <c r="K626" s="1" t="s">
        <v>57</v>
      </c>
      <c r="L626" s="1" t="s">
        <v>58</v>
      </c>
      <c r="M626" s="1" t="s">
        <v>73</v>
      </c>
      <c r="N626" s="1" t="s">
        <v>32</v>
      </c>
      <c r="O626" s="1" t="s">
        <v>39</v>
      </c>
      <c r="P626" s="1" t="s">
        <v>74</v>
      </c>
      <c r="Q626">
        <v>81.567999999999998</v>
      </c>
      <c r="R626">
        <v>2</v>
      </c>
      <c r="S626" s="1" t="s">
        <v>66</v>
      </c>
      <c r="T626">
        <v>9.1763999999999992</v>
      </c>
      <c r="U626" s="1" t="s">
        <v>62</v>
      </c>
      <c r="V626" s="1" t="s">
        <v>104</v>
      </c>
      <c r="W626">
        <v>2017</v>
      </c>
    </row>
    <row r="627" spans="1:23" x14ac:dyDescent="0.25">
      <c r="A627">
        <v>2964</v>
      </c>
      <c r="B627" s="1" t="s">
        <v>2214</v>
      </c>
      <c r="C627" s="2">
        <v>43085</v>
      </c>
      <c r="D627" s="2">
        <v>43090</v>
      </c>
      <c r="E627" s="1" t="s">
        <v>23</v>
      </c>
      <c r="F627" s="1" t="s">
        <v>2215</v>
      </c>
      <c r="G627" s="1" t="s">
        <v>2216</v>
      </c>
      <c r="H627" s="1" t="s">
        <v>97</v>
      </c>
      <c r="I627" s="1" t="s">
        <v>27</v>
      </c>
      <c r="J627" s="1" t="s">
        <v>773</v>
      </c>
      <c r="K627" s="1" t="s">
        <v>57</v>
      </c>
      <c r="L627" s="1" t="s">
        <v>58</v>
      </c>
      <c r="M627" s="1" t="s">
        <v>261</v>
      </c>
      <c r="N627" s="1" t="s">
        <v>32</v>
      </c>
      <c r="O627" s="1" t="s">
        <v>39</v>
      </c>
      <c r="P627" s="1" t="s">
        <v>262</v>
      </c>
      <c r="Q627">
        <v>97.183999999999997</v>
      </c>
      <c r="R627">
        <v>2</v>
      </c>
      <c r="S627" s="1" t="s">
        <v>66</v>
      </c>
      <c r="T627">
        <v>6.0739999999999998</v>
      </c>
      <c r="U627" s="1" t="s">
        <v>62</v>
      </c>
      <c r="V627" s="1" t="s">
        <v>104</v>
      </c>
      <c r="W627">
        <v>2017</v>
      </c>
    </row>
    <row r="628" spans="1:23" x14ac:dyDescent="0.25">
      <c r="A628">
        <v>2966</v>
      </c>
      <c r="B628" s="1" t="s">
        <v>2214</v>
      </c>
      <c r="C628" s="2">
        <v>43085</v>
      </c>
      <c r="D628" s="2">
        <v>43090</v>
      </c>
      <c r="E628" s="1" t="s">
        <v>23</v>
      </c>
      <c r="F628" s="1" t="s">
        <v>2215</v>
      </c>
      <c r="G628" s="1" t="s">
        <v>2216</v>
      </c>
      <c r="H628" s="1" t="s">
        <v>97</v>
      </c>
      <c r="I628" s="1" t="s">
        <v>27</v>
      </c>
      <c r="J628" s="1" t="s">
        <v>773</v>
      </c>
      <c r="K628" s="1" t="s">
        <v>57</v>
      </c>
      <c r="L628" s="1" t="s">
        <v>58</v>
      </c>
      <c r="M628" s="1" t="s">
        <v>2217</v>
      </c>
      <c r="N628" s="1" t="s">
        <v>32</v>
      </c>
      <c r="O628" s="1" t="s">
        <v>60</v>
      </c>
      <c r="P628" s="1" t="s">
        <v>2218</v>
      </c>
      <c r="Q628">
        <v>18.96</v>
      </c>
      <c r="R628">
        <v>2</v>
      </c>
      <c r="S628" s="1" t="s">
        <v>35</v>
      </c>
      <c r="T628">
        <v>7.5839999999999996</v>
      </c>
      <c r="U628" s="1" t="s">
        <v>62</v>
      </c>
      <c r="V628" s="1" t="s">
        <v>104</v>
      </c>
      <c r="W628">
        <v>2017</v>
      </c>
    </row>
    <row r="629" spans="1:23" x14ac:dyDescent="0.25">
      <c r="A629">
        <v>2967</v>
      </c>
      <c r="B629" s="1" t="s">
        <v>2219</v>
      </c>
      <c r="C629" s="2">
        <v>42000</v>
      </c>
      <c r="D629" s="2">
        <v>42004</v>
      </c>
      <c r="E629" s="1" t="s">
        <v>42</v>
      </c>
      <c r="F629" s="1" t="s">
        <v>2220</v>
      </c>
      <c r="G629" s="1" t="s">
        <v>2221</v>
      </c>
      <c r="H629" s="1" t="s">
        <v>26</v>
      </c>
      <c r="I629" s="1" t="s">
        <v>27</v>
      </c>
      <c r="J629" s="1" t="s">
        <v>2222</v>
      </c>
      <c r="K629" s="1" t="s">
        <v>144</v>
      </c>
      <c r="L629" s="1" t="s">
        <v>100</v>
      </c>
      <c r="M629" s="1" t="s">
        <v>1303</v>
      </c>
      <c r="N629" s="1" t="s">
        <v>32</v>
      </c>
      <c r="O629" s="1" t="s">
        <v>60</v>
      </c>
      <c r="P629" s="1" t="s">
        <v>1304</v>
      </c>
      <c r="Q629">
        <v>32.951999999999998</v>
      </c>
      <c r="R629">
        <v>6</v>
      </c>
      <c r="S629" s="1" t="s">
        <v>103</v>
      </c>
      <c r="T629">
        <v>-19.7712</v>
      </c>
      <c r="U629" s="1" t="s">
        <v>90</v>
      </c>
      <c r="V629" s="1" t="s">
        <v>104</v>
      </c>
      <c r="W629">
        <v>2014</v>
      </c>
    </row>
    <row r="630" spans="1:23" x14ac:dyDescent="0.25">
      <c r="A630">
        <v>2972</v>
      </c>
      <c r="B630" s="1" t="s">
        <v>2223</v>
      </c>
      <c r="C630" s="2">
        <v>43045</v>
      </c>
      <c r="D630" s="2">
        <v>43048</v>
      </c>
      <c r="E630" s="1" t="s">
        <v>23</v>
      </c>
      <c r="F630" s="1" t="s">
        <v>2224</v>
      </c>
      <c r="G630" s="1" t="s">
        <v>2225</v>
      </c>
      <c r="H630" s="1" t="s">
        <v>26</v>
      </c>
      <c r="I630" s="1" t="s">
        <v>27</v>
      </c>
      <c r="J630" s="1" t="s">
        <v>1924</v>
      </c>
      <c r="K630" s="1" t="s">
        <v>1048</v>
      </c>
      <c r="L630" s="1" t="s">
        <v>30</v>
      </c>
      <c r="M630" s="1" t="s">
        <v>2002</v>
      </c>
      <c r="N630" s="1" t="s">
        <v>32</v>
      </c>
      <c r="O630" s="1" t="s">
        <v>60</v>
      </c>
      <c r="P630" s="1" t="s">
        <v>2003</v>
      </c>
      <c r="Q630">
        <v>28.271999999999998</v>
      </c>
      <c r="R630">
        <v>2</v>
      </c>
      <c r="S630" s="1" t="s">
        <v>66</v>
      </c>
      <c r="T630">
        <v>6.3612000000000002</v>
      </c>
      <c r="U630" s="1" t="s">
        <v>36</v>
      </c>
      <c r="V630" s="1" t="s">
        <v>37</v>
      </c>
      <c r="W630">
        <v>2017</v>
      </c>
    </row>
    <row r="631" spans="1:23" x14ac:dyDescent="0.25">
      <c r="A631">
        <v>2975</v>
      </c>
      <c r="B631" s="1" t="s">
        <v>2226</v>
      </c>
      <c r="C631" s="2">
        <v>42131</v>
      </c>
      <c r="D631" s="2">
        <v>42136</v>
      </c>
      <c r="E631" s="1" t="s">
        <v>42</v>
      </c>
      <c r="F631" s="1" t="s">
        <v>459</v>
      </c>
      <c r="G631" s="1" t="s">
        <v>460</v>
      </c>
      <c r="H631" s="1" t="s">
        <v>26</v>
      </c>
      <c r="I631" s="1" t="s">
        <v>27</v>
      </c>
      <c r="J631" s="1" t="s">
        <v>2227</v>
      </c>
      <c r="K631" s="1" t="s">
        <v>99</v>
      </c>
      <c r="L631" s="1" t="s">
        <v>100</v>
      </c>
      <c r="M631" s="1" t="s">
        <v>796</v>
      </c>
      <c r="N631" s="1" t="s">
        <v>32</v>
      </c>
      <c r="O631" s="1" t="s">
        <v>48</v>
      </c>
      <c r="P631" s="1" t="s">
        <v>797</v>
      </c>
      <c r="Q631">
        <v>244.006</v>
      </c>
      <c r="R631">
        <v>2</v>
      </c>
      <c r="S631" s="1" t="s">
        <v>75</v>
      </c>
      <c r="T631">
        <v>-31.372199999999999</v>
      </c>
      <c r="U631" s="1" t="s">
        <v>62</v>
      </c>
      <c r="V631" s="1" t="s">
        <v>171</v>
      </c>
      <c r="W631">
        <v>2015</v>
      </c>
    </row>
    <row r="632" spans="1:23" x14ac:dyDescent="0.25">
      <c r="A632">
        <v>2977</v>
      </c>
      <c r="B632" s="1" t="s">
        <v>2228</v>
      </c>
      <c r="C632" s="2">
        <v>43073</v>
      </c>
      <c r="D632" s="2">
        <v>43073</v>
      </c>
      <c r="E632" s="1" t="s">
        <v>435</v>
      </c>
      <c r="F632" s="1" t="s">
        <v>2229</v>
      </c>
      <c r="G632" s="1" t="s">
        <v>2230</v>
      </c>
      <c r="H632" s="1" t="s">
        <v>97</v>
      </c>
      <c r="I632" s="1" t="s">
        <v>27</v>
      </c>
      <c r="J632" s="1" t="s">
        <v>70</v>
      </c>
      <c r="K632" s="1" t="s">
        <v>71</v>
      </c>
      <c r="L632" s="1" t="s">
        <v>72</v>
      </c>
      <c r="M632" s="1" t="s">
        <v>2231</v>
      </c>
      <c r="N632" s="1" t="s">
        <v>32</v>
      </c>
      <c r="O632" s="1" t="s">
        <v>39</v>
      </c>
      <c r="P632" s="1" t="s">
        <v>2232</v>
      </c>
      <c r="Q632">
        <v>188.55199999999999</v>
      </c>
      <c r="R632">
        <v>7</v>
      </c>
      <c r="S632" s="1" t="s">
        <v>75</v>
      </c>
      <c r="T632">
        <v>-2.6936</v>
      </c>
      <c r="U632" s="1" t="s">
        <v>440</v>
      </c>
      <c r="V632" s="1" t="s">
        <v>104</v>
      </c>
      <c r="W632">
        <v>2017</v>
      </c>
    </row>
    <row r="633" spans="1:23" x14ac:dyDescent="0.25">
      <c r="A633">
        <v>2979</v>
      </c>
      <c r="B633" s="1" t="s">
        <v>2233</v>
      </c>
      <c r="C633" s="2">
        <v>41652</v>
      </c>
      <c r="D633" s="2">
        <v>41655</v>
      </c>
      <c r="E633" s="1" t="s">
        <v>23</v>
      </c>
      <c r="F633" s="1" t="s">
        <v>1448</v>
      </c>
      <c r="G633" s="1" t="s">
        <v>1449</v>
      </c>
      <c r="H633" s="1" t="s">
        <v>26</v>
      </c>
      <c r="I633" s="1" t="s">
        <v>27</v>
      </c>
      <c r="J633" s="1" t="s">
        <v>2234</v>
      </c>
      <c r="K633" s="1" t="s">
        <v>168</v>
      </c>
      <c r="L633" s="1" t="s">
        <v>30</v>
      </c>
      <c r="M633" s="1" t="s">
        <v>2193</v>
      </c>
      <c r="N633" s="1" t="s">
        <v>32</v>
      </c>
      <c r="O633" s="1" t="s">
        <v>39</v>
      </c>
      <c r="P633" s="1" t="s">
        <v>2194</v>
      </c>
      <c r="Q633">
        <v>545.94000000000005</v>
      </c>
      <c r="R633">
        <v>6</v>
      </c>
      <c r="S633" s="1" t="s">
        <v>35</v>
      </c>
      <c r="T633">
        <v>87.350399999999993</v>
      </c>
      <c r="U633" s="1" t="s">
        <v>36</v>
      </c>
      <c r="V633" s="1" t="s">
        <v>179</v>
      </c>
      <c r="W633">
        <v>2014</v>
      </c>
    </row>
    <row r="634" spans="1:23" x14ac:dyDescent="0.25">
      <c r="A634">
        <v>2981</v>
      </c>
      <c r="B634" s="1" t="s">
        <v>2235</v>
      </c>
      <c r="C634" s="2">
        <v>42167</v>
      </c>
      <c r="D634" s="2">
        <v>42172</v>
      </c>
      <c r="E634" s="1" t="s">
        <v>42</v>
      </c>
      <c r="F634" s="1" t="s">
        <v>2236</v>
      </c>
      <c r="G634" s="1" t="s">
        <v>2237</v>
      </c>
      <c r="H634" s="1" t="s">
        <v>26</v>
      </c>
      <c r="I634" s="1" t="s">
        <v>27</v>
      </c>
      <c r="J634" s="1" t="s">
        <v>70</v>
      </c>
      <c r="K634" s="1" t="s">
        <v>71</v>
      </c>
      <c r="L634" s="1" t="s">
        <v>72</v>
      </c>
      <c r="M634" s="1" t="s">
        <v>1722</v>
      </c>
      <c r="N634" s="1" t="s">
        <v>32</v>
      </c>
      <c r="O634" s="1" t="s">
        <v>60</v>
      </c>
      <c r="P634" s="1" t="s">
        <v>1723</v>
      </c>
      <c r="Q634">
        <v>43.295999999999999</v>
      </c>
      <c r="R634">
        <v>2</v>
      </c>
      <c r="S634" s="1" t="s">
        <v>66</v>
      </c>
      <c r="T634">
        <v>4.3296000000000001</v>
      </c>
      <c r="U634" s="1" t="s">
        <v>62</v>
      </c>
      <c r="V634" s="1" t="s">
        <v>63</v>
      </c>
      <c r="W634">
        <v>2015</v>
      </c>
    </row>
    <row r="635" spans="1:23" x14ac:dyDescent="0.25">
      <c r="A635">
        <v>2982</v>
      </c>
      <c r="B635" s="1" t="s">
        <v>2238</v>
      </c>
      <c r="C635" s="2">
        <v>41832</v>
      </c>
      <c r="D635" s="2">
        <v>41838</v>
      </c>
      <c r="E635" s="1" t="s">
        <v>42</v>
      </c>
      <c r="F635" s="1" t="s">
        <v>2239</v>
      </c>
      <c r="G635" s="1" t="s">
        <v>2240</v>
      </c>
      <c r="H635" s="1" t="s">
        <v>26</v>
      </c>
      <c r="I635" s="1" t="s">
        <v>27</v>
      </c>
      <c r="J635" s="1" t="s">
        <v>201</v>
      </c>
      <c r="K635" s="1" t="s">
        <v>202</v>
      </c>
      <c r="L635" s="1" t="s">
        <v>58</v>
      </c>
      <c r="M635" s="1" t="s">
        <v>2231</v>
      </c>
      <c r="N635" s="1" t="s">
        <v>32</v>
      </c>
      <c r="O635" s="1" t="s">
        <v>39</v>
      </c>
      <c r="P635" s="1" t="s">
        <v>2232</v>
      </c>
      <c r="Q635">
        <v>123.136</v>
      </c>
      <c r="R635">
        <v>4</v>
      </c>
      <c r="S635" s="1" t="s">
        <v>66</v>
      </c>
      <c r="T635">
        <v>13.8528</v>
      </c>
      <c r="U635" s="1" t="s">
        <v>139</v>
      </c>
      <c r="V635" s="1" t="s">
        <v>77</v>
      </c>
      <c r="W635">
        <v>2014</v>
      </c>
    </row>
    <row r="636" spans="1:23" x14ac:dyDescent="0.25">
      <c r="A636">
        <v>2985</v>
      </c>
      <c r="B636" s="1" t="s">
        <v>2241</v>
      </c>
      <c r="C636" s="2">
        <v>41979</v>
      </c>
      <c r="D636" s="2">
        <v>41984</v>
      </c>
      <c r="E636" s="1" t="s">
        <v>23</v>
      </c>
      <c r="F636" s="1" t="s">
        <v>616</v>
      </c>
      <c r="G636" s="1" t="s">
        <v>617</v>
      </c>
      <c r="H636" s="1" t="s">
        <v>26</v>
      </c>
      <c r="I636" s="1" t="s">
        <v>27</v>
      </c>
      <c r="J636" s="1" t="s">
        <v>890</v>
      </c>
      <c r="K636" s="1" t="s">
        <v>1530</v>
      </c>
      <c r="L636" s="1" t="s">
        <v>58</v>
      </c>
      <c r="M636" s="1" t="s">
        <v>1736</v>
      </c>
      <c r="N636" s="1" t="s">
        <v>32</v>
      </c>
      <c r="O636" s="1" t="s">
        <v>48</v>
      </c>
      <c r="P636" s="1" t="s">
        <v>1737</v>
      </c>
      <c r="Q636">
        <v>275.49</v>
      </c>
      <c r="R636">
        <v>1</v>
      </c>
      <c r="S636" s="1" t="s">
        <v>89</v>
      </c>
      <c r="T636">
        <v>-170.8038</v>
      </c>
      <c r="U636" s="1" t="s">
        <v>62</v>
      </c>
      <c r="V636" s="1" t="s">
        <v>104</v>
      </c>
      <c r="W636">
        <v>2014</v>
      </c>
    </row>
    <row r="637" spans="1:23" x14ac:dyDescent="0.25">
      <c r="A637">
        <v>2986</v>
      </c>
      <c r="B637" s="1" t="s">
        <v>2242</v>
      </c>
      <c r="C637" s="2">
        <v>42515</v>
      </c>
      <c r="D637" s="2">
        <v>42520</v>
      </c>
      <c r="E637" s="1" t="s">
        <v>42</v>
      </c>
      <c r="F637" s="1" t="s">
        <v>2243</v>
      </c>
      <c r="G637" s="1" t="s">
        <v>2244</v>
      </c>
      <c r="H637" s="1" t="s">
        <v>108</v>
      </c>
      <c r="I637" s="1" t="s">
        <v>27</v>
      </c>
      <c r="J637" s="1" t="s">
        <v>357</v>
      </c>
      <c r="K637" s="1" t="s">
        <v>679</v>
      </c>
      <c r="L637" s="1" t="s">
        <v>30</v>
      </c>
      <c r="M637" s="1" t="s">
        <v>2245</v>
      </c>
      <c r="N637" s="1" t="s">
        <v>32</v>
      </c>
      <c r="O637" s="1" t="s">
        <v>60</v>
      </c>
      <c r="P637" s="1" t="s">
        <v>2246</v>
      </c>
      <c r="Q637">
        <v>24.96</v>
      </c>
      <c r="R637">
        <v>4</v>
      </c>
      <c r="S637" s="1" t="s">
        <v>35</v>
      </c>
      <c r="T637">
        <v>6.24</v>
      </c>
      <c r="U637" s="1" t="s">
        <v>62</v>
      </c>
      <c r="V637" s="1" t="s">
        <v>171</v>
      </c>
      <c r="W637">
        <v>2016</v>
      </c>
    </row>
    <row r="638" spans="1:23" x14ac:dyDescent="0.25">
      <c r="A638">
        <v>2998</v>
      </c>
      <c r="B638" s="1" t="s">
        <v>2247</v>
      </c>
      <c r="C638" s="2">
        <v>41811</v>
      </c>
      <c r="D638" s="2">
        <v>41815</v>
      </c>
      <c r="E638" s="1" t="s">
        <v>42</v>
      </c>
      <c r="F638" s="1" t="s">
        <v>2248</v>
      </c>
      <c r="G638" s="1" t="s">
        <v>2249</v>
      </c>
      <c r="H638" s="1" t="s">
        <v>26</v>
      </c>
      <c r="I638" s="1" t="s">
        <v>27</v>
      </c>
      <c r="J638" s="1" t="s">
        <v>70</v>
      </c>
      <c r="K638" s="1" t="s">
        <v>71</v>
      </c>
      <c r="L638" s="1" t="s">
        <v>72</v>
      </c>
      <c r="M638" s="1" t="s">
        <v>2250</v>
      </c>
      <c r="N638" s="1" t="s">
        <v>32</v>
      </c>
      <c r="O638" s="1" t="s">
        <v>60</v>
      </c>
      <c r="P638" s="1" t="s">
        <v>2251</v>
      </c>
      <c r="Q638">
        <v>3.984</v>
      </c>
      <c r="R638">
        <v>1</v>
      </c>
      <c r="S638" s="1" t="s">
        <v>66</v>
      </c>
      <c r="T638">
        <v>0.64739999999999998</v>
      </c>
      <c r="U638" s="1" t="s">
        <v>90</v>
      </c>
      <c r="V638" s="1" t="s">
        <v>63</v>
      </c>
      <c r="W638">
        <v>2014</v>
      </c>
    </row>
    <row r="639" spans="1:23" x14ac:dyDescent="0.25">
      <c r="A639">
        <v>3009</v>
      </c>
      <c r="B639" s="1" t="s">
        <v>2252</v>
      </c>
      <c r="C639" s="2">
        <v>42709</v>
      </c>
      <c r="D639" s="2">
        <v>42710</v>
      </c>
      <c r="E639" s="1" t="s">
        <v>94</v>
      </c>
      <c r="F639" s="1" t="s">
        <v>1584</v>
      </c>
      <c r="G639" s="1" t="s">
        <v>1585</v>
      </c>
      <c r="H639" s="1" t="s">
        <v>26</v>
      </c>
      <c r="I639" s="1" t="s">
        <v>27</v>
      </c>
      <c r="J639" s="1" t="s">
        <v>2253</v>
      </c>
      <c r="K639" s="1" t="s">
        <v>29</v>
      </c>
      <c r="L639" s="1" t="s">
        <v>30</v>
      </c>
      <c r="M639" s="1" t="s">
        <v>1768</v>
      </c>
      <c r="N639" s="1" t="s">
        <v>32</v>
      </c>
      <c r="O639" s="1" t="s">
        <v>60</v>
      </c>
      <c r="P639" s="1" t="s">
        <v>1769</v>
      </c>
      <c r="Q639">
        <v>191.82</v>
      </c>
      <c r="R639">
        <v>3</v>
      </c>
      <c r="S639" s="1" t="s">
        <v>35</v>
      </c>
      <c r="T639">
        <v>74.809799999999996</v>
      </c>
      <c r="U639" s="1" t="s">
        <v>133</v>
      </c>
      <c r="V639" s="1" t="s">
        <v>104</v>
      </c>
      <c r="W639">
        <v>2016</v>
      </c>
    </row>
    <row r="640" spans="1:23" x14ac:dyDescent="0.25">
      <c r="A640">
        <v>3016</v>
      </c>
      <c r="B640" s="1" t="s">
        <v>2254</v>
      </c>
      <c r="C640" s="2">
        <v>42264</v>
      </c>
      <c r="D640" s="2">
        <v>42268</v>
      </c>
      <c r="E640" s="1" t="s">
        <v>42</v>
      </c>
      <c r="F640" s="1" t="s">
        <v>225</v>
      </c>
      <c r="G640" s="1" t="s">
        <v>226</v>
      </c>
      <c r="H640" s="1" t="s">
        <v>108</v>
      </c>
      <c r="I640" s="1" t="s">
        <v>27</v>
      </c>
      <c r="J640" s="1" t="s">
        <v>183</v>
      </c>
      <c r="K640" s="1" t="s">
        <v>129</v>
      </c>
      <c r="L640" s="1" t="s">
        <v>72</v>
      </c>
      <c r="M640" s="1" t="s">
        <v>934</v>
      </c>
      <c r="N640" s="1" t="s">
        <v>32</v>
      </c>
      <c r="O640" s="1" t="s">
        <v>48</v>
      </c>
      <c r="P640" s="1" t="s">
        <v>935</v>
      </c>
      <c r="Q640">
        <v>344.22</v>
      </c>
      <c r="R640">
        <v>2</v>
      </c>
      <c r="S640" s="1" t="s">
        <v>517</v>
      </c>
      <c r="T640">
        <v>-103.26600000000001</v>
      </c>
      <c r="U640" s="1" t="s">
        <v>90</v>
      </c>
      <c r="V640" s="1" t="s">
        <v>83</v>
      </c>
      <c r="W640">
        <v>2015</v>
      </c>
    </row>
    <row r="641" spans="1:23" x14ac:dyDescent="0.25">
      <c r="A641">
        <v>3018</v>
      </c>
      <c r="B641" s="1" t="s">
        <v>2255</v>
      </c>
      <c r="C641" s="2">
        <v>42605</v>
      </c>
      <c r="D641" s="2">
        <v>42612</v>
      </c>
      <c r="E641" s="1" t="s">
        <v>42</v>
      </c>
      <c r="F641" s="1" t="s">
        <v>1156</v>
      </c>
      <c r="G641" s="1" t="s">
        <v>1157</v>
      </c>
      <c r="H641" s="1" t="s">
        <v>108</v>
      </c>
      <c r="I641" s="1" t="s">
        <v>27</v>
      </c>
      <c r="J641" s="1" t="s">
        <v>2256</v>
      </c>
      <c r="K641" s="1" t="s">
        <v>99</v>
      </c>
      <c r="L641" s="1" t="s">
        <v>100</v>
      </c>
      <c r="M641" s="1" t="s">
        <v>1555</v>
      </c>
      <c r="N641" s="1" t="s">
        <v>32</v>
      </c>
      <c r="O641" s="1" t="s">
        <v>60</v>
      </c>
      <c r="P641" s="1" t="s">
        <v>1556</v>
      </c>
      <c r="Q641">
        <v>22.608000000000001</v>
      </c>
      <c r="R641">
        <v>3</v>
      </c>
      <c r="S641" s="1" t="s">
        <v>103</v>
      </c>
      <c r="T641">
        <v>-10.1736</v>
      </c>
      <c r="U641" s="1" t="s">
        <v>51</v>
      </c>
      <c r="V641" s="1" t="s">
        <v>263</v>
      </c>
      <c r="W641">
        <v>2016</v>
      </c>
    </row>
    <row r="642" spans="1:23" x14ac:dyDescent="0.25">
      <c r="A642">
        <v>3022</v>
      </c>
      <c r="B642" s="1" t="s">
        <v>2257</v>
      </c>
      <c r="C642" s="2">
        <v>42316</v>
      </c>
      <c r="D642" s="2">
        <v>42322</v>
      </c>
      <c r="E642" s="1" t="s">
        <v>42</v>
      </c>
      <c r="F642" s="1" t="s">
        <v>519</v>
      </c>
      <c r="G642" s="1" t="s">
        <v>520</v>
      </c>
      <c r="H642" s="1" t="s">
        <v>26</v>
      </c>
      <c r="I642" s="1" t="s">
        <v>27</v>
      </c>
      <c r="J642" s="1" t="s">
        <v>2258</v>
      </c>
      <c r="K642" s="1" t="s">
        <v>82</v>
      </c>
      <c r="L642" s="1" t="s">
        <v>58</v>
      </c>
      <c r="M642" s="1" t="s">
        <v>842</v>
      </c>
      <c r="N642" s="1" t="s">
        <v>32</v>
      </c>
      <c r="O642" s="1" t="s">
        <v>60</v>
      </c>
      <c r="P642" s="1" t="s">
        <v>843</v>
      </c>
      <c r="Q642">
        <v>66.69</v>
      </c>
      <c r="R642">
        <v>3</v>
      </c>
      <c r="S642" s="1" t="s">
        <v>35</v>
      </c>
      <c r="T642">
        <v>22.0077</v>
      </c>
      <c r="U642" s="1" t="s">
        <v>139</v>
      </c>
      <c r="V642" s="1" t="s">
        <v>37</v>
      </c>
      <c r="W642">
        <v>2015</v>
      </c>
    </row>
    <row r="643" spans="1:23" x14ac:dyDescent="0.25">
      <c r="A643">
        <v>3024</v>
      </c>
      <c r="B643" s="1" t="s">
        <v>2259</v>
      </c>
      <c r="C643" s="2">
        <v>43056</v>
      </c>
      <c r="D643" s="2">
        <v>43062</v>
      </c>
      <c r="E643" s="1" t="s">
        <v>42</v>
      </c>
      <c r="F643" s="1" t="s">
        <v>2260</v>
      </c>
      <c r="G643" s="1" t="s">
        <v>2261</v>
      </c>
      <c r="H643" s="1" t="s">
        <v>26</v>
      </c>
      <c r="I643" s="1" t="s">
        <v>27</v>
      </c>
      <c r="J643" s="1" t="s">
        <v>2262</v>
      </c>
      <c r="K643" s="1" t="s">
        <v>99</v>
      </c>
      <c r="L643" s="1" t="s">
        <v>100</v>
      </c>
      <c r="M643" s="1" t="s">
        <v>1788</v>
      </c>
      <c r="N643" s="1" t="s">
        <v>32</v>
      </c>
      <c r="O643" s="1" t="s">
        <v>33</v>
      </c>
      <c r="P643" s="1" t="s">
        <v>1789</v>
      </c>
      <c r="Q643">
        <v>327.7328</v>
      </c>
      <c r="R643">
        <v>2</v>
      </c>
      <c r="S643" s="1" t="s">
        <v>112</v>
      </c>
      <c r="T643">
        <v>-14.4588</v>
      </c>
      <c r="U643" s="1" t="s">
        <v>139</v>
      </c>
      <c r="V643" s="1" t="s">
        <v>37</v>
      </c>
      <c r="W643">
        <v>2017</v>
      </c>
    </row>
    <row r="644" spans="1:23" x14ac:dyDescent="0.25">
      <c r="A644">
        <v>3027</v>
      </c>
      <c r="B644" s="1" t="s">
        <v>2263</v>
      </c>
      <c r="C644" s="2">
        <v>42847</v>
      </c>
      <c r="D644" s="2">
        <v>42851</v>
      </c>
      <c r="E644" s="1" t="s">
        <v>42</v>
      </c>
      <c r="F644" s="1" t="s">
        <v>671</v>
      </c>
      <c r="G644" s="1" t="s">
        <v>672</v>
      </c>
      <c r="H644" s="1" t="s">
        <v>108</v>
      </c>
      <c r="I644" s="1" t="s">
        <v>27</v>
      </c>
      <c r="J644" s="1" t="s">
        <v>70</v>
      </c>
      <c r="K644" s="1" t="s">
        <v>71</v>
      </c>
      <c r="L644" s="1" t="s">
        <v>72</v>
      </c>
      <c r="M644" s="1" t="s">
        <v>1404</v>
      </c>
      <c r="N644" s="1" t="s">
        <v>32</v>
      </c>
      <c r="O644" s="1" t="s">
        <v>60</v>
      </c>
      <c r="P644" s="1" t="s">
        <v>1405</v>
      </c>
      <c r="Q644">
        <v>254.352</v>
      </c>
      <c r="R644">
        <v>3</v>
      </c>
      <c r="S644" s="1" t="s">
        <v>66</v>
      </c>
      <c r="T644">
        <v>0</v>
      </c>
      <c r="U644" s="1" t="s">
        <v>90</v>
      </c>
      <c r="V644" s="1" t="s">
        <v>122</v>
      </c>
      <c r="W644">
        <v>2017</v>
      </c>
    </row>
    <row r="645" spans="1:23" x14ac:dyDescent="0.25">
      <c r="A645">
        <v>3029</v>
      </c>
      <c r="B645" s="1" t="s">
        <v>2264</v>
      </c>
      <c r="C645" s="2">
        <v>43086</v>
      </c>
      <c r="D645" s="2">
        <v>43090</v>
      </c>
      <c r="E645" s="1" t="s">
        <v>42</v>
      </c>
      <c r="F645" s="1" t="s">
        <v>1347</v>
      </c>
      <c r="G645" s="1" t="s">
        <v>1348</v>
      </c>
      <c r="H645" s="1" t="s">
        <v>26</v>
      </c>
      <c r="I645" s="1" t="s">
        <v>27</v>
      </c>
      <c r="J645" s="1" t="s">
        <v>2133</v>
      </c>
      <c r="K645" s="1" t="s">
        <v>728</v>
      </c>
      <c r="L645" s="1" t="s">
        <v>30</v>
      </c>
      <c r="M645" s="1" t="s">
        <v>1198</v>
      </c>
      <c r="N645" s="1" t="s">
        <v>32</v>
      </c>
      <c r="O645" s="1" t="s">
        <v>39</v>
      </c>
      <c r="P645" s="1" t="s">
        <v>1199</v>
      </c>
      <c r="Q645">
        <v>504.9</v>
      </c>
      <c r="R645">
        <v>5</v>
      </c>
      <c r="S645" s="1" t="s">
        <v>35</v>
      </c>
      <c r="T645">
        <v>80.784000000000006</v>
      </c>
      <c r="U645" s="1" t="s">
        <v>90</v>
      </c>
      <c r="V645" s="1" t="s">
        <v>104</v>
      </c>
      <c r="W645">
        <v>2017</v>
      </c>
    </row>
    <row r="646" spans="1:23" x14ac:dyDescent="0.25">
      <c r="A646">
        <v>3031</v>
      </c>
      <c r="B646" s="1" t="s">
        <v>2265</v>
      </c>
      <c r="C646" s="2">
        <v>42268</v>
      </c>
      <c r="D646" s="2">
        <v>42274</v>
      </c>
      <c r="E646" s="1" t="s">
        <v>42</v>
      </c>
      <c r="F646" s="1" t="s">
        <v>2266</v>
      </c>
      <c r="G646" s="1" t="s">
        <v>2267</v>
      </c>
      <c r="H646" s="1" t="s">
        <v>97</v>
      </c>
      <c r="I646" s="1" t="s">
        <v>27</v>
      </c>
      <c r="J646" s="1" t="s">
        <v>2268</v>
      </c>
      <c r="K646" s="1" t="s">
        <v>299</v>
      </c>
      <c r="L646" s="1" t="s">
        <v>100</v>
      </c>
      <c r="M646" s="1" t="s">
        <v>1616</v>
      </c>
      <c r="N646" s="1" t="s">
        <v>32</v>
      </c>
      <c r="O646" s="1" t="s">
        <v>33</v>
      </c>
      <c r="P646" s="1" t="s">
        <v>1617</v>
      </c>
      <c r="Q646">
        <v>194.32</v>
      </c>
      <c r="R646">
        <v>4</v>
      </c>
      <c r="S646" s="1" t="s">
        <v>35</v>
      </c>
      <c r="T646">
        <v>31.091200000000001</v>
      </c>
      <c r="U646" s="1" t="s">
        <v>139</v>
      </c>
      <c r="V646" s="1" t="s">
        <v>83</v>
      </c>
      <c r="W646">
        <v>2015</v>
      </c>
    </row>
    <row r="647" spans="1:23" x14ac:dyDescent="0.25">
      <c r="A647">
        <v>3033</v>
      </c>
      <c r="B647" s="1" t="s">
        <v>2269</v>
      </c>
      <c r="C647" s="2">
        <v>42695</v>
      </c>
      <c r="D647" s="2">
        <v>42700</v>
      </c>
      <c r="E647" s="1" t="s">
        <v>42</v>
      </c>
      <c r="F647" s="1" t="s">
        <v>2270</v>
      </c>
      <c r="G647" s="1" t="s">
        <v>2271</v>
      </c>
      <c r="H647" s="1" t="s">
        <v>26</v>
      </c>
      <c r="I647" s="1" t="s">
        <v>27</v>
      </c>
      <c r="J647" s="1" t="s">
        <v>2272</v>
      </c>
      <c r="K647" s="1" t="s">
        <v>1530</v>
      </c>
      <c r="L647" s="1" t="s">
        <v>58</v>
      </c>
      <c r="M647" s="1" t="s">
        <v>1669</v>
      </c>
      <c r="N647" s="1" t="s">
        <v>32</v>
      </c>
      <c r="O647" s="1" t="s">
        <v>39</v>
      </c>
      <c r="P647" s="1" t="s">
        <v>1670</v>
      </c>
      <c r="Q647">
        <v>195.136</v>
      </c>
      <c r="R647">
        <v>4</v>
      </c>
      <c r="S647" s="1" t="s">
        <v>66</v>
      </c>
      <c r="T647">
        <v>-12.196</v>
      </c>
      <c r="U647" s="1" t="s">
        <v>62</v>
      </c>
      <c r="V647" s="1" t="s">
        <v>37</v>
      </c>
      <c r="W647">
        <v>2016</v>
      </c>
    </row>
    <row r="648" spans="1:23" x14ac:dyDescent="0.25">
      <c r="A648">
        <v>3039</v>
      </c>
      <c r="B648" s="1" t="s">
        <v>2273</v>
      </c>
      <c r="C648" s="2">
        <v>42166</v>
      </c>
      <c r="D648" s="2">
        <v>42171</v>
      </c>
      <c r="E648" s="1" t="s">
        <v>42</v>
      </c>
      <c r="F648" s="1" t="s">
        <v>1072</v>
      </c>
      <c r="G648" s="1" t="s">
        <v>1073</v>
      </c>
      <c r="H648" s="1" t="s">
        <v>26</v>
      </c>
      <c r="I648" s="1" t="s">
        <v>27</v>
      </c>
      <c r="J648" s="1" t="s">
        <v>1047</v>
      </c>
      <c r="K648" s="1" t="s">
        <v>1419</v>
      </c>
      <c r="L648" s="1" t="s">
        <v>30</v>
      </c>
      <c r="M648" s="1" t="s">
        <v>2274</v>
      </c>
      <c r="N648" s="1" t="s">
        <v>32</v>
      </c>
      <c r="O648" s="1" t="s">
        <v>60</v>
      </c>
      <c r="P648" s="1" t="s">
        <v>2275</v>
      </c>
      <c r="Q648">
        <v>29.16</v>
      </c>
      <c r="R648">
        <v>2</v>
      </c>
      <c r="S648" s="1" t="s">
        <v>35</v>
      </c>
      <c r="T648">
        <v>10.789199999999999</v>
      </c>
      <c r="U648" s="1" t="s">
        <v>62</v>
      </c>
      <c r="V648" s="1" t="s">
        <v>63</v>
      </c>
      <c r="W648">
        <v>2015</v>
      </c>
    </row>
    <row r="649" spans="1:23" x14ac:dyDescent="0.25">
      <c r="A649">
        <v>3040</v>
      </c>
      <c r="B649" s="1" t="s">
        <v>2276</v>
      </c>
      <c r="C649" s="2">
        <v>43011</v>
      </c>
      <c r="D649" s="2">
        <v>43016</v>
      </c>
      <c r="E649" s="1" t="s">
        <v>42</v>
      </c>
      <c r="F649" s="1" t="s">
        <v>2277</v>
      </c>
      <c r="G649" s="1" t="s">
        <v>2278</v>
      </c>
      <c r="H649" s="1" t="s">
        <v>97</v>
      </c>
      <c r="I649" s="1" t="s">
        <v>27</v>
      </c>
      <c r="J649" s="1" t="s">
        <v>1197</v>
      </c>
      <c r="K649" s="1" t="s">
        <v>57</v>
      </c>
      <c r="L649" s="1" t="s">
        <v>58</v>
      </c>
      <c r="M649" s="1" t="s">
        <v>919</v>
      </c>
      <c r="N649" s="1" t="s">
        <v>32</v>
      </c>
      <c r="O649" s="1" t="s">
        <v>48</v>
      </c>
      <c r="P649" s="1" t="s">
        <v>920</v>
      </c>
      <c r="Q649">
        <v>171.28800000000001</v>
      </c>
      <c r="R649">
        <v>3</v>
      </c>
      <c r="S649" s="1" t="s">
        <v>66</v>
      </c>
      <c r="T649">
        <v>-6.4233000000000002</v>
      </c>
      <c r="U649" s="1" t="s">
        <v>62</v>
      </c>
      <c r="V649" s="1" t="s">
        <v>52</v>
      </c>
      <c r="W649">
        <v>2017</v>
      </c>
    </row>
    <row r="650" spans="1:23" x14ac:dyDescent="0.25">
      <c r="A650">
        <v>3041</v>
      </c>
      <c r="B650" s="1" t="s">
        <v>2279</v>
      </c>
      <c r="C650" s="2">
        <v>42495</v>
      </c>
      <c r="D650" s="2">
        <v>42499</v>
      </c>
      <c r="E650" s="1" t="s">
        <v>42</v>
      </c>
      <c r="F650" s="1" t="s">
        <v>2280</v>
      </c>
      <c r="G650" s="1" t="s">
        <v>2281</v>
      </c>
      <c r="H650" s="1" t="s">
        <v>26</v>
      </c>
      <c r="I650" s="1" t="s">
        <v>27</v>
      </c>
      <c r="J650" s="1" t="s">
        <v>2282</v>
      </c>
      <c r="K650" s="1" t="s">
        <v>151</v>
      </c>
      <c r="L650" s="1" t="s">
        <v>30</v>
      </c>
      <c r="M650" s="1" t="s">
        <v>1324</v>
      </c>
      <c r="N650" s="1" t="s">
        <v>32</v>
      </c>
      <c r="O650" s="1" t="s">
        <v>60</v>
      </c>
      <c r="P650" s="1" t="s">
        <v>1325</v>
      </c>
      <c r="Q650">
        <v>16.72</v>
      </c>
      <c r="R650">
        <v>5</v>
      </c>
      <c r="S650" s="1" t="s">
        <v>66</v>
      </c>
      <c r="T650">
        <v>3.3439999999999999</v>
      </c>
      <c r="U650" s="1" t="s">
        <v>90</v>
      </c>
      <c r="V650" s="1" t="s">
        <v>171</v>
      </c>
      <c r="W650">
        <v>2016</v>
      </c>
    </row>
    <row r="651" spans="1:23" x14ac:dyDescent="0.25">
      <c r="A651">
        <v>3044</v>
      </c>
      <c r="B651" s="1" t="s">
        <v>2283</v>
      </c>
      <c r="C651" s="2">
        <v>42989</v>
      </c>
      <c r="D651" s="2">
        <v>42990</v>
      </c>
      <c r="E651" s="1" t="s">
        <v>435</v>
      </c>
      <c r="F651" s="1" t="s">
        <v>2284</v>
      </c>
      <c r="G651" s="1" t="s">
        <v>2285</v>
      </c>
      <c r="H651" s="1" t="s">
        <v>108</v>
      </c>
      <c r="I651" s="1" t="s">
        <v>27</v>
      </c>
      <c r="J651" s="1" t="s">
        <v>742</v>
      </c>
      <c r="K651" s="1" t="s">
        <v>57</v>
      </c>
      <c r="L651" s="1" t="s">
        <v>58</v>
      </c>
      <c r="M651" s="1" t="s">
        <v>2286</v>
      </c>
      <c r="N651" s="1" t="s">
        <v>32</v>
      </c>
      <c r="O651" s="1" t="s">
        <v>39</v>
      </c>
      <c r="P651" s="1" t="s">
        <v>2287</v>
      </c>
      <c r="Q651">
        <v>2054.2719999999999</v>
      </c>
      <c r="R651">
        <v>8</v>
      </c>
      <c r="S651" s="1" t="s">
        <v>66</v>
      </c>
      <c r="T651">
        <v>256.78399999999999</v>
      </c>
      <c r="U651" s="1" t="s">
        <v>133</v>
      </c>
      <c r="V651" s="1" t="s">
        <v>83</v>
      </c>
      <c r="W651">
        <v>2017</v>
      </c>
    </row>
    <row r="652" spans="1:23" x14ac:dyDescent="0.25">
      <c r="A652">
        <v>3049</v>
      </c>
      <c r="B652" s="1" t="s">
        <v>2288</v>
      </c>
      <c r="C652" s="2">
        <v>42827</v>
      </c>
      <c r="D652" s="2">
        <v>42829</v>
      </c>
      <c r="E652" s="1" t="s">
        <v>94</v>
      </c>
      <c r="F652" s="1" t="s">
        <v>2289</v>
      </c>
      <c r="G652" s="1" t="s">
        <v>2290</v>
      </c>
      <c r="H652" s="1" t="s">
        <v>108</v>
      </c>
      <c r="I652" s="1" t="s">
        <v>27</v>
      </c>
      <c r="J652" s="1" t="s">
        <v>357</v>
      </c>
      <c r="K652" s="1" t="s">
        <v>679</v>
      </c>
      <c r="L652" s="1" t="s">
        <v>30</v>
      </c>
      <c r="M652" s="1" t="s">
        <v>222</v>
      </c>
      <c r="N652" s="1" t="s">
        <v>32</v>
      </c>
      <c r="O652" s="1" t="s">
        <v>48</v>
      </c>
      <c r="P652" s="1" t="s">
        <v>223</v>
      </c>
      <c r="Q652">
        <v>411.8</v>
      </c>
      <c r="R652">
        <v>2</v>
      </c>
      <c r="S652" s="1" t="s">
        <v>35</v>
      </c>
      <c r="T652">
        <v>70.006</v>
      </c>
      <c r="U652" s="1" t="s">
        <v>76</v>
      </c>
      <c r="V652" s="1" t="s">
        <v>122</v>
      </c>
      <c r="W652">
        <v>2017</v>
      </c>
    </row>
    <row r="653" spans="1:23" x14ac:dyDescent="0.25">
      <c r="A653">
        <v>3051</v>
      </c>
      <c r="B653" s="1" t="s">
        <v>2291</v>
      </c>
      <c r="C653" s="2">
        <v>43014</v>
      </c>
      <c r="D653" s="2">
        <v>43019</v>
      </c>
      <c r="E653" s="1" t="s">
        <v>42</v>
      </c>
      <c r="F653" s="1" t="s">
        <v>355</v>
      </c>
      <c r="G653" s="1" t="s">
        <v>356</v>
      </c>
      <c r="H653" s="1" t="s">
        <v>108</v>
      </c>
      <c r="I653" s="1" t="s">
        <v>27</v>
      </c>
      <c r="J653" s="1" t="s">
        <v>2292</v>
      </c>
      <c r="K653" s="1" t="s">
        <v>2293</v>
      </c>
      <c r="L653" s="1" t="s">
        <v>58</v>
      </c>
      <c r="M653" s="1" t="s">
        <v>2294</v>
      </c>
      <c r="N653" s="1" t="s">
        <v>32</v>
      </c>
      <c r="O653" s="1" t="s">
        <v>60</v>
      </c>
      <c r="P653" s="1" t="s">
        <v>2295</v>
      </c>
      <c r="Q653">
        <v>41.96</v>
      </c>
      <c r="R653">
        <v>2</v>
      </c>
      <c r="S653" s="1" t="s">
        <v>35</v>
      </c>
      <c r="T653">
        <v>2.9371999999999998</v>
      </c>
      <c r="U653" s="1" t="s">
        <v>62</v>
      </c>
      <c r="V653" s="1" t="s">
        <v>52</v>
      </c>
      <c r="W653">
        <v>2017</v>
      </c>
    </row>
    <row r="654" spans="1:23" x14ac:dyDescent="0.25">
      <c r="A654">
        <v>3059</v>
      </c>
      <c r="B654" s="1" t="s">
        <v>2296</v>
      </c>
      <c r="C654" s="2">
        <v>43027</v>
      </c>
      <c r="D654" s="2">
        <v>43032</v>
      </c>
      <c r="E654" s="1" t="s">
        <v>23</v>
      </c>
      <c r="F654" s="1" t="s">
        <v>2297</v>
      </c>
      <c r="G654" s="1" t="s">
        <v>2298</v>
      </c>
      <c r="H654" s="1" t="s">
        <v>97</v>
      </c>
      <c r="I654" s="1" t="s">
        <v>27</v>
      </c>
      <c r="J654" s="1" t="s">
        <v>338</v>
      </c>
      <c r="K654" s="1" t="s">
        <v>57</v>
      </c>
      <c r="L654" s="1" t="s">
        <v>58</v>
      </c>
      <c r="M654" s="1" t="s">
        <v>882</v>
      </c>
      <c r="N654" s="1" t="s">
        <v>32</v>
      </c>
      <c r="O654" s="1" t="s">
        <v>60</v>
      </c>
      <c r="P654" s="1" t="s">
        <v>883</v>
      </c>
      <c r="Q654">
        <v>30.56</v>
      </c>
      <c r="R654">
        <v>2</v>
      </c>
      <c r="S654" s="1" t="s">
        <v>35</v>
      </c>
      <c r="T654">
        <v>10.3904</v>
      </c>
      <c r="U654" s="1" t="s">
        <v>62</v>
      </c>
      <c r="V654" s="1" t="s">
        <v>52</v>
      </c>
      <c r="W654">
        <v>2017</v>
      </c>
    </row>
    <row r="655" spans="1:23" x14ac:dyDescent="0.25">
      <c r="A655">
        <v>3060</v>
      </c>
      <c r="B655" s="1" t="s">
        <v>2296</v>
      </c>
      <c r="C655" s="2">
        <v>43027</v>
      </c>
      <c r="D655" s="2">
        <v>43032</v>
      </c>
      <c r="E655" s="1" t="s">
        <v>23</v>
      </c>
      <c r="F655" s="1" t="s">
        <v>2297</v>
      </c>
      <c r="G655" s="1" t="s">
        <v>2298</v>
      </c>
      <c r="H655" s="1" t="s">
        <v>97</v>
      </c>
      <c r="I655" s="1" t="s">
        <v>27</v>
      </c>
      <c r="J655" s="1" t="s">
        <v>338</v>
      </c>
      <c r="K655" s="1" t="s">
        <v>57</v>
      </c>
      <c r="L655" s="1" t="s">
        <v>58</v>
      </c>
      <c r="M655" s="1" t="s">
        <v>2299</v>
      </c>
      <c r="N655" s="1" t="s">
        <v>32</v>
      </c>
      <c r="O655" s="1" t="s">
        <v>48</v>
      </c>
      <c r="P655" s="1" t="s">
        <v>2300</v>
      </c>
      <c r="Q655">
        <v>24.367999999999999</v>
      </c>
      <c r="R655">
        <v>2</v>
      </c>
      <c r="S655" s="1" t="s">
        <v>66</v>
      </c>
      <c r="T655">
        <v>-3.3506</v>
      </c>
      <c r="U655" s="1" t="s">
        <v>62</v>
      </c>
      <c r="V655" s="1" t="s">
        <v>52</v>
      </c>
      <c r="W655">
        <v>2017</v>
      </c>
    </row>
    <row r="656" spans="1:23" x14ac:dyDescent="0.25">
      <c r="A656">
        <v>3072</v>
      </c>
      <c r="B656" s="1" t="s">
        <v>2301</v>
      </c>
      <c r="C656" s="2">
        <v>41960</v>
      </c>
      <c r="D656" s="2">
        <v>41965</v>
      </c>
      <c r="E656" s="1" t="s">
        <v>42</v>
      </c>
      <c r="F656" s="1" t="s">
        <v>2302</v>
      </c>
      <c r="G656" s="1" t="s">
        <v>2303</v>
      </c>
      <c r="H656" s="1" t="s">
        <v>97</v>
      </c>
      <c r="I656" s="1" t="s">
        <v>27</v>
      </c>
      <c r="J656" s="1" t="s">
        <v>240</v>
      </c>
      <c r="K656" s="1" t="s">
        <v>210</v>
      </c>
      <c r="L656" s="1" t="s">
        <v>72</v>
      </c>
      <c r="M656" s="1" t="s">
        <v>2304</v>
      </c>
      <c r="N656" s="1" t="s">
        <v>32</v>
      </c>
      <c r="O656" s="1" t="s">
        <v>60</v>
      </c>
      <c r="P656" s="1" t="s">
        <v>2305</v>
      </c>
      <c r="Q656">
        <v>124.41</v>
      </c>
      <c r="R656">
        <v>3</v>
      </c>
      <c r="S656" s="1" t="s">
        <v>35</v>
      </c>
      <c r="T656">
        <v>14.9292</v>
      </c>
      <c r="U656" s="1" t="s">
        <v>62</v>
      </c>
      <c r="V656" s="1" t="s">
        <v>37</v>
      </c>
      <c r="W656">
        <v>2014</v>
      </c>
    </row>
    <row r="657" spans="1:23" x14ac:dyDescent="0.25">
      <c r="A657">
        <v>3075</v>
      </c>
      <c r="B657" s="1" t="s">
        <v>2306</v>
      </c>
      <c r="C657" s="2">
        <v>42280</v>
      </c>
      <c r="D657" s="2">
        <v>42285</v>
      </c>
      <c r="E657" s="1" t="s">
        <v>42</v>
      </c>
      <c r="F657" s="1" t="s">
        <v>273</v>
      </c>
      <c r="G657" s="1" t="s">
        <v>274</v>
      </c>
      <c r="H657" s="1" t="s">
        <v>26</v>
      </c>
      <c r="I657" s="1" t="s">
        <v>27</v>
      </c>
      <c r="J657" s="1" t="s">
        <v>56</v>
      </c>
      <c r="K657" s="1" t="s">
        <v>57</v>
      </c>
      <c r="L657" s="1" t="s">
        <v>58</v>
      </c>
      <c r="M657" s="1" t="s">
        <v>822</v>
      </c>
      <c r="N657" s="1" t="s">
        <v>32</v>
      </c>
      <c r="O657" s="1" t="s">
        <v>33</v>
      </c>
      <c r="P657" s="1" t="s">
        <v>823</v>
      </c>
      <c r="Q657">
        <v>120.666</v>
      </c>
      <c r="R657">
        <v>2</v>
      </c>
      <c r="S657" s="1" t="s">
        <v>468</v>
      </c>
      <c r="T657">
        <v>18.454799999999999</v>
      </c>
      <c r="U657" s="1" t="s">
        <v>62</v>
      </c>
      <c r="V657" s="1" t="s">
        <v>52</v>
      </c>
      <c r="W657">
        <v>2015</v>
      </c>
    </row>
    <row r="658" spans="1:23" x14ac:dyDescent="0.25">
      <c r="A658">
        <v>3077</v>
      </c>
      <c r="B658" s="1" t="s">
        <v>2307</v>
      </c>
      <c r="C658" s="2">
        <v>41840</v>
      </c>
      <c r="D658" s="2">
        <v>41844</v>
      </c>
      <c r="E658" s="1" t="s">
        <v>42</v>
      </c>
      <c r="F658" s="1" t="s">
        <v>2308</v>
      </c>
      <c r="G658" s="1" t="s">
        <v>2309</v>
      </c>
      <c r="H658" s="1" t="s">
        <v>108</v>
      </c>
      <c r="I658" s="1" t="s">
        <v>27</v>
      </c>
      <c r="J658" s="1" t="s">
        <v>1752</v>
      </c>
      <c r="K658" s="1" t="s">
        <v>99</v>
      </c>
      <c r="L658" s="1" t="s">
        <v>100</v>
      </c>
      <c r="M658" s="1" t="s">
        <v>1159</v>
      </c>
      <c r="N658" s="1" t="s">
        <v>32</v>
      </c>
      <c r="O658" s="1" t="s">
        <v>60</v>
      </c>
      <c r="P658" s="1" t="s">
        <v>1160</v>
      </c>
      <c r="Q658">
        <v>16.739999999999998</v>
      </c>
      <c r="R658">
        <v>5</v>
      </c>
      <c r="S658" s="1" t="s">
        <v>103</v>
      </c>
      <c r="T658">
        <v>-14.228999999999999</v>
      </c>
      <c r="U658" s="1" t="s">
        <v>90</v>
      </c>
      <c r="V658" s="1" t="s">
        <v>77</v>
      </c>
      <c r="W658">
        <v>2014</v>
      </c>
    </row>
    <row r="659" spans="1:23" x14ac:dyDescent="0.25">
      <c r="A659">
        <v>3078</v>
      </c>
      <c r="B659" s="1" t="s">
        <v>2307</v>
      </c>
      <c r="C659" s="2">
        <v>41840</v>
      </c>
      <c r="D659" s="2">
        <v>41844</v>
      </c>
      <c r="E659" s="1" t="s">
        <v>42</v>
      </c>
      <c r="F659" s="1" t="s">
        <v>2308</v>
      </c>
      <c r="G659" s="1" t="s">
        <v>2309</v>
      </c>
      <c r="H659" s="1" t="s">
        <v>108</v>
      </c>
      <c r="I659" s="1" t="s">
        <v>27</v>
      </c>
      <c r="J659" s="1" t="s">
        <v>1752</v>
      </c>
      <c r="K659" s="1" t="s">
        <v>99</v>
      </c>
      <c r="L659" s="1" t="s">
        <v>100</v>
      </c>
      <c r="M659" s="1" t="s">
        <v>613</v>
      </c>
      <c r="N659" s="1" t="s">
        <v>32</v>
      </c>
      <c r="O659" s="1" t="s">
        <v>39</v>
      </c>
      <c r="P659" s="1" t="s">
        <v>614</v>
      </c>
      <c r="Q659">
        <v>981.37199999999996</v>
      </c>
      <c r="R659">
        <v>2</v>
      </c>
      <c r="S659" s="1" t="s">
        <v>75</v>
      </c>
      <c r="T659">
        <v>-140.196</v>
      </c>
      <c r="U659" s="1" t="s">
        <v>90</v>
      </c>
      <c r="V659" s="1" t="s">
        <v>77</v>
      </c>
      <c r="W659">
        <v>2014</v>
      </c>
    </row>
    <row r="660" spans="1:23" x14ac:dyDescent="0.25">
      <c r="A660">
        <v>3087</v>
      </c>
      <c r="B660" s="1" t="s">
        <v>2310</v>
      </c>
      <c r="C660" s="2">
        <v>42775</v>
      </c>
      <c r="D660" s="2">
        <v>42780</v>
      </c>
      <c r="E660" s="1" t="s">
        <v>42</v>
      </c>
      <c r="F660" s="1" t="s">
        <v>2311</v>
      </c>
      <c r="G660" s="1" t="s">
        <v>2312</v>
      </c>
      <c r="H660" s="1" t="s">
        <v>26</v>
      </c>
      <c r="I660" s="1" t="s">
        <v>27</v>
      </c>
      <c r="J660" s="1" t="s">
        <v>109</v>
      </c>
      <c r="K660" s="1" t="s">
        <v>99</v>
      </c>
      <c r="L660" s="1" t="s">
        <v>100</v>
      </c>
      <c r="M660" s="1" t="s">
        <v>2250</v>
      </c>
      <c r="N660" s="1" t="s">
        <v>32</v>
      </c>
      <c r="O660" s="1" t="s">
        <v>60</v>
      </c>
      <c r="P660" s="1" t="s">
        <v>2251</v>
      </c>
      <c r="Q660">
        <v>3.984</v>
      </c>
      <c r="R660">
        <v>2</v>
      </c>
      <c r="S660" s="1" t="s">
        <v>103</v>
      </c>
      <c r="T660">
        <v>-2.6892</v>
      </c>
      <c r="U660" s="1" t="s">
        <v>62</v>
      </c>
      <c r="V660" s="1" t="s">
        <v>307</v>
      </c>
      <c r="W660">
        <v>2017</v>
      </c>
    </row>
    <row r="661" spans="1:23" x14ac:dyDescent="0.25">
      <c r="A661">
        <v>3089</v>
      </c>
      <c r="B661" s="1" t="s">
        <v>2313</v>
      </c>
      <c r="C661" s="2">
        <v>42825</v>
      </c>
      <c r="D661" s="2">
        <v>42827</v>
      </c>
      <c r="E661" s="1" t="s">
        <v>23</v>
      </c>
      <c r="F661" s="1" t="s">
        <v>2314</v>
      </c>
      <c r="G661" s="1" t="s">
        <v>2315</v>
      </c>
      <c r="H661" s="1" t="s">
        <v>108</v>
      </c>
      <c r="I661" s="1" t="s">
        <v>27</v>
      </c>
      <c r="J661" s="1" t="s">
        <v>28</v>
      </c>
      <c r="K661" s="1" t="s">
        <v>29</v>
      </c>
      <c r="L661" s="1" t="s">
        <v>30</v>
      </c>
      <c r="M661" s="1" t="s">
        <v>1495</v>
      </c>
      <c r="N661" s="1" t="s">
        <v>32</v>
      </c>
      <c r="O661" s="1" t="s">
        <v>60</v>
      </c>
      <c r="P661" s="1" t="s">
        <v>1496</v>
      </c>
      <c r="Q661">
        <v>61</v>
      </c>
      <c r="R661">
        <v>5</v>
      </c>
      <c r="S661" s="1" t="s">
        <v>35</v>
      </c>
      <c r="T661">
        <v>25.62</v>
      </c>
      <c r="U661" s="1" t="s">
        <v>76</v>
      </c>
      <c r="V661" s="1" t="s">
        <v>205</v>
      </c>
      <c r="W661">
        <v>2017</v>
      </c>
    </row>
    <row r="662" spans="1:23" x14ac:dyDescent="0.25">
      <c r="A662">
        <v>3099</v>
      </c>
      <c r="B662" s="1" t="s">
        <v>2316</v>
      </c>
      <c r="C662" s="2">
        <v>42852</v>
      </c>
      <c r="D662" s="2">
        <v>42856</v>
      </c>
      <c r="E662" s="1" t="s">
        <v>42</v>
      </c>
      <c r="F662" s="1" t="s">
        <v>194</v>
      </c>
      <c r="G662" s="1" t="s">
        <v>195</v>
      </c>
      <c r="H662" s="1" t="s">
        <v>97</v>
      </c>
      <c r="I662" s="1" t="s">
        <v>27</v>
      </c>
      <c r="J662" s="1" t="s">
        <v>607</v>
      </c>
      <c r="K662" s="1" t="s">
        <v>99</v>
      </c>
      <c r="L662" s="1" t="s">
        <v>100</v>
      </c>
      <c r="M662" s="1" t="s">
        <v>425</v>
      </c>
      <c r="N662" s="1" t="s">
        <v>32</v>
      </c>
      <c r="O662" s="1" t="s">
        <v>33</v>
      </c>
      <c r="P662" s="1" t="s">
        <v>426</v>
      </c>
      <c r="Q662">
        <v>220.26560000000001</v>
      </c>
      <c r="R662">
        <v>4</v>
      </c>
      <c r="S662" s="1" t="s">
        <v>112</v>
      </c>
      <c r="T662">
        <v>-42.1096</v>
      </c>
      <c r="U662" s="1" t="s">
        <v>90</v>
      </c>
      <c r="V662" s="1" t="s">
        <v>122</v>
      </c>
      <c r="W662">
        <v>2017</v>
      </c>
    </row>
    <row r="663" spans="1:23" x14ac:dyDescent="0.25">
      <c r="A663">
        <v>3101</v>
      </c>
      <c r="B663" s="1" t="s">
        <v>2317</v>
      </c>
      <c r="C663" s="2">
        <v>42839</v>
      </c>
      <c r="D663" s="2">
        <v>42844</v>
      </c>
      <c r="E663" s="1" t="s">
        <v>42</v>
      </c>
      <c r="F663" s="1" t="s">
        <v>2318</v>
      </c>
      <c r="G663" s="1" t="s">
        <v>2319</v>
      </c>
      <c r="H663" s="1" t="s">
        <v>26</v>
      </c>
      <c r="I663" s="1" t="s">
        <v>27</v>
      </c>
      <c r="J663" s="1" t="s">
        <v>183</v>
      </c>
      <c r="K663" s="1" t="s">
        <v>129</v>
      </c>
      <c r="L663" s="1" t="s">
        <v>72</v>
      </c>
      <c r="M663" s="1" t="s">
        <v>910</v>
      </c>
      <c r="N663" s="1" t="s">
        <v>32</v>
      </c>
      <c r="O663" s="1" t="s">
        <v>33</v>
      </c>
      <c r="P663" s="1" t="s">
        <v>911</v>
      </c>
      <c r="Q663">
        <v>242.352</v>
      </c>
      <c r="R663">
        <v>3</v>
      </c>
      <c r="S663" s="1" t="s">
        <v>66</v>
      </c>
      <c r="T663">
        <v>9.0882000000000005</v>
      </c>
      <c r="U663" s="1" t="s">
        <v>62</v>
      </c>
      <c r="V663" s="1" t="s">
        <v>122</v>
      </c>
      <c r="W663">
        <v>2017</v>
      </c>
    </row>
    <row r="664" spans="1:23" x14ac:dyDescent="0.25">
      <c r="A664">
        <v>3103</v>
      </c>
      <c r="B664" s="1" t="s">
        <v>2320</v>
      </c>
      <c r="C664" s="2">
        <v>43091</v>
      </c>
      <c r="D664" s="2">
        <v>43096</v>
      </c>
      <c r="E664" s="1" t="s">
        <v>23</v>
      </c>
      <c r="F664" s="1" t="s">
        <v>2321</v>
      </c>
      <c r="G664" s="1" t="s">
        <v>2322</v>
      </c>
      <c r="H664" s="1" t="s">
        <v>97</v>
      </c>
      <c r="I664" s="1" t="s">
        <v>27</v>
      </c>
      <c r="J664" s="1" t="s">
        <v>1657</v>
      </c>
      <c r="K664" s="1" t="s">
        <v>1658</v>
      </c>
      <c r="L664" s="1" t="s">
        <v>72</v>
      </c>
      <c r="M664" s="1" t="s">
        <v>2323</v>
      </c>
      <c r="N664" s="1" t="s">
        <v>32</v>
      </c>
      <c r="O664" s="1" t="s">
        <v>33</v>
      </c>
      <c r="P664" s="1" t="s">
        <v>2324</v>
      </c>
      <c r="Q664">
        <v>220.98</v>
      </c>
      <c r="R664">
        <v>1</v>
      </c>
      <c r="S664" s="1" t="s">
        <v>35</v>
      </c>
      <c r="T664">
        <v>50.825400000000002</v>
      </c>
      <c r="U664" s="1" t="s">
        <v>62</v>
      </c>
      <c r="V664" s="1" t="s">
        <v>104</v>
      </c>
      <c r="W664">
        <v>2017</v>
      </c>
    </row>
    <row r="665" spans="1:23" x14ac:dyDescent="0.25">
      <c r="A665">
        <v>3116</v>
      </c>
      <c r="B665" s="1" t="s">
        <v>2325</v>
      </c>
      <c r="C665" s="2">
        <v>42605</v>
      </c>
      <c r="D665" s="2">
        <v>42612</v>
      </c>
      <c r="E665" s="1" t="s">
        <v>42</v>
      </c>
      <c r="F665" s="1" t="s">
        <v>2326</v>
      </c>
      <c r="G665" s="1" t="s">
        <v>2327</v>
      </c>
      <c r="H665" s="1" t="s">
        <v>26</v>
      </c>
      <c r="I665" s="1" t="s">
        <v>27</v>
      </c>
      <c r="J665" s="1" t="s">
        <v>201</v>
      </c>
      <c r="K665" s="1" t="s">
        <v>202</v>
      </c>
      <c r="L665" s="1" t="s">
        <v>58</v>
      </c>
      <c r="M665" s="1" t="s">
        <v>1176</v>
      </c>
      <c r="N665" s="1" t="s">
        <v>32</v>
      </c>
      <c r="O665" s="1" t="s">
        <v>39</v>
      </c>
      <c r="P665" s="1" t="s">
        <v>1177</v>
      </c>
      <c r="Q665">
        <v>532.70399999999995</v>
      </c>
      <c r="R665">
        <v>6</v>
      </c>
      <c r="S665" s="1" t="s">
        <v>66</v>
      </c>
      <c r="T665">
        <v>-39.952800000000003</v>
      </c>
      <c r="U665" s="1" t="s">
        <v>51</v>
      </c>
      <c r="V665" s="1" t="s">
        <v>263</v>
      </c>
      <c r="W665">
        <v>2016</v>
      </c>
    </row>
    <row r="666" spans="1:23" x14ac:dyDescent="0.25">
      <c r="A666">
        <v>3119</v>
      </c>
      <c r="B666" s="1" t="s">
        <v>2328</v>
      </c>
      <c r="C666" s="2">
        <v>42166</v>
      </c>
      <c r="D666" s="2">
        <v>42167</v>
      </c>
      <c r="E666" s="1" t="s">
        <v>94</v>
      </c>
      <c r="F666" s="1" t="s">
        <v>2329</v>
      </c>
      <c r="G666" s="1" t="s">
        <v>2330</v>
      </c>
      <c r="H666" s="1" t="s">
        <v>97</v>
      </c>
      <c r="I666" s="1" t="s">
        <v>27</v>
      </c>
      <c r="J666" s="1" t="s">
        <v>586</v>
      </c>
      <c r="K666" s="1" t="s">
        <v>46</v>
      </c>
      <c r="L666" s="1" t="s">
        <v>30</v>
      </c>
      <c r="M666" s="1" t="s">
        <v>415</v>
      </c>
      <c r="N666" s="1" t="s">
        <v>32</v>
      </c>
      <c r="O666" s="1" t="s">
        <v>39</v>
      </c>
      <c r="P666" s="1" t="s">
        <v>416</v>
      </c>
      <c r="Q666">
        <v>1123.92</v>
      </c>
      <c r="R666">
        <v>5</v>
      </c>
      <c r="S666" s="1" t="s">
        <v>66</v>
      </c>
      <c r="T666">
        <v>-182.637</v>
      </c>
      <c r="U666" s="1" t="s">
        <v>133</v>
      </c>
      <c r="V666" s="1" t="s">
        <v>63</v>
      </c>
      <c r="W666">
        <v>2015</v>
      </c>
    </row>
    <row r="667" spans="1:23" x14ac:dyDescent="0.25">
      <c r="A667">
        <v>3121</v>
      </c>
      <c r="B667" s="1" t="s">
        <v>2328</v>
      </c>
      <c r="C667" s="2">
        <v>42166</v>
      </c>
      <c r="D667" s="2">
        <v>42167</v>
      </c>
      <c r="E667" s="1" t="s">
        <v>94</v>
      </c>
      <c r="F667" s="1" t="s">
        <v>2329</v>
      </c>
      <c r="G667" s="1" t="s">
        <v>2330</v>
      </c>
      <c r="H667" s="1" t="s">
        <v>97</v>
      </c>
      <c r="I667" s="1" t="s">
        <v>27</v>
      </c>
      <c r="J667" s="1" t="s">
        <v>586</v>
      </c>
      <c r="K667" s="1" t="s">
        <v>46</v>
      </c>
      <c r="L667" s="1" t="s">
        <v>30</v>
      </c>
      <c r="M667" s="1" t="s">
        <v>2331</v>
      </c>
      <c r="N667" s="1" t="s">
        <v>32</v>
      </c>
      <c r="O667" s="1" t="s">
        <v>60</v>
      </c>
      <c r="P667" s="1" t="s">
        <v>2332</v>
      </c>
      <c r="Q667">
        <v>48.671999999999997</v>
      </c>
      <c r="R667">
        <v>3</v>
      </c>
      <c r="S667" s="1" t="s">
        <v>66</v>
      </c>
      <c r="T667">
        <v>7.3007999999999997</v>
      </c>
      <c r="U667" s="1" t="s">
        <v>133</v>
      </c>
      <c r="V667" s="1" t="s">
        <v>63</v>
      </c>
      <c r="W667">
        <v>2015</v>
      </c>
    </row>
    <row r="668" spans="1:23" x14ac:dyDescent="0.25">
      <c r="A668">
        <v>3129</v>
      </c>
      <c r="B668" s="1" t="s">
        <v>2333</v>
      </c>
      <c r="C668" s="2">
        <v>41989</v>
      </c>
      <c r="D668" s="2">
        <v>41990</v>
      </c>
      <c r="E668" s="1" t="s">
        <v>94</v>
      </c>
      <c r="F668" s="1" t="s">
        <v>2334</v>
      </c>
      <c r="G668" s="1" t="s">
        <v>2335</v>
      </c>
      <c r="H668" s="1" t="s">
        <v>108</v>
      </c>
      <c r="I668" s="1" t="s">
        <v>27</v>
      </c>
      <c r="J668" s="1" t="s">
        <v>56</v>
      </c>
      <c r="K668" s="1" t="s">
        <v>57</v>
      </c>
      <c r="L668" s="1" t="s">
        <v>58</v>
      </c>
      <c r="M668" s="1" t="s">
        <v>842</v>
      </c>
      <c r="N668" s="1" t="s">
        <v>32</v>
      </c>
      <c r="O668" s="1" t="s">
        <v>60</v>
      </c>
      <c r="P668" s="1" t="s">
        <v>843</v>
      </c>
      <c r="Q668">
        <v>44.46</v>
      </c>
      <c r="R668">
        <v>2</v>
      </c>
      <c r="S668" s="1" t="s">
        <v>35</v>
      </c>
      <c r="T668">
        <v>14.671799999999999</v>
      </c>
      <c r="U668" s="1" t="s">
        <v>133</v>
      </c>
      <c r="V668" s="1" t="s">
        <v>104</v>
      </c>
      <c r="W668">
        <v>2014</v>
      </c>
    </row>
    <row r="669" spans="1:23" x14ac:dyDescent="0.25">
      <c r="A669">
        <v>3130</v>
      </c>
      <c r="B669" s="1" t="s">
        <v>2333</v>
      </c>
      <c r="C669" s="2">
        <v>41989</v>
      </c>
      <c r="D669" s="2">
        <v>41990</v>
      </c>
      <c r="E669" s="1" t="s">
        <v>94</v>
      </c>
      <c r="F669" s="1" t="s">
        <v>2334</v>
      </c>
      <c r="G669" s="1" t="s">
        <v>2335</v>
      </c>
      <c r="H669" s="1" t="s">
        <v>108</v>
      </c>
      <c r="I669" s="1" t="s">
        <v>27</v>
      </c>
      <c r="J669" s="1" t="s">
        <v>56</v>
      </c>
      <c r="K669" s="1" t="s">
        <v>57</v>
      </c>
      <c r="L669" s="1" t="s">
        <v>58</v>
      </c>
      <c r="M669" s="1" t="s">
        <v>404</v>
      </c>
      <c r="N669" s="1" t="s">
        <v>32</v>
      </c>
      <c r="O669" s="1" t="s">
        <v>39</v>
      </c>
      <c r="P669" s="1" t="s">
        <v>405</v>
      </c>
      <c r="Q669">
        <v>241.56800000000001</v>
      </c>
      <c r="R669">
        <v>2</v>
      </c>
      <c r="S669" s="1" t="s">
        <v>66</v>
      </c>
      <c r="T669">
        <v>18.117599999999999</v>
      </c>
      <c r="U669" s="1" t="s">
        <v>133</v>
      </c>
      <c r="V669" s="1" t="s">
        <v>104</v>
      </c>
      <c r="W669">
        <v>2014</v>
      </c>
    </row>
    <row r="670" spans="1:23" x14ac:dyDescent="0.25">
      <c r="A670">
        <v>3133</v>
      </c>
      <c r="B670" s="1" t="s">
        <v>2336</v>
      </c>
      <c r="C670" s="2">
        <v>41875</v>
      </c>
      <c r="D670" s="2">
        <v>41877</v>
      </c>
      <c r="E670" s="1" t="s">
        <v>94</v>
      </c>
      <c r="F670" s="1" t="s">
        <v>2337</v>
      </c>
      <c r="G670" s="1" t="s">
        <v>2338</v>
      </c>
      <c r="H670" s="1" t="s">
        <v>97</v>
      </c>
      <c r="I670" s="1" t="s">
        <v>27</v>
      </c>
      <c r="J670" s="1" t="s">
        <v>773</v>
      </c>
      <c r="K670" s="1" t="s">
        <v>129</v>
      </c>
      <c r="L670" s="1" t="s">
        <v>72</v>
      </c>
      <c r="M670" s="1" t="s">
        <v>2339</v>
      </c>
      <c r="N670" s="1" t="s">
        <v>32</v>
      </c>
      <c r="O670" s="1" t="s">
        <v>60</v>
      </c>
      <c r="P670" s="1" t="s">
        <v>2340</v>
      </c>
      <c r="Q670">
        <v>13.28</v>
      </c>
      <c r="R670">
        <v>2</v>
      </c>
      <c r="S670" s="1" t="s">
        <v>35</v>
      </c>
      <c r="T670">
        <v>6.3743999999999996</v>
      </c>
      <c r="U670" s="1" t="s">
        <v>76</v>
      </c>
      <c r="V670" s="1" t="s">
        <v>263</v>
      </c>
      <c r="W670">
        <v>2014</v>
      </c>
    </row>
    <row r="671" spans="1:23" x14ac:dyDescent="0.25">
      <c r="A671">
        <v>3140</v>
      </c>
      <c r="B671" s="1" t="s">
        <v>2341</v>
      </c>
      <c r="C671" s="2">
        <v>43051</v>
      </c>
      <c r="D671" s="2">
        <v>43057</v>
      </c>
      <c r="E671" s="1" t="s">
        <v>42</v>
      </c>
      <c r="F671" s="1" t="s">
        <v>225</v>
      </c>
      <c r="G671" s="1" t="s">
        <v>226</v>
      </c>
      <c r="H671" s="1" t="s">
        <v>108</v>
      </c>
      <c r="I671" s="1" t="s">
        <v>27</v>
      </c>
      <c r="J671" s="1" t="s">
        <v>1752</v>
      </c>
      <c r="K671" s="1" t="s">
        <v>99</v>
      </c>
      <c r="L671" s="1" t="s">
        <v>100</v>
      </c>
      <c r="M671" s="1" t="s">
        <v>393</v>
      </c>
      <c r="N671" s="1" t="s">
        <v>32</v>
      </c>
      <c r="O671" s="1" t="s">
        <v>60</v>
      </c>
      <c r="P671" s="1" t="s">
        <v>394</v>
      </c>
      <c r="Q671">
        <v>22.847999999999999</v>
      </c>
      <c r="R671">
        <v>3</v>
      </c>
      <c r="S671" s="1" t="s">
        <v>103</v>
      </c>
      <c r="T671">
        <v>-17.7072</v>
      </c>
      <c r="U671" s="1" t="s">
        <v>139</v>
      </c>
      <c r="V671" s="1" t="s">
        <v>37</v>
      </c>
      <c r="W671">
        <v>2017</v>
      </c>
    </row>
    <row r="672" spans="1:23" x14ac:dyDescent="0.25">
      <c r="A672">
        <v>3145</v>
      </c>
      <c r="B672" s="1" t="s">
        <v>2342</v>
      </c>
      <c r="C672" s="2">
        <v>42618</v>
      </c>
      <c r="D672" s="2">
        <v>42624</v>
      </c>
      <c r="E672" s="1" t="s">
        <v>42</v>
      </c>
      <c r="F672" s="1" t="s">
        <v>692</v>
      </c>
      <c r="G672" s="1" t="s">
        <v>693</v>
      </c>
      <c r="H672" s="1" t="s">
        <v>97</v>
      </c>
      <c r="I672" s="1" t="s">
        <v>27</v>
      </c>
      <c r="J672" s="1" t="s">
        <v>2343</v>
      </c>
      <c r="K672" s="1" t="s">
        <v>99</v>
      </c>
      <c r="L672" s="1" t="s">
        <v>100</v>
      </c>
      <c r="M672" s="1" t="s">
        <v>602</v>
      </c>
      <c r="N672" s="1" t="s">
        <v>32</v>
      </c>
      <c r="O672" s="1" t="s">
        <v>39</v>
      </c>
      <c r="P672" s="1" t="s">
        <v>603</v>
      </c>
      <c r="Q672">
        <v>347.80200000000002</v>
      </c>
      <c r="R672">
        <v>7</v>
      </c>
      <c r="S672" s="1" t="s">
        <v>75</v>
      </c>
      <c r="T672">
        <v>-24.843</v>
      </c>
      <c r="U672" s="1" t="s">
        <v>139</v>
      </c>
      <c r="V672" s="1" t="s">
        <v>83</v>
      </c>
      <c r="W672">
        <v>2016</v>
      </c>
    </row>
    <row r="673" spans="1:23" x14ac:dyDescent="0.25">
      <c r="A673">
        <v>3146</v>
      </c>
      <c r="B673" s="1" t="s">
        <v>2344</v>
      </c>
      <c r="C673" s="2">
        <v>42777</v>
      </c>
      <c r="D673" s="2">
        <v>42779</v>
      </c>
      <c r="E673" s="1" t="s">
        <v>23</v>
      </c>
      <c r="F673" s="1" t="s">
        <v>2345</v>
      </c>
      <c r="G673" s="1" t="s">
        <v>2346</v>
      </c>
      <c r="H673" s="1" t="s">
        <v>97</v>
      </c>
      <c r="I673" s="1" t="s">
        <v>27</v>
      </c>
      <c r="J673" s="1" t="s">
        <v>201</v>
      </c>
      <c r="K673" s="1" t="s">
        <v>202</v>
      </c>
      <c r="L673" s="1" t="s">
        <v>58</v>
      </c>
      <c r="M673" s="1" t="s">
        <v>2347</v>
      </c>
      <c r="N673" s="1" t="s">
        <v>32</v>
      </c>
      <c r="O673" s="1" t="s">
        <v>39</v>
      </c>
      <c r="P673" s="1" t="s">
        <v>2348</v>
      </c>
      <c r="Q673">
        <v>963.13599999999997</v>
      </c>
      <c r="R673">
        <v>4</v>
      </c>
      <c r="S673" s="1" t="s">
        <v>66</v>
      </c>
      <c r="T673">
        <v>108.3528</v>
      </c>
      <c r="U673" s="1" t="s">
        <v>76</v>
      </c>
      <c r="V673" s="1" t="s">
        <v>307</v>
      </c>
      <c r="W673">
        <v>2017</v>
      </c>
    </row>
    <row r="674" spans="1:23" x14ac:dyDescent="0.25">
      <c r="A674">
        <v>3154</v>
      </c>
      <c r="B674" s="1" t="s">
        <v>2349</v>
      </c>
      <c r="C674" s="2">
        <v>42353</v>
      </c>
      <c r="D674" s="2">
        <v>42356</v>
      </c>
      <c r="E674" s="1" t="s">
        <v>94</v>
      </c>
      <c r="F674" s="1" t="s">
        <v>486</v>
      </c>
      <c r="G674" s="1" t="s">
        <v>487</v>
      </c>
      <c r="H674" s="1" t="s">
        <v>26</v>
      </c>
      <c r="I674" s="1" t="s">
        <v>27</v>
      </c>
      <c r="J674" s="1" t="s">
        <v>240</v>
      </c>
      <c r="K674" s="1" t="s">
        <v>241</v>
      </c>
      <c r="L674" s="1" t="s">
        <v>72</v>
      </c>
      <c r="M674" s="1" t="s">
        <v>364</v>
      </c>
      <c r="N674" s="1" t="s">
        <v>32</v>
      </c>
      <c r="O674" s="1" t="s">
        <v>60</v>
      </c>
      <c r="P674" s="1" t="s">
        <v>365</v>
      </c>
      <c r="Q674">
        <v>262.86399999999998</v>
      </c>
      <c r="R674">
        <v>7</v>
      </c>
      <c r="S674" s="1" t="s">
        <v>66</v>
      </c>
      <c r="T674">
        <v>69.001800000000003</v>
      </c>
      <c r="U674" s="1" t="s">
        <v>36</v>
      </c>
      <c r="V674" s="1" t="s">
        <v>104</v>
      </c>
      <c r="W674">
        <v>2015</v>
      </c>
    </row>
    <row r="675" spans="1:23" x14ac:dyDescent="0.25">
      <c r="A675">
        <v>3157</v>
      </c>
      <c r="B675" s="1" t="s">
        <v>2350</v>
      </c>
      <c r="C675" s="2">
        <v>42240</v>
      </c>
      <c r="D675" s="2">
        <v>42244</v>
      </c>
      <c r="E675" s="1" t="s">
        <v>42</v>
      </c>
      <c r="F675" s="1" t="s">
        <v>1956</v>
      </c>
      <c r="G675" s="1" t="s">
        <v>1957</v>
      </c>
      <c r="H675" s="1" t="s">
        <v>97</v>
      </c>
      <c r="I675" s="1" t="s">
        <v>27</v>
      </c>
      <c r="J675" s="1" t="s">
        <v>183</v>
      </c>
      <c r="K675" s="1" t="s">
        <v>129</v>
      </c>
      <c r="L675" s="1" t="s">
        <v>72</v>
      </c>
      <c r="M675" s="1" t="s">
        <v>64</v>
      </c>
      <c r="N675" s="1" t="s">
        <v>32</v>
      </c>
      <c r="O675" s="1" t="s">
        <v>48</v>
      </c>
      <c r="P675" s="1" t="s">
        <v>65</v>
      </c>
      <c r="Q675">
        <v>284.36399999999998</v>
      </c>
      <c r="R675">
        <v>2</v>
      </c>
      <c r="S675" s="1" t="s">
        <v>517</v>
      </c>
      <c r="T675">
        <v>-75.830399999999997</v>
      </c>
      <c r="U675" s="1" t="s">
        <v>90</v>
      </c>
      <c r="V675" s="1" t="s">
        <v>263</v>
      </c>
      <c r="W675">
        <v>2015</v>
      </c>
    </row>
    <row r="676" spans="1:23" x14ac:dyDescent="0.25">
      <c r="A676">
        <v>3168</v>
      </c>
      <c r="B676" s="1" t="s">
        <v>2351</v>
      </c>
      <c r="C676" s="2">
        <v>42672</v>
      </c>
      <c r="D676" s="2">
        <v>42674</v>
      </c>
      <c r="E676" s="1" t="s">
        <v>94</v>
      </c>
      <c r="F676" s="1" t="s">
        <v>428</v>
      </c>
      <c r="G676" s="1" t="s">
        <v>429</v>
      </c>
      <c r="H676" s="1" t="s">
        <v>26</v>
      </c>
      <c r="I676" s="1" t="s">
        <v>27</v>
      </c>
      <c r="J676" s="1" t="s">
        <v>1720</v>
      </c>
      <c r="K676" s="1" t="s">
        <v>299</v>
      </c>
      <c r="L676" s="1" t="s">
        <v>100</v>
      </c>
      <c r="M676" s="1" t="s">
        <v>383</v>
      </c>
      <c r="N676" s="1" t="s">
        <v>32</v>
      </c>
      <c r="O676" s="1" t="s">
        <v>60</v>
      </c>
      <c r="P676" s="1" t="s">
        <v>384</v>
      </c>
      <c r="Q676">
        <v>67</v>
      </c>
      <c r="R676">
        <v>5</v>
      </c>
      <c r="S676" s="1" t="s">
        <v>35</v>
      </c>
      <c r="T676">
        <v>32.159999999999997</v>
      </c>
      <c r="U676" s="1" t="s">
        <v>76</v>
      </c>
      <c r="V676" s="1" t="s">
        <v>52</v>
      </c>
      <c r="W676">
        <v>2016</v>
      </c>
    </row>
    <row r="677" spans="1:23" x14ac:dyDescent="0.25">
      <c r="A677">
        <v>3169</v>
      </c>
      <c r="B677" s="1" t="s">
        <v>2352</v>
      </c>
      <c r="C677" s="2">
        <v>42518</v>
      </c>
      <c r="D677" s="2">
        <v>42524</v>
      </c>
      <c r="E677" s="1" t="s">
        <v>42</v>
      </c>
      <c r="F677" s="1" t="s">
        <v>472</v>
      </c>
      <c r="G677" s="1" t="s">
        <v>473</v>
      </c>
      <c r="H677" s="1" t="s">
        <v>97</v>
      </c>
      <c r="I677" s="1" t="s">
        <v>27</v>
      </c>
      <c r="J677" s="1" t="s">
        <v>2353</v>
      </c>
      <c r="K677" s="1" t="s">
        <v>46</v>
      </c>
      <c r="L677" s="1" t="s">
        <v>30</v>
      </c>
      <c r="M677" s="1" t="s">
        <v>1669</v>
      </c>
      <c r="N677" s="1" t="s">
        <v>32</v>
      </c>
      <c r="O677" s="1" t="s">
        <v>39</v>
      </c>
      <c r="P677" s="1" t="s">
        <v>1670</v>
      </c>
      <c r="Q677">
        <v>390.27199999999999</v>
      </c>
      <c r="R677">
        <v>8</v>
      </c>
      <c r="S677" s="1" t="s">
        <v>66</v>
      </c>
      <c r="T677">
        <v>-24.391999999999999</v>
      </c>
      <c r="U677" s="1" t="s">
        <v>139</v>
      </c>
      <c r="V677" s="1" t="s">
        <v>171</v>
      </c>
      <c r="W677">
        <v>2016</v>
      </c>
    </row>
    <row r="678" spans="1:23" x14ac:dyDescent="0.25">
      <c r="A678">
        <v>3173</v>
      </c>
      <c r="B678" s="1" t="s">
        <v>2354</v>
      </c>
      <c r="C678" s="2">
        <v>42450</v>
      </c>
      <c r="D678" s="2">
        <v>42457</v>
      </c>
      <c r="E678" s="1" t="s">
        <v>42</v>
      </c>
      <c r="F678" s="1" t="s">
        <v>1227</v>
      </c>
      <c r="G678" s="1" t="s">
        <v>1228</v>
      </c>
      <c r="H678" s="1" t="s">
        <v>26</v>
      </c>
      <c r="I678" s="1" t="s">
        <v>27</v>
      </c>
      <c r="J678" s="1" t="s">
        <v>143</v>
      </c>
      <c r="K678" s="1" t="s">
        <v>144</v>
      </c>
      <c r="L678" s="1" t="s">
        <v>100</v>
      </c>
      <c r="M678" s="1" t="s">
        <v>867</v>
      </c>
      <c r="N678" s="1" t="s">
        <v>32</v>
      </c>
      <c r="O678" s="1" t="s">
        <v>39</v>
      </c>
      <c r="P678" s="1" t="s">
        <v>868</v>
      </c>
      <c r="Q678">
        <v>528.42999999999995</v>
      </c>
      <c r="R678">
        <v>5</v>
      </c>
      <c r="S678" s="1" t="s">
        <v>75</v>
      </c>
      <c r="T678">
        <v>0</v>
      </c>
      <c r="U678" s="1" t="s">
        <v>51</v>
      </c>
      <c r="V678" s="1" t="s">
        <v>205</v>
      </c>
      <c r="W678">
        <v>2016</v>
      </c>
    </row>
    <row r="679" spans="1:23" x14ac:dyDescent="0.25">
      <c r="A679">
        <v>3176</v>
      </c>
      <c r="B679" s="1" t="s">
        <v>2355</v>
      </c>
      <c r="C679" s="2">
        <v>43001</v>
      </c>
      <c r="D679" s="2">
        <v>43007</v>
      </c>
      <c r="E679" s="1" t="s">
        <v>42</v>
      </c>
      <c r="F679" s="1" t="s">
        <v>1077</v>
      </c>
      <c r="G679" s="1" t="s">
        <v>1078</v>
      </c>
      <c r="H679" s="1" t="s">
        <v>26</v>
      </c>
      <c r="I679" s="1" t="s">
        <v>27</v>
      </c>
      <c r="J679" s="1" t="s">
        <v>2356</v>
      </c>
      <c r="K679" s="1" t="s">
        <v>190</v>
      </c>
      <c r="L679" s="1" t="s">
        <v>58</v>
      </c>
      <c r="M679" s="1" t="s">
        <v>1011</v>
      </c>
      <c r="N679" s="1" t="s">
        <v>32</v>
      </c>
      <c r="O679" s="1" t="s">
        <v>33</v>
      </c>
      <c r="P679" s="1" t="s">
        <v>1012</v>
      </c>
      <c r="Q679">
        <v>180.58799999999999</v>
      </c>
      <c r="R679">
        <v>2</v>
      </c>
      <c r="S679" s="1" t="s">
        <v>1242</v>
      </c>
      <c r="T679">
        <v>-240.78399999999999</v>
      </c>
      <c r="U679" s="1" t="s">
        <v>139</v>
      </c>
      <c r="V679" s="1" t="s">
        <v>83</v>
      </c>
      <c r="W679">
        <v>2017</v>
      </c>
    </row>
    <row r="680" spans="1:23" x14ac:dyDescent="0.25">
      <c r="A680">
        <v>3179</v>
      </c>
      <c r="B680" s="1" t="s">
        <v>2357</v>
      </c>
      <c r="C680" s="2">
        <v>43074</v>
      </c>
      <c r="D680" s="2">
        <v>43080</v>
      </c>
      <c r="E680" s="1" t="s">
        <v>42</v>
      </c>
      <c r="F680" s="1" t="s">
        <v>2358</v>
      </c>
      <c r="G680" s="1" t="s">
        <v>2359</v>
      </c>
      <c r="H680" s="1" t="s">
        <v>97</v>
      </c>
      <c r="I680" s="1" t="s">
        <v>27</v>
      </c>
      <c r="J680" s="1" t="s">
        <v>183</v>
      </c>
      <c r="K680" s="1" t="s">
        <v>129</v>
      </c>
      <c r="L680" s="1" t="s">
        <v>72</v>
      </c>
      <c r="M680" s="1" t="s">
        <v>59</v>
      </c>
      <c r="N680" s="1" t="s">
        <v>32</v>
      </c>
      <c r="O680" s="1" t="s">
        <v>60</v>
      </c>
      <c r="P680" s="1" t="s">
        <v>61</v>
      </c>
      <c r="Q680">
        <v>20.94</v>
      </c>
      <c r="R680">
        <v>3</v>
      </c>
      <c r="S680" s="1" t="s">
        <v>35</v>
      </c>
      <c r="T680">
        <v>6.0726000000000004</v>
      </c>
      <c r="U680" s="1" t="s">
        <v>139</v>
      </c>
      <c r="V680" s="1" t="s">
        <v>104</v>
      </c>
      <c r="W680">
        <v>2017</v>
      </c>
    </row>
    <row r="681" spans="1:23" x14ac:dyDescent="0.25">
      <c r="A681">
        <v>3180</v>
      </c>
      <c r="B681" s="1" t="s">
        <v>2357</v>
      </c>
      <c r="C681" s="2">
        <v>43074</v>
      </c>
      <c r="D681" s="2">
        <v>43080</v>
      </c>
      <c r="E681" s="1" t="s">
        <v>42</v>
      </c>
      <c r="F681" s="1" t="s">
        <v>2358</v>
      </c>
      <c r="G681" s="1" t="s">
        <v>2359</v>
      </c>
      <c r="H681" s="1" t="s">
        <v>97</v>
      </c>
      <c r="I681" s="1" t="s">
        <v>27</v>
      </c>
      <c r="J681" s="1" t="s">
        <v>183</v>
      </c>
      <c r="K681" s="1" t="s">
        <v>129</v>
      </c>
      <c r="L681" s="1" t="s">
        <v>72</v>
      </c>
      <c r="M681" s="1" t="s">
        <v>242</v>
      </c>
      <c r="N681" s="1" t="s">
        <v>32</v>
      </c>
      <c r="O681" s="1" t="s">
        <v>60</v>
      </c>
      <c r="P681" s="1" t="s">
        <v>243</v>
      </c>
      <c r="Q681">
        <v>58.68</v>
      </c>
      <c r="R681">
        <v>2</v>
      </c>
      <c r="S681" s="1" t="s">
        <v>35</v>
      </c>
      <c r="T681">
        <v>18.190799999999999</v>
      </c>
      <c r="U681" s="1" t="s">
        <v>139</v>
      </c>
      <c r="V681" s="1" t="s">
        <v>104</v>
      </c>
      <c r="W681">
        <v>2017</v>
      </c>
    </row>
    <row r="682" spans="1:23" x14ac:dyDescent="0.25">
      <c r="A682">
        <v>3201</v>
      </c>
      <c r="B682" s="1" t="s">
        <v>2360</v>
      </c>
      <c r="C682" s="2">
        <v>41777</v>
      </c>
      <c r="D682" s="2">
        <v>41779</v>
      </c>
      <c r="E682" s="1" t="s">
        <v>23</v>
      </c>
      <c r="F682" s="1" t="s">
        <v>2361</v>
      </c>
      <c r="G682" s="1" t="s">
        <v>2362</v>
      </c>
      <c r="H682" s="1" t="s">
        <v>26</v>
      </c>
      <c r="I682" s="1" t="s">
        <v>27</v>
      </c>
      <c r="J682" s="1" t="s">
        <v>516</v>
      </c>
      <c r="K682" s="1" t="s">
        <v>241</v>
      </c>
      <c r="L682" s="1" t="s">
        <v>72</v>
      </c>
      <c r="M682" s="1" t="s">
        <v>1809</v>
      </c>
      <c r="N682" s="1" t="s">
        <v>32</v>
      </c>
      <c r="O682" s="1" t="s">
        <v>60</v>
      </c>
      <c r="P682" s="1" t="s">
        <v>1810</v>
      </c>
      <c r="Q682">
        <v>149.232</v>
      </c>
      <c r="R682">
        <v>3</v>
      </c>
      <c r="S682" s="1" t="s">
        <v>66</v>
      </c>
      <c r="T682">
        <v>3.7307999999999999</v>
      </c>
      <c r="U682" s="1" t="s">
        <v>76</v>
      </c>
      <c r="V682" s="1" t="s">
        <v>171</v>
      </c>
      <c r="W682">
        <v>2014</v>
      </c>
    </row>
    <row r="683" spans="1:23" x14ac:dyDescent="0.25">
      <c r="A683">
        <v>3205</v>
      </c>
      <c r="B683" s="1" t="s">
        <v>2363</v>
      </c>
      <c r="C683" s="2">
        <v>41953</v>
      </c>
      <c r="D683" s="2">
        <v>41959</v>
      </c>
      <c r="E683" s="1" t="s">
        <v>42</v>
      </c>
      <c r="F683" s="1" t="s">
        <v>2364</v>
      </c>
      <c r="G683" s="1" t="s">
        <v>2365</v>
      </c>
      <c r="H683" s="1" t="s">
        <v>26</v>
      </c>
      <c r="I683" s="1" t="s">
        <v>27</v>
      </c>
      <c r="J683" s="1" t="s">
        <v>651</v>
      </c>
      <c r="K683" s="1" t="s">
        <v>57</v>
      </c>
      <c r="L683" s="1" t="s">
        <v>58</v>
      </c>
      <c r="M683" s="1" t="s">
        <v>137</v>
      </c>
      <c r="N683" s="1" t="s">
        <v>32</v>
      </c>
      <c r="O683" s="1" t="s">
        <v>60</v>
      </c>
      <c r="P683" s="1" t="s">
        <v>138</v>
      </c>
      <c r="Q683">
        <v>39.880000000000003</v>
      </c>
      <c r="R683">
        <v>2</v>
      </c>
      <c r="S683" s="1" t="s">
        <v>35</v>
      </c>
      <c r="T683">
        <v>11.166399999999999</v>
      </c>
      <c r="U683" s="1" t="s">
        <v>139</v>
      </c>
      <c r="V683" s="1" t="s">
        <v>37</v>
      </c>
      <c r="W683">
        <v>2014</v>
      </c>
    </row>
    <row r="684" spans="1:23" x14ac:dyDescent="0.25">
      <c r="A684">
        <v>3207</v>
      </c>
      <c r="B684" s="1" t="s">
        <v>2363</v>
      </c>
      <c r="C684" s="2">
        <v>41953</v>
      </c>
      <c r="D684" s="2">
        <v>41959</v>
      </c>
      <c r="E684" s="1" t="s">
        <v>42</v>
      </c>
      <c r="F684" s="1" t="s">
        <v>2364</v>
      </c>
      <c r="G684" s="1" t="s">
        <v>2365</v>
      </c>
      <c r="H684" s="1" t="s">
        <v>26</v>
      </c>
      <c r="I684" s="1" t="s">
        <v>27</v>
      </c>
      <c r="J684" s="1" t="s">
        <v>651</v>
      </c>
      <c r="K684" s="1" t="s">
        <v>57</v>
      </c>
      <c r="L684" s="1" t="s">
        <v>58</v>
      </c>
      <c r="M684" s="1" t="s">
        <v>1125</v>
      </c>
      <c r="N684" s="1" t="s">
        <v>32</v>
      </c>
      <c r="O684" s="1" t="s">
        <v>60</v>
      </c>
      <c r="P684" s="1" t="s">
        <v>1126</v>
      </c>
      <c r="Q684">
        <v>53.2</v>
      </c>
      <c r="R684">
        <v>5</v>
      </c>
      <c r="S684" s="1" t="s">
        <v>35</v>
      </c>
      <c r="T684">
        <v>14.896000000000001</v>
      </c>
      <c r="U684" s="1" t="s">
        <v>139</v>
      </c>
      <c r="V684" s="1" t="s">
        <v>37</v>
      </c>
      <c r="W684">
        <v>2014</v>
      </c>
    </row>
    <row r="685" spans="1:23" x14ac:dyDescent="0.25">
      <c r="A685">
        <v>3231</v>
      </c>
      <c r="B685" s="1" t="s">
        <v>2366</v>
      </c>
      <c r="C685" s="2">
        <v>42979</v>
      </c>
      <c r="D685" s="2">
        <v>42983</v>
      </c>
      <c r="E685" s="1" t="s">
        <v>23</v>
      </c>
      <c r="F685" s="1" t="s">
        <v>1462</v>
      </c>
      <c r="G685" s="1" t="s">
        <v>1463</v>
      </c>
      <c r="H685" s="1" t="s">
        <v>26</v>
      </c>
      <c r="I685" s="1" t="s">
        <v>27</v>
      </c>
      <c r="J685" s="1" t="s">
        <v>183</v>
      </c>
      <c r="K685" s="1" t="s">
        <v>129</v>
      </c>
      <c r="L685" s="1" t="s">
        <v>72</v>
      </c>
      <c r="M685" s="1" t="s">
        <v>1204</v>
      </c>
      <c r="N685" s="1" t="s">
        <v>32</v>
      </c>
      <c r="O685" s="1" t="s">
        <v>60</v>
      </c>
      <c r="P685" s="1" t="s">
        <v>1205</v>
      </c>
      <c r="Q685">
        <v>114.9</v>
      </c>
      <c r="R685">
        <v>5</v>
      </c>
      <c r="S685" s="1" t="s">
        <v>35</v>
      </c>
      <c r="T685">
        <v>39.066000000000003</v>
      </c>
      <c r="U685" s="1" t="s">
        <v>90</v>
      </c>
      <c r="V685" s="1" t="s">
        <v>83</v>
      </c>
      <c r="W685">
        <v>2017</v>
      </c>
    </row>
    <row r="686" spans="1:23" x14ac:dyDescent="0.25">
      <c r="A686">
        <v>3236</v>
      </c>
      <c r="B686" s="1" t="s">
        <v>2367</v>
      </c>
      <c r="C686" s="2">
        <v>42384</v>
      </c>
      <c r="D686" s="2">
        <v>42384</v>
      </c>
      <c r="E686" s="1" t="s">
        <v>435</v>
      </c>
      <c r="F686" s="1" t="s">
        <v>1195</v>
      </c>
      <c r="G686" s="1" t="s">
        <v>1196</v>
      </c>
      <c r="H686" s="1" t="s">
        <v>26</v>
      </c>
      <c r="I686" s="1" t="s">
        <v>27</v>
      </c>
      <c r="J686" s="1" t="s">
        <v>1593</v>
      </c>
      <c r="K686" s="1" t="s">
        <v>439</v>
      </c>
      <c r="L686" s="1" t="s">
        <v>72</v>
      </c>
      <c r="M686" s="1" t="s">
        <v>352</v>
      </c>
      <c r="N686" s="1" t="s">
        <v>32</v>
      </c>
      <c r="O686" s="1" t="s">
        <v>48</v>
      </c>
      <c r="P686" s="1" t="s">
        <v>353</v>
      </c>
      <c r="Q686">
        <v>181.797</v>
      </c>
      <c r="R686">
        <v>1</v>
      </c>
      <c r="S686" s="1" t="s">
        <v>75</v>
      </c>
      <c r="T686">
        <v>-15.582599999999999</v>
      </c>
      <c r="U686" s="1" t="s">
        <v>440</v>
      </c>
      <c r="V686" s="1" t="s">
        <v>179</v>
      </c>
      <c r="W686">
        <v>2016</v>
      </c>
    </row>
    <row r="687" spans="1:23" x14ac:dyDescent="0.25">
      <c r="A687">
        <v>3239</v>
      </c>
      <c r="B687" s="1" t="s">
        <v>2368</v>
      </c>
      <c r="C687" s="2">
        <v>42694</v>
      </c>
      <c r="D687" s="2">
        <v>42701</v>
      </c>
      <c r="E687" s="1" t="s">
        <v>42</v>
      </c>
      <c r="F687" s="1" t="s">
        <v>2369</v>
      </c>
      <c r="G687" s="1" t="s">
        <v>2370</v>
      </c>
      <c r="H687" s="1" t="s">
        <v>97</v>
      </c>
      <c r="I687" s="1" t="s">
        <v>27</v>
      </c>
      <c r="J687" s="1" t="s">
        <v>109</v>
      </c>
      <c r="K687" s="1" t="s">
        <v>99</v>
      </c>
      <c r="L687" s="1" t="s">
        <v>100</v>
      </c>
      <c r="M687" s="1" t="s">
        <v>1630</v>
      </c>
      <c r="N687" s="1" t="s">
        <v>32</v>
      </c>
      <c r="O687" s="1" t="s">
        <v>39</v>
      </c>
      <c r="P687" s="1" t="s">
        <v>1631</v>
      </c>
      <c r="Q687">
        <v>318.43</v>
      </c>
      <c r="R687">
        <v>5</v>
      </c>
      <c r="S687" s="1" t="s">
        <v>75</v>
      </c>
      <c r="T687">
        <v>-77.332999999999998</v>
      </c>
      <c r="U687" s="1" t="s">
        <v>51</v>
      </c>
      <c r="V687" s="1" t="s">
        <v>37</v>
      </c>
      <c r="W687">
        <v>2016</v>
      </c>
    </row>
    <row r="688" spans="1:23" x14ac:dyDescent="0.25">
      <c r="A688">
        <v>3241</v>
      </c>
      <c r="B688" s="1" t="s">
        <v>2368</v>
      </c>
      <c r="C688" s="2">
        <v>42694</v>
      </c>
      <c r="D688" s="2">
        <v>42701</v>
      </c>
      <c r="E688" s="1" t="s">
        <v>42</v>
      </c>
      <c r="F688" s="1" t="s">
        <v>2369</v>
      </c>
      <c r="G688" s="1" t="s">
        <v>2370</v>
      </c>
      <c r="H688" s="1" t="s">
        <v>97</v>
      </c>
      <c r="I688" s="1" t="s">
        <v>27</v>
      </c>
      <c r="J688" s="1" t="s">
        <v>109</v>
      </c>
      <c r="K688" s="1" t="s">
        <v>99</v>
      </c>
      <c r="L688" s="1" t="s">
        <v>100</v>
      </c>
      <c r="M688" s="1" t="s">
        <v>432</v>
      </c>
      <c r="N688" s="1" t="s">
        <v>32</v>
      </c>
      <c r="O688" s="1" t="s">
        <v>60</v>
      </c>
      <c r="P688" s="1" t="s">
        <v>433</v>
      </c>
      <c r="Q688">
        <v>7.0679999999999996</v>
      </c>
      <c r="R688">
        <v>3</v>
      </c>
      <c r="S688" s="1" t="s">
        <v>103</v>
      </c>
      <c r="T688">
        <v>-2.8271999999999999</v>
      </c>
      <c r="U688" s="1" t="s">
        <v>51</v>
      </c>
      <c r="V688" s="1" t="s">
        <v>37</v>
      </c>
      <c r="W688">
        <v>2016</v>
      </c>
    </row>
    <row r="689" spans="1:23" x14ac:dyDescent="0.25">
      <c r="A689">
        <v>3245</v>
      </c>
      <c r="B689" s="1" t="s">
        <v>2371</v>
      </c>
      <c r="C689" s="2">
        <v>43070</v>
      </c>
      <c r="D689" s="2">
        <v>43074</v>
      </c>
      <c r="E689" s="1" t="s">
        <v>42</v>
      </c>
      <c r="F689" s="1" t="s">
        <v>2372</v>
      </c>
      <c r="G689" s="1" t="s">
        <v>2373</v>
      </c>
      <c r="H689" s="1" t="s">
        <v>26</v>
      </c>
      <c r="I689" s="1" t="s">
        <v>27</v>
      </c>
      <c r="J689" s="1" t="s">
        <v>1730</v>
      </c>
      <c r="K689" s="1" t="s">
        <v>99</v>
      </c>
      <c r="L689" s="1" t="s">
        <v>100</v>
      </c>
      <c r="M689" s="1" t="s">
        <v>404</v>
      </c>
      <c r="N689" s="1" t="s">
        <v>32</v>
      </c>
      <c r="O689" s="1" t="s">
        <v>39</v>
      </c>
      <c r="P689" s="1" t="s">
        <v>405</v>
      </c>
      <c r="Q689">
        <v>317.05799999999999</v>
      </c>
      <c r="R689">
        <v>3</v>
      </c>
      <c r="S689" s="1" t="s">
        <v>75</v>
      </c>
      <c r="T689">
        <v>-18.117599999999999</v>
      </c>
      <c r="U689" s="1" t="s">
        <v>90</v>
      </c>
      <c r="V689" s="1" t="s">
        <v>104</v>
      </c>
      <c r="W689">
        <v>2017</v>
      </c>
    </row>
    <row r="690" spans="1:23" x14ac:dyDescent="0.25">
      <c r="A690">
        <v>3249</v>
      </c>
      <c r="B690" s="1" t="s">
        <v>2374</v>
      </c>
      <c r="C690" s="2">
        <v>42630</v>
      </c>
      <c r="D690" s="2">
        <v>42634</v>
      </c>
      <c r="E690" s="1" t="s">
        <v>42</v>
      </c>
      <c r="F690" s="1" t="s">
        <v>1795</v>
      </c>
      <c r="G690" s="1" t="s">
        <v>1796</v>
      </c>
      <c r="H690" s="1" t="s">
        <v>108</v>
      </c>
      <c r="I690" s="1" t="s">
        <v>27</v>
      </c>
      <c r="J690" s="1" t="s">
        <v>201</v>
      </c>
      <c r="K690" s="1" t="s">
        <v>202</v>
      </c>
      <c r="L690" s="1" t="s">
        <v>58</v>
      </c>
      <c r="M690" s="1" t="s">
        <v>2207</v>
      </c>
      <c r="N690" s="1" t="s">
        <v>32</v>
      </c>
      <c r="O690" s="1" t="s">
        <v>39</v>
      </c>
      <c r="P690" s="1" t="s">
        <v>2208</v>
      </c>
      <c r="Q690">
        <v>113.88800000000001</v>
      </c>
      <c r="R690">
        <v>2</v>
      </c>
      <c r="S690" s="1" t="s">
        <v>66</v>
      </c>
      <c r="T690">
        <v>9.9651999999999994</v>
      </c>
      <c r="U690" s="1" t="s">
        <v>90</v>
      </c>
      <c r="V690" s="1" t="s">
        <v>83</v>
      </c>
      <c r="W690">
        <v>2016</v>
      </c>
    </row>
    <row r="691" spans="1:23" x14ac:dyDescent="0.25">
      <c r="A691">
        <v>3252</v>
      </c>
      <c r="B691" s="1" t="s">
        <v>2375</v>
      </c>
      <c r="C691" s="2">
        <v>42842</v>
      </c>
      <c r="D691" s="2">
        <v>42844</v>
      </c>
      <c r="E691" s="1" t="s">
        <v>94</v>
      </c>
      <c r="F691" s="1" t="s">
        <v>2376</v>
      </c>
      <c r="G691" s="1" t="s">
        <v>2377</v>
      </c>
      <c r="H691" s="1" t="s">
        <v>26</v>
      </c>
      <c r="I691" s="1" t="s">
        <v>27</v>
      </c>
      <c r="J691" s="1" t="s">
        <v>70</v>
      </c>
      <c r="K691" s="1" t="s">
        <v>71</v>
      </c>
      <c r="L691" s="1" t="s">
        <v>72</v>
      </c>
      <c r="M691" s="1" t="s">
        <v>1303</v>
      </c>
      <c r="N691" s="1" t="s">
        <v>32</v>
      </c>
      <c r="O691" s="1" t="s">
        <v>60</v>
      </c>
      <c r="P691" s="1" t="s">
        <v>1771</v>
      </c>
      <c r="Q691">
        <v>60.311999999999998</v>
      </c>
      <c r="R691">
        <v>3</v>
      </c>
      <c r="S691" s="1" t="s">
        <v>66</v>
      </c>
      <c r="T691">
        <v>5.2773000000000003</v>
      </c>
      <c r="U691" s="1" t="s">
        <v>76</v>
      </c>
      <c r="V691" s="1" t="s">
        <v>122</v>
      </c>
      <c r="W691">
        <v>2017</v>
      </c>
    </row>
    <row r="692" spans="1:23" x14ac:dyDescent="0.25">
      <c r="A692">
        <v>3258</v>
      </c>
      <c r="B692" s="1" t="s">
        <v>2378</v>
      </c>
      <c r="C692" s="2">
        <v>42713</v>
      </c>
      <c r="D692" s="2">
        <v>42718</v>
      </c>
      <c r="E692" s="1" t="s">
        <v>23</v>
      </c>
      <c r="F692" s="1" t="s">
        <v>1317</v>
      </c>
      <c r="G692" s="1" t="s">
        <v>1318</v>
      </c>
      <c r="H692" s="1" t="s">
        <v>97</v>
      </c>
      <c r="I692" s="1" t="s">
        <v>27</v>
      </c>
      <c r="J692" s="1" t="s">
        <v>247</v>
      </c>
      <c r="K692" s="1" t="s">
        <v>151</v>
      </c>
      <c r="L692" s="1" t="s">
        <v>30</v>
      </c>
      <c r="M692" s="1" t="s">
        <v>1262</v>
      </c>
      <c r="N692" s="1" t="s">
        <v>32</v>
      </c>
      <c r="O692" s="1" t="s">
        <v>48</v>
      </c>
      <c r="P692" s="1" t="s">
        <v>1263</v>
      </c>
      <c r="Q692">
        <v>79.974000000000004</v>
      </c>
      <c r="R692">
        <v>3</v>
      </c>
      <c r="S692" s="1" t="s">
        <v>517</v>
      </c>
      <c r="T692">
        <v>-29.323799999999999</v>
      </c>
      <c r="U692" s="1" t="s">
        <v>62</v>
      </c>
      <c r="V692" s="1" t="s">
        <v>104</v>
      </c>
      <c r="W692">
        <v>2016</v>
      </c>
    </row>
    <row r="693" spans="1:23" x14ac:dyDescent="0.25">
      <c r="A693">
        <v>3273</v>
      </c>
      <c r="B693" s="1" t="s">
        <v>2379</v>
      </c>
      <c r="C693" s="2">
        <v>42044</v>
      </c>
      <c r="D693" s="2">
        <v>42051</v>
      </c>
      <c r="E693" s="1" t="s">
        <v>42</v>
      </c>
      <c r="F693" s="1" t="s">
        <v>2372</v>
      </c>
      <c r="G693" s="1" t="s">
        <v>2373</v>
      </c>
      <c r="H693" s="1" t="s">
        <v>26</v>
      </c>
      <c r="I693" s="1" t="s">
        <v>27</v>
      </c>
      <c r="J693" s="1" t="s">
        <v>56</v>
      </c>
      <c r="K693" s="1" t="s">
        <v>57</v>
      </c>
      <c r="L693" s="1" t="s">
        <v>58</v>
      </c>
      <c r="M693" s="1" t="s">
        <v>73</v>
      </c>
      <c r="N693" s="1" t="s">
        <v>32</v>
      </c>
      <c r="O693" s="1" t="s">
        <v>39</v>
      </c>
      <c r="P693" s="1" t="s">
        <v>74</v>
      </c>
      <c r="Q693">
        <v>203.92</v>
      </c>
      <c r="R693">
        <v>5</v>
      </c>
      <c r="S693" s="1" t="s">
        <v>66</v>
      </c>
      <c r="T693">
        <v>22.940999999999999</v>
      </c>
      <c r="U693" s="1" t="s">
        <v>51</v>
      </c>
      <c r="V693" s="1" t="s">
        <v>307</v>
      </c>
      <c r="W693">
        <v>2015</v>
      </c>
    </row>
    <row r="694" spans="1:23" x14ac:dyDescent="0.25">
      <c r="A694">
        <v>3284</v>
      </c>
      <c r="B694" s="1" t="s">
        <v>2380</v>
      </c>
      <c r="C694" s="2">
        <v>41912</v>
      </c>
      <c r="D694" s="2">
        <v>41918</v>
      </c>
      <c r="E694" s="1" t="s">
        <v>42</v>
      </c>
      <c r="F694" s="1" t="s">
        <v>782</v>
      </c>
      <c r="G694" s="1" t="s">
        <v>783</v>
      </c>
      <c r="H694" s="1" t="s">
        <v>97</v>
      </c>
      <c r="I694" s="1" t="s">
        <v>27</v>
      </c>
      <c r="J694" s="1" t="s">
        <v>183</v>
      </c>
      <c r="K694" s="1" t="s">
        <v>129</v>
      </c>
      <c r="L694" s="1" t="s">
        <v>72</v>
      </c>
      <c r="M694" s="1" t="s">
        <v>673</v>
      </c>
      <c r="N694" s="1" t="s">
        <v>32</v>
      </c>
      <c r="O694" s="1" t="s">
        <v>60</v>
      </c>
      <c r="P694" s="1" t="s">
        <v>674</v>
      </c>
      <c r="Q694">
        <v>15.24</v>
      </c>
      <c r="R694">
        <v>3</v>
      </c>
      <c r="S694" s="1" t="s">
        <v>35</v>
      </c>
      <c r="T694">
        <v>5.1816000000000004</v>
      </c>
      <c r="U694" s="1" t="s">
        <v>139</v>
      </c>
      <c r="V694" s="1" t="s">
        <v>83</v>
      </c>
      <c r="W694">
        <v>2014</v>
      </c>
    </row>
    <row r="695" spans="1:23" x14ac:dyDescent="0.25">
      <c r="A695">
        <v>3294</v>
      </c>
      <c r="B695" s="1" t="s">
        <v>2381</v>
      </c>
      <c r="C695" s="2">
        <v>41999</v>
      </c>
      <c r="D695" s="2">
        <v>42003</v>
      </c>
      <c r="E695" s="1" t="s">
        <v>42</v>
      </c>
      <c r="F695" s="1" t="s">
        <v>1667</v>
      </c>
      <c r="G695" s="1" t="s">
        <v>1668</v>
      </c>
      <c r="H695" s="1" t="s">
        <v>26</v>
      </c>
      <c r="I695" s="1" t="s">
        <v>27</v>
      </c>
      <c r="J695" s="1" t="s">
        <v>651</v>
      </c>
      <c r="K695" s="1" t="s">
        <v>57</v>
      </c>
      <c r="L695" s="1" t="s">
        <v>58</v>
      </c>
      <c r="M695" s="1" t="s">
        <v>1083</v>
      </c>
      <c r="N695" s="1" t="s">
        <v>32</v>
      </c>
      <c r="O695" s="1" t="s">
        <v>60</v>
      </c>
      <c r="P695" s="1" t="s">
        <v>1084</v>
      </c>
      <c r="Q695">
        <v>3.48</v>
      </c>
      <c r="R695">
        <v>2</v>
      </c>
      <c r="S695" s="1" t="s">
        <v>35</v>
      </c>
      <c r="T695">
        <v>1.1135999999999999</v>
      </c>
      <c r="U695" s="1" t="s">
        <v>90</v>
      </c>
      <c r="V695" s="1" t="s">
        <v>104</v>
      </c>
      <c r="W695">
        <v>2014</v>
      </c>
    </row>
    <row r="696" spans="1:23" x14ac:dyDescent="0.25">
      <c r="A696">
        <v>3303</v>
      </c>
      <c r="B696" s="1" t="s">
        <v>2382</v>
      </c>
      <c r="C696" s="2">
        <v>41961</v>
      </c>
      <c r="D696" s="2">
        <v>41965</v>
      </c>
      <c r="E696" s="1" t="s">
        <v>42</v>
      </c>
      <c r="F696" s="1" t="s">
        <v>640</v>
      </c>
      <c r="G696" s="1" t="s">
        <v>641</v>
      </c>
      <c r="H696" s="1" t="s">
        <v>26</v>
      </c>
      <c r="I696" s="1" t="s">
        <v>27</v>
      </c>
      <c r="J696" s="1" t="s">
        <v>70</v>
      </c>
      <c r="K696" s="1" t="s">
        <v>71</v>
      </c>
      <c r="L696" s="1" t="s">
        <v>72</v>
      </c>
      <c r="M696" s="1" t="s">
        <v>1303</v>
      </c>
      <c r="N696" s="1" t="s">
        <v>32</v>
      </c>
      <c r="O696" s="1" t="s">
        <v>60</v>
      </c>
      <c r="P696" s="1" t="s">
        <v>1771</v>
      </c>
      <c r="Q696">
        <v>60.311999999999998</v>
      </c>
      <c r="R696">
        <v>3</v>
      </c>
      <c r="S696" s="1" t="s">
        <v>66</v>
      </c>
      <c r="T696">
        <v>5.2773000000000003</v>
      </c>
      <c r="U696" s="1" t="s">
        <v>90</v>
      </c>
      <c r="V696" s="1" t="s">
        <v>37</v>
      </c>
      <c r="W696">
        <v>2014</v>
      </c>
    </row>
    <row r="697" spans="1:23" x14ac:dyDescent="0.25">
      <c r="A697">
        <v>3312</v>
      </c>
      <c r="B697" s="1" t="s">
        <v>2383</v>
      </c>
      <c r="C697" s="2">
        <v>42449</v>
      </c>
      <c r="D697" s="2">
        <v>42454</v>
      </c>
      <c r="E697" s="1" t="s">
        <v>23</v>
      </c>
      <c r="F697" s="1" t="s">
        <v>2384</v>
      </c>
      <c r="G697" s="1" t="s">
        <v>2385</v>
      </c>
      <c r="H697" s="1" t="s">
        <v>97</v>
      </c>
      <c r="I697" s="1" t="s">
        <v>27</v>
      </c>
      <c r="J697" s="1" t="s">
        <v>2386</v>
      </c>
      <c r="K697" s="1" t="s">
        <v>489</v>
      </c>
      <c r="L697" s="1" t="s">
        <v>30</v>
      </c>
      <c r="M697" s="1" t="s">
        <v>1140</v>
      </c>
      <c r="N697" s="1" t="s">
        <v>32</v>
      </c>
      <c r="O697" s="1" t="s">
        <v>60</v>
      </c>
      <c r="P697" s="1" t="s">
        <v>1141</v>
      </c>
      <c r="Q697">
        <v>86.45</v>
      </c>
      <c r="R697">
        <v>7</v>
      </c>
      <c r="S697" s="1" t="s">
        <v>35</v>
      </c>
      <c r="T697">
        <v>38.037999999999997</v>
      </c>
      <c r="U697" s="1" t="s">
        <v>62</v>
      </c>
      <c r="V697" s="1" t="s">
        <v>205</v>
      </c>
      <c r="W697">
        <v>2016</v>
      </c>
    </row>
    <row r="698" spans="1:23" x14ac:dyDescent="0.25">
      <c r="A698">
        <v>3313</v>
      </c>
      <c r="B698" s="1" t="s">
        <v>2387</v>
      </c>
      <c r="C698" s="2">
        <v>41909</v>
      </c>
      <c r="D698" s="2">
        <v>41913</v>
      </c>
      <c r="E698" s="1" t="s">
        <v>42</v>
      </c>
      <c r="F698" s="1" t="s">
        <v>2388</v>
      </c>
      <c r="G698" s="1" t="s">
        <v>2389</v>
      </c>
      <c r="H698" s="1" t="s">
        <v>26</v>
      </c>
      <c r="I698" s="1" t="s">
        <v>27</v>
      </c>
      <c r="J698" s="1" t="s">
        <v>651</v>
      </c>
      <c r="K698" s="1" t="s">
        <v>57</v>
      </c>
      <c r="L698" s="1" t="s">
        <v>58</v>
      </c>
      <c r="M698" s="1" t="s">
        <v>404</v>
      </c>
      <c r="N698" s="1" t="s">
        <v>32</v>
      </c>
      <c r="O698" s="1" t="s">
        <v>39</v>
      </c>
      <c r="P698" s="1" t="s">
        <v>405</v>
      </c>
      <c r="Q698">
        <v>603.91999999999996</v>
      </c>
      <c r="R698">
        <v>5</v>
      </c>
      <c r="S698" s="1" t="s">
        <v>66</v>
      </c>
      <c r="T698">
        <v>45.293999999999997</v>
      </c>
      <c r="U698" s="1" t="s">
        <v>90</v>
      </c>
      <c r="V698" s="1" t="s">
        <v>83</v>
      </c>
      <c r="W698">
        <v>2014</v>
      </c>
    </row>
    <row r="699" spans="1:23" x14ac:dyDescent="0.25">
      <c r="A699">
        <v>3315</v>
      </c>
      <c r="B699" s="1" t="s">
        <v>2390</v>
      </c>
      <c r="C699" s="2">
        <v>43093</v>
      </c>
      <c r="D699" s="2">
        <v>43097</v>
      </c>
      <c r="E699" s="1" t="s">
        <v>42</v>
      </c>
      <c r="F699" s="1" t="s">
        <v>2391</v>
      </c>
      <c r="G699" s="1" t="s">
        <v>2392</v>
      </c>
      <c r="H699" s="1" t="s">
        <v>26</v>
      </c>
      <c r="I699" s="1" t="s">
        <v>27</v>
      </c>
      <c r="J699" s="1" t="s">
        <v>773</v>
      </c>
      <c r="K699" s="1" t="s">
        <v>129</v>
      </c>
      <c r="L699" s="1" t="s">
        <v>72</v>
      </c>
      <c r="M699" s="1" t="s">
        <v>404</v>
      </c>
      <c r="N699" s="1" t="s">
        <v>32</v>
      </c>
      <c r="O699" s="1" t="s">
        <v>39</v>
      </c>
      <c r="P699" s="1" t="s">
        <v>405</v>
      </c>
      <c r="Q699">
        <v>271.76400000000001</v>
      </c>
      <c r="R699">
        <v>2</v>
      </c>
      <c r="S699" s="1" t="s">
        <v>132</v>
      </c>
      <c r="T699">
        <v>48.313600000000001</v>
      </c>
      <c r="U699" s="1" t="s">
        <v>90</v>
      </c>
      <c r="V699" s="1" t="s">
        <v>104</v>
      </c>
      <c r="W699">
        <v>2017</v>
      </c>
    </row>
    <row r="700" spans="1:23" x14ac:dyDescent="0.25">
      <c r="A700">
        <v>3317</v>
      </c>
      <c r="B700" s="1" t="s">
        <v>2393</v>
      </c>
      <c r="C700" s="2">
        <v>43049</v>
      </c>
      <c r="D700" s="2">
        <v>43054</v>
      </c>
      <c r="E700" s="1" t="s">
        <v>23</v>
      </c>
      <c r="F700" s="1" t="s">
        <v>2394</v>
      </c>
      <c r="G700" s="1" t="s">
        <v>2395</v>
      </c>
      <c r="H700" s="1" t="s">
        <v>97</v>
      </c>
      <c r="I700" s="1" t="s">
        <v>27</v>
      </c>
      <c r="J700" s="1" t="s">
        <v>943</v>
      </c>
      <c r="K700" s="1" t="s">
        <v>99</v>
      </c>
      <c r="L700" s="1" t="s">
        <v>100</v>
      </c>
      <c r="M700" s="1" t="s">
        <v>1844</v>
      </c>
      <c r="N700" s="1" t="s">
        <v>32</v>
      </c>
      <c r="O700" s="1" t="s">
        <v>60</v>
      </c>
      <c r="P700" s="1" t="s">
        <v>1845</v>
      </c>
      <c r="Q700">
        <v>341.96</v>
      </c>
      <c r="R700">
        <v>5</v>
      </c>
      <c r="S700" s="1" t="s">
        <v>103</v>
      </c>
      <c r="T700">
        <v>-427.45</v>
      </c>
      <c r="U700" s="1" t="s">
        <v>62</v>
      </c>
      <c r="V700" s="1" t="s">
        <v>37</v>
      </c>
      <c r="W700">
        <v>2017</v>
      </c>
    </row>
    <row r="701" spans="1:23" x14ac:dyDescent="0.25">
      <c r="A701">
        <v>3321</v>
      </c>
      <c r="B701" s="1" t="s">
        <v>2396</v>
      </c>
      <c r="C701" s="2">
        <v>41993</v>
      </c>
      <c r="D701" s="2">
        <v>41998</v>
      </c>
      <c r="E701" s="1" t="s">
        <v>42</v>
      </c>
      <c r="F701" s="1" t="s">
        <v>2397</v>
      </c>
      <c r="G701" s="1" t="s">
        <v>2398</v>
      </c>
      <c r="H701" s="1" t="s">
        <v>26</v>
      </c>
      <c r="I701" s="1" t="s">
        <v>27</v>
      </c>
      <c r="J701" s="1" t="s">
        <v>167</v>
      </c>
      <c r="K701" s="1" t="s">
        <v>151</v>
      </c>
      <c r="L701" s="1" t="s">
        <v>30</v>
      </c>
      <c r="M701" s="1" t="s">
        <v>256</v>
      </c>
      <c r="N701" s="1" t="s">
        <v>32</v>
      </c>
      <c r="O701" s="1" t="s">
        <v>39</v>
      </c>
      <c r="P701" s="1" t="s">
        <v>257</v>
      </c>
      <c r="Q701">
        <v>662.88</v>
      </c>
      <c r="R701">
        <v>3</v>
      </c>
      <c r="S701" s="1" t="s">
        <v>66</v>
      </c>
      <c r="T701">
        <v>74.573999999999998</v>
      </c>
      <c r="U701" s="1" t="s">
        <v>62</v>
      </c>
      <c r="V701" s="1" t="s">
        <v>104</v>
      </c>
      <c r="W701">
        <v>2014</v>
      </c>
    </row>
    <row r="702" spans="1:23" x14ac:dyDescent="0.25">
      <c r="A702">
        <v>3324</v>
      </c>
      <c r="B702" s="1" t="s">
        <v>2399</v>
      </c>
      <c r="C702" s="2">
        <v>42208</v>
      </c>
      <c r="D702" s="2">
        <v>42212</v>
      </c>
      <c r="E702" s="1" t="s">
        <v>42</v>
      </c>
      <c r="F702" s="1" t="s">
        <v>2400</v>
      </c>
      <c r="G702" s="1" t="s">
        <v>2401</v>
      </c>
      <c r="H702" s="1" t="s">
        <v>108</v>
      </c>
      <c r="I702" s="1" t="s">
        <v>27</v>
      </c>
      <c r="J702" s="1" t="s">
        <v>183</v>
      </c>
      <c r="K702" s="1" t="s">
        <v>129</v>
      </c>
      <c r="L702" s="1" t="s">
        <v>72</v>
      </c>
      <c r="M702" s="1" t="s">
        <v>757</v>
      </c>
      <c r="N702" s="1" t="s">
        <v>32</v>
      </c>
      <c r="O702" s="1" t="s">
        <v>60</v>
      </c>
      <c r="P702" s="1" t="s">
        <v>758</v>
      </c>
      <c r="Q702">
        <v>128.82</v>
      </c>
      <c r="R702">
        <v>3</v>
      </c>
      <c r="S702" s="1" t="s">
        <v>35</v>
      </c>
      <c r="T702">
        <v>50.239800000000002</v>
      </c>
      <c r="U702" s="1" t="s">
        <v>90</v>
      </c>
      <c r="V702" s="1" t="s">
        <v>77</v>
      </c>
      <c r="W702">
        <v>2015</v>
      </c>
    </row>
    <row r="703" spans="1:23" x14ac:dyDescent="0.25">
      <c r="A703">
        <v>3334</v>
      </c>
      <c r="B703" s="1" t="s">
        <v>2402</v>
      </c>
      <c r="C703" s="2">
        <v>43083</v>
      </c>
      <c r="D703" s="2">
        <v>43089</v>
      </c>
      <c r="E703" s="1" t="s">
        <v>42</v>
      </c>
      <c r="F703" s="1" t="s">
        <v>1265</v>
      </c>
      <c r="G703" s="1" t="s">
        <v>1266</v>
      </c>
      <c r="H703" s="1" t="s">
        <v>108</v>
      </c>
      <c r="I703" s="1" t="s">
        <v>27</v>
      </c>
      <c r="J703" s="1" t="s">
        <v>143</v>
      </c>
      <c r="K703" s="1" t="s">
        <v>144</v>
      </c>
      <c r="L703" s="1" t="s">
        <v>100</v>
      </c>
      <c r="M703" s="1" t="s">
        <v>2403</v>
      </c>
      <c r="N703" s="1" t="s">
        <v>32</v>
      </c>
      <c r="O703" s="1" t="s">
        <v>60</v>
      </c>
      <c r="P703" s="1" t="s">
        <v>2404</v>
      </c>
      <c r="Q703">
        <v>2.032</v>
      </c>
      <c r="R703">
        <v>1</v>
      </c>
      <c r="S703" s="1" t="s">
        <v>103</v>
      </c>
      <c r="T703">
        <v>-1.3208</v>
      </c>
      <c r="U703" s="1" t="s">
        <v>139</v>
      </c>
      <c r="V703" s="1" t="s">
        <v>104</v>
      </c>
      <c r="W703">
        <v>2017</v>
      </c>
    </row>
    <row r="704" spans="1:23" x14ac:dyDescent="0.25">
      <c r="A704">
        <v>3337</v>
      </c>
      <c r="B704" s="1" t="s">
        <v>2405</v>
      </c>
      <c r="C704" s="2">
        <v>42968</v>
      </c>
      <c r="D704" s="2">
        <v>42969</v>
      </c>
      <c r="E704" s="1" t="s">
        <v>94</v>
      </c>
      <c r="F704" s="1" t="s">
        <v>2406</v>
      </c>
      <c r="G704" s="1" t="s">
        <v>2407</v>
      </c>
      <c r="H704" s="1" t="s">
        <v>26</v>
      </c>
      <c r="I704" s="1" t="s">
        <v>27</v>
      </c>
      <c r="J704" s="1" t="s">
        <v>1483</v>
      </c>
      <c r="K704" s="1" t="s">
        <v>57</v>
      </c>
      <c r="L704" s="1" t="s">
        <v>58</v>
      </c>
      <c r="M704" s="1" t="s">
        <v>2408</v>
      </c>
      <c r="N704" s="1" t="s">
        <v>32</v>
      </c>
      <c r="O704" s="1" t="s">
        <v>60</v>
      </c>
      <c r="P704" s="1" t="s">
        <v>2409</v>
      </c>
      <c r="Q704">
        <v>129.91999999999999</v>
      </c>
      <c r="R704">
        <v>4</v>
      </c>
      <c r="S704" s="1" t="s">
        <v>35</v>
      </c>
      <c r="T704">
        <v>10.393599999999999</v>
      </c>
      <c r="U704" s="1" t="s">
        <v>133</v>
      </c>
      <c r="V704" s="1" t="s">
        <v>263</v>
      </c>
      <c r="W704">
        <v>2017</v>
      </c>
    </row>
    <row r="705" spans="1:23" x14ac:dyDescent="0.25">
      <c r="A705">
        <v>3338</v>
      </c>
      <c r="B705" s="1" t="s">
        <v>2405</v>
      </c>
      <c r="C705" s="2">
        <v>42968</v>
      </c>
      <c r="D705" s="2">
        <v>42969</v>
      </c>
      <c r="E705" s="1" t="s">
        <v>94</v>
      </c>
      <c r="F705" s="1" t="s">
        <v>2406</v>
      </c>
      <c r="G705" s="1" t="s">
        <v>2407</v>
      </c>
      <c r="H705" s="1" t="s">
        <v>26</v>
      </c>
      <c r="I705" s="1" t="s">
        <v>27</v>
      </c>
      <c r="J705" s="1" t="s">
        <v>1483</v>
      </c>
      <c r="K705" s="1" t="s">
        <v>57</v>
      </c>
      <c r="L705" s="1" t="s">
        <v>58</v>
      </c>
      <c r="M705" s="1" t="s">
        <v>64</v>
      </c>
      <c r="N705" s="1" t="s">
        <v>32</v>
      </c>
      <c r="O705" s="1" t="s">
        <v>48</v>
      </c>
      <c r="P705" s="1" t="s">
        <v>65</v>
      </c>
      <c r="Q705">
        <v>568.72799999999995</v>
      </c>
      <c r="R705">
        <v>3</v>
      </c>
      <c r="S705" s="1" t="s">
        <v>66</v>
      </c>
      <c r="T705">
        <v>28.436399999999999</v>
      </c>
      <c r="U705" s="1" t="s">
        <v>133</v>
      </c>
      <c r="V705" s="1" t="s">
        <v>263</v>
      </c>
      <c r="W705">
        <v>2017</v>
      </c>
    </row>
    <row r="706" spans="1:23" x14ac:dyDescent="0.25">
      <c r="A706">
        <v>3343</v>
      </c>
      <c r="B706" s="1" t="s">
        <v>2410</v>
      </c>
      <c r="C706" s="2">
        <v>42609</v>
      </c>
      <c r="D706" s="2">
        <v>42614</v>
      </c>
      <c r="E706" s="1" t="s">
        <v>23</v>
      </c>
      <c r="F706" s="1" t="s">
        <v>126</v>
      </c>
      <c r="G706" s="1" t="s">
        <v>127</v>
      </c>
      <c r="H706" s="1" t="s">
        <v>26</v>
      </c>
      <c r="I706" s="1" t="s">
        <v>27</v>
      </c>
      <c r="J706" s="1" t="s">
        <v>2411</v>
      </c>
      <c r="K706" s="1" t="s">
        <v>444</v>
      </c>
      <c r="L706" s="1" t="s">
        <v>72</v>
      </c>
      <c r="M706" s="1" t="s">
        <v>1474</v>
      </c>
      <c r="N706" s="1" t="s">
        <v>32</v>
      </c>
      <c r="O706" s="1" t="s">
        <v>48</v>
      </c>
      <c r="P706" s="1" t="s">
        <v>1475</v>
      </c>
      <c r="Q706">
        <v>244.61500000000001</v>
      </c>
      <c r="R706">
        <v>1</v>
      </c>
      <c r="S706" s="1" t="s">
        <v>75</v>
      </c>
      <c r="T706">
        <v>20.966999999999999</v>
      </c>
      <c r="U706" s="1" t="s">
        <v>62</v>
      </c>
      <c r="V706" s="1" t="s">
        <v>263</v>
      </c>
      <c r="W706">
        <v>2016</v>
      </c>
    </row>
    <row r="707" spans="1:23" x14ac:dyDescent="0.25">
      <c r="A707">
        <v>3352</v>
      </c>
      <c r="B707" s="1" t="s">
        <v>2412</v>
      </c>
      <c r="C707" s="2">
        <v>41905</v>
      </c>
      <c r="D707" s="2">
        <v>41910</v>
      </c>
      <c r="E707" s="1" t="s">
        <v>42</v>
      </c>
      <c r="F707" s="1" t="s">
        <v>870</v>
      </c>
      <c r="G707" s="1" t="s">
        <v>871</v>
      </c>
      <c r="H707" s="1" t="s">
        <v>97</v>
      </c>
      <c r="I707" s="1" t="s">
        <v>27</v>
      </c>
      <c r="J707" s="1" t="s">
        <v>651</v>
      </c>
      <c r="K707" s="1" t="s">
        <v>57</v>
      </c>
      <c r="L707" s="1" t="s">
        <v>58</v>
      </c>
      <c r="M707" s="1" t="s">
        <v>2413</v>
      </c>
      <c r="N707" s="1" t="s">
        <v>32</v>
      </c>
      <c r="O707" s="1" t="s">
        <v>33</v>
      </c>
      <c r="P707" s="1" t="s">
        <v>2414</v>
      </c>
      <c r="Q707">
        <v>435.99900000000002</v>
      </c>
      <c r="R707">
        <v>3</v>
      </c>
      <c r="S707" s="1" t="s">
        <v>468</v>
      </c>
      <c r="T707">
        <v>20.517600000000002</v>
      </c>
      <c r="U707" s="1" t="s">
        <v>62</v>
      </c>
      <c r="V707" s="1" t="s">
        <v>83</v>
      </c>
      <c r="W707">
        <v>2014</v>
      </c>
    </row>
    <row r="708" spans="1:23" x14ac:dyDescent="0.25">
      <c r="A708">
        <v>3355</v>
      </c>
      <c r="B708" s="1" t="s">
        <v>2415</v>
      </c>
      <c r="C708" s="2">
        <v>41839</v>
      </c>
      <c r="D708" s="2">
        <v>41844</v>
      </c>
      <c r="E708" s="1" t="s">
        <v>42</v>
      </c>
      <c r="F708" s="1" t="s">
        <v>2416</v>
      </c>
      <c r="G708" s="1" t="s">
        <v>2417</v>
      </c>
      <c r="H708" s="1" t="s">
        <v>97</v>
      </c>
      <c r="I708" s="1" t="s">
        <v>27</v>
      </c>
      <c r="J708" s="1" t="s">
        <v>2418</v>
      </c>
      <c r="K708" s="1" t="s">
        <v>439</v>
      </c>
      <c r="L708" s="1" t="s">
        <v>72</v>
      </c>
      <c r="M708" s="1" t="s">
        <v>2419</v>
      </c>
      <c r="N708" s="1" t="s">
        <v>32</v>
      </c>
      <c r="O708" s="1" t="s">
        <v>48</v>
      </c>
      <c r="P708" s="1" t="s">
        <v>2420</v>
      </c>
      <c r="Q708">
        <v>70.56</v>
      </c>
      <c r="R708">
        <v>1</v>
      </c>
      <c r="S708" s="1" t="s">
        <v>75</v>
      </c>
      <c r="T708">
        <v>-4.032</v>
      </c>
      <c r="U708" s="1" t="s">
        <v>62</v>
      </c>
      <c r="V708" s="1" t="s">
        <v>77</v>
      </c>
      <c r="W708">
        <v>2014</v>
      </c>
    </row>
    <row r="709" spans="1:23" x14ac:dyDescent="0.25">
      <c r="A709">
        <v>3362</v>
      </c>
      <c r="B709" s="1" t="s">
        <v>2421</v>
      </c>
      <c r="C709" s="2">
        <v>42159</v>
      </c>
      <c r="D709" s="2">
        <v>42163</v>
      </c>
      <c r="E709" s="1" t="s">
        <v>23</v>
      </c>
      <c r="F709" s="1" t="s">
        <v>1185</v>
      </c>
      <c r="G709" s="1" t="s">
        <v>1186</v>
      </c>
      <c r="H709" s="1" t="s">
        <v>108</v>
      </c>
      <c r="I709" s="1" t="s">
        <v>27</v>
      </c>
      <c r="J709" s="1" t="s">
        <v>183</v>
      </c>
      <c r="K709" s="1" t="s">
        <v>129</v>
      </c>
      <c r="L709" s="1" t="s">
        <v>72</v>
      </c>
      <c r="M709" s="1" t="s">
        <v>2422</v>
      </c>
      <c r="N709" s="1" t="s">
        <v>32</v>
      </c>
      <c r="O709" s="1" t="s">
        <v>60</v>
      </c>
      <c r="P709" s="1" t="s">
        <v>2423</v>
      </c>
      <c r="Q709">
        <v>35.28</v>
      </c>
      <c r="R709">
        <v>3</v>
      </c>
      <c r="S709" s="1" t="s">
        <v>35</v>
      </c>
      <c r="T709">
        <v>11.995200000000001</v>
      </c>
      <c r="U709" s="1" t="s">
        <v>90</v>
      </c>
      <c r="V709" s="1" t="s">
        <v>63</v>
      </c>
      <c r="W709">
        <v>2015</v>
      </c>
    </row>
    <row r="710" spans="1:23" x14ac:dyDescent="0.25">
      <c r="A710">
        <v>3365</v>
      </c>
      <c r="B710" s="1" t="s">
        <v>2424</v>
      </c>
      <c r="C710" s="2">
        <v>42567</v>
      </c>
      <c r="D710" s="2">
        <v>42569</v>
      </c>
      <c r="E710" s="1" t="s">
        <v>23</v>
      </c>
      <c r="F710" s="1" t="s">
        <v>2425</v>
      </c>
      <c r="G710" s="1" t="s">
        <v>2426</v>
      </c>
      <c r="H710" s="1" t="s">
        <v>97</v>
      </c>
      <c r="I710" s="1" t="s">
        <v>27</v>
      </c>
      <c r="J710" s="1" t="s">
        <v>109</v>
      </c>
      <c r="K710" s="1" t="s">
        <v>99</v>
      </c>
      <c r="L710" s="1" t="s">
        <v>100</v>
      </c>
      <c r="M710" s="1" t="s">
        <v>939</v>
      </c>
      <c r="N710" s="1" t="s">
        <v>32</v>
      </c>
      <c r="O710" s="1" t="s">
        <v>60</v>
      </c>
      <c r="P710" s="1" t="s">
        <v>326</v>
      </c>
      <c r="Q710">
        <v>9.5519999999999996</v>
      </c>
      <c r="R710">
        <v>3</v>
      </c>
      <c r="S710" s="1" t="s">
        <v>103</v>
      </c>
      <c r="T710">
        <v>-3.8208000000000002</v>
      </c>
      <c r="U710" s="1" t="s">
        <v>76</v>
      </c>
      <c r="V710" s="1" t="s">
        <v>77</v>
      </c>
      <c r="W710">
        <v>2016</v>
      </c>
    </row>
    <row r="711" spans="1:23" x14ac:dyDescent="0.25">
      <c r="A711">
        <v>3366</v>
      </c>
      <c r="B711" s="1" t="s">
        <v>2427</v>
      </c>
      <c r="C711" s="2">
        <v>41670</v>
      </c>
      <c r="D711" s="2">
        <v>41672</v>
      </c>
      <c r="E711" s="1" t="s">
        <v>94</v>
      </c>
      <c r="F711" s="1" t="s">
        <v>2428</v>
      </c>
      <c r="G711" s="1" t="s">
        <v>2429</v>
      </c>
      <c r="H711" s="1" t="s">
        <v>26</v>
      </c>
      <c r="I711" s="1" t="s">
        <v>27</v>
      </c>
      <c r="J711" s="1" t="s">
        <v>2430</v>
      </c>
      <c r="K711" s="1" t="s">
        <v>57</v>
      </c>
      <c r="L711" s="1" t="s">
        <v>58</v>
      </c>
      <c r="M711" s="1" t="s">
        <v>1469</v>
      </c>
      <c r="N711" s="1" t="s">
        <v>32</v>
      </c>
      <c r="O711" s="1" t="s">
        <v>33</v>
      </c>
      <c r="P711" s="1" t="s">
        <v>1470</v>
      </c>
      <c r="Q711">
        <v>290.666</v>
      </c>
      <c r="R711">
        <v>2</v>
      </c>
      <c r="S711" s="1" t="s">
        <v>468</v>
      </c>
      <c r="T711">
        <v>3.4196</v>
      </c>
      <c r="U711" s="1" t="s">
        <v>76</v>
      </c>
      <c r="V711" s="1" t="s">
        <v>179</v>
      </c>
      <c r="W711">
        <v>2014</v>
      </c>
    </row>
    <row r="712" spans="1:23" x14ac:dyDescent="0.25">
      <c r="A712">
        <v>3369</v>
      </c>
      <c r="B712" s="1" t="s">
        <v>2431</v>
      </c>
      <c r="C712" s="2">
        <v>42329</v>
      </c>
      <c r="D712" s="2">
        <v>42333</v>
      </c>
      <c r="E712" s="1" t="s">
        <v>42</v>
      </c>
      <c r="F712" s="1" t="s">
        <v>2248</v>
      </c>
      <c r="G712" s="1" t="s">
        <v>2249</v>
      </c>
      <c r="H712" s="1" t="s">
        <v>26</v>
      </c>
      <c r="I712" s="1" t="s">
        <v>27</v>
      </c>
      <c r="J712" s="1" t="s">
        <v>2432</v>
      </c>
      <c r="K712" s="1" t="s">
        <v>1353</v>
      </c>
      <c r="L712" s="1" t="s">
        <v>58</v>
      </c>
      <c r="M712" s="1" t="s">
        <v>2433</v>
      </c>
      <c r="N712" s="1" t="s">
        <v>32</v>
      </c>
      <c r="O712" s="1" t="s">
        <v>33</v>
      </c>
      <c r="P712" s="1" t="s">
        <v>2434</v>
      </c>
      <c r="Q712">
        <v>141.96</v>
      </c>
      <c r="R712">
        <v>2</v>
      </c>
      <c r="S712" s="1" t="s">
        <v>35</v>
      </c>
      <c r="T712">
        <v>41.168399999999998</v>
      </c>
      <c r="U712" s="1" t="s">
        <v>90</v>
      </c>
      <c r="V712" s="1" t="s">
        <v>37</v>
      </c>
      <c r="W712">
        <v>2015</v>
      </c>
    </row>
    <row r="713" spans="1:23" x14ac:dyDescent="0.25">
      <c r="A713">
        <v>3374</v>
      </c>
      <c r="B713" s="1" t="s">
        <v>2435</v>
      </c>
      <c r="C713" s="2">
        <v>42342</v>
      </c>
      <c r="D713" s="2">
        <v>42348</v>
      </c>
      <c r="E713" s="1" t="s">
        <v>42</v>
      </c>
      <c r="F713" s="1" t="s">
        <v>43</v>
      </c>
      <c r="G713" s="1" t="s">
        <v>44</v>
      </c>
      <c r="H713" s="1" t="s">
        <v>26</v>
      </c>
      <c r="I713" s="1" t="s">
        <v>27</v>
      </c>
      <c r="J713" s="1" t="s">
        <v>2436</v>
      </c>
      <c r="K713" s="1" t="s">
        <v>129</v>
      </c>
      <c r="L713" s="1" t="s">
        <v>72</v>
      </c>
      <c r="M713" s="1" t="s">
        <v>2217</v>
      </c>
      <c r="N713" s="1" t="s">
        <v>32</v>
      </c>
      <c r="O713" s="1" t="s">
        <v>60</v>
      </c>
      <c r="P713" s="1" t="s">
        <v>2218</v>
      </c>
      <c r="Q713">
        <v>28.44</v>
      </c>
      <c r="R713">
        <v>3</v>
      </c>
      <c r="S713" s="1" t="s">
        <v>35</v>
      </c>
      <c r="T713">
        <v>11.375999999999999</v>
      </c>
      <c r="U713" s="1" t="s">
        <v>139</v>
      </c>
      <c r="V713" s="1" t="s">
        <v>104</v>
      </c>
      <c r="W713">
        <v>2015</v>
      </c>
    </row>
    <row r="714" spans="1:23" x14ac:dyDescent="0.25">
      <c r="A714">
        <v>3375</v>
      </c>
      <c r="B714" s="1" t="s">
        <v>2435</v>
      </c>
      <c r="C714" s="2">
        <v>42342</v>
      </c>
      <c r="D714" s="2">
        <v>42348</v>
      </c>
      <c r="E714" s="1" t="s">
        <v>42</v>
      </c>
      <c r="F714" s="1" t="s">
        <v>43</v>
      </c>
      <c r="G714" s="1" t="s">
        <v>44</v>
      </c>
      <c r="H714" s="1" t="s">
        <v>26</v>
      </c>
      <c r="I714" s="1" t="s">
        <v>27</v>
      </c>
      <c r="J714" s="1" t="s">
        <v>2436</v>
      </c>
      <c r="K714" s="1" t="s">
        <v>129</v>
      </c>
      <c r="L714" s="1" t="s">
        <v>72</v>
      </c>
      <c r="M714" s="1" t="s">
        <v>506</v>
      </c>
      <c r="N714" s="1" t="s">
        <v>32</v>
      </c>
      <c r="O714" s="1" t="s">
        <v>39</v>
      </c>
      <c r="P714" s="1" t="s">
        <v>507</v>
      </c>
      <c r="Q714">
        <v>364.41</v>
      </c>
      <c r="R714">
        <v>5</v>
      </c>
      <c r="S714" s="1" t="s">
        <v>132</v>
      </c>
      <c r="T714">
        <v>8.0980000000000008</v>
      </c>
      <c r="U714" s="1" t="s">
        <v>139</v>
      </c>
      <c r="V714" s="1" t="s">
        <v>104</v>
      </c>
      <c r="W714">
        <v>2015</v>
      </c>
    </row>
    <row r="715" spans="1:23" x14ac:dyDescent="0.25">
      <c r="A715">
        <v>3377</v>
      </c>
      <c r="B715" s="1" t="s">
        <v>2435</v>
      </c>
      <c r="C715" s="2">
        <v>42342</v>
      </c>
      <c r="D715" s="2">
        <v>42348</v>
      </c>
      <c r="E715" s="1" t="s">
        <v>42</v>
      </c>
      <c r="F715" s="1" t="s">
        <v>43</v>
      </c>
      <c r="G715" s="1" t="s">
        <v>44</v>
      </c>
      <c r="H715" s="1" t="s">
        <v>26</v>
      </c>
      <c r="I715" s="1" t="s">
        <v>27</v>
      </c>
      <c r="J715" s="1" t="s">
        <v>2436</v>
      </c>
      <c r="K715" s="1" t="s">
        <v>129</v>
      </c>
      <c r="L715" s="1" t="s">
        <v>72</v>
      </c>
      <c r="M715" s="1" t="s">
        <v>339</v>
      </c>
      <c r="N715" s="1" t="s">
        <v>32</v>
      </c>
      <c r="O715" s="1" t="s">
        <v>39</v>
      </c>
      <c r="P715" s="1" t="s">
        <v>340</v>
      </c>
      <c r="Q715">
        <v>361.76400000000001</v>
      </c>
      <c r="R715">
        <v>2</v>
      </c>
      <c r="S715" s="1" t="s">
        <v>132</v>
      </c>
      <c r="T715">
        <v>68.333200000000005</v>
      </c>
      <c r="U715" s="1" t="s">
        <v>139</v>
      </c>
      <c r="V715" s="1" t="s">
        <v>104</v>
      </c>
      <c r="W715">
        <v>2015</v>
      </c>
    </row>
    <row r="716" spans="1:23" x14ac:dyDescent="0.25">
      <c r="A716">
        <v>3381</v>
      </c>
      <c r="B716" s="1" t="s">
        <v>2437</v>
      </c>
      <c r="C716" s="2">
        <v>43062</v>
      </c>
      <c r="D716" s="2">
        <v>43063</v>
      </c>
      <c r="E716" s="1" t="s">
        <v>94</v>
      </c>
      <c r="F716" s="1" t="s">
        <v>2159</v>
      </c>
      <c r="G716" s="1" t="s">
        <v>2160</v>
      </c>
      <c r="H716" s="1" t="s">
        <v>26</v>
      </c>
      <c r="I716" s="1" t="s">
        <v>27</v>
      </c>
      <c r="J716" s="1" t="s">
        <v>70</v>
      </c>
      <c r="K716" s="1" t="s">
        <v>71</v>
      </c>
      <c r="L716" s="1" t="s">
        <v>72</v>
      </c>
      <c r="M716" s="1" t="s">
        <v>2438</v>
      </c>
      <c r="N716" s="1" t="s">
        <v>32</v>
      </c>
      <c r="O716" s="1" t="s">
        <v>60</v>
      </c>
      <c r="P716" s="1" t="s">
        <v>2439</v>
      </c>
      <c r="Q716">
        <v>24.047999999999998</v>
      </c>
      <c r="R716">
        <v>9</v>
      </c>
      <c r="S716" s="1" t="s">
        <v>66</v>
      </c>
      <c r="T716">
        <v>7.2144000000000004</v>
      </c>
      <c r="U716" s="1" t="s">
        <v>133</v>
      </c>
      <c r="V716" s="1" t="s">
        <v>37</v>
      </c>
      <c r="W716">
        <v>2017</v>
      </c>
    </row>
    <row r="717" spans="1:23" x14ac:dyDescent="0.25">
      <c r="A717">
        <v>3384</v>
      </c>
      <c r="B717" s="1" t="s">
        <v>2440</v>
      </c>
      <c r="C717" s="2">
        <v>42342</v>
      </c>
      <c r="D717" s="2">
        <v>42347</v>
      </c>
      <c r="E717" s="1" t="s">
        <v>23</v>
      </c>
      <c r="F717" s="1" t="s">
        <v>1694</v>
      </c>
      <c r="G717" s="1" t="s">
        <v>1695</v>
      </c>
      <c r="H717" s="1" t="s">
        <v>26</v>
      </c>
      <c r="I717" s="1" t="s">
        <v>27</v>
      </c>
      <c r="J717" s="1" t="s">
        <v>183</v>
      </c>
      <c r="K717" s="1" t="s">
        <v>129</v>
      </c>
      <c r="L717" s="1" t="s">
        <v>72</v>
      </c>
      <c r="M717" s="1" t="s">
        <v>2441</v>
      </c>
      <c r="N717" s="1" t="s">
        <v>32</v>
      </c>
      <c r="O717" s="1" t="s">
        <v>39</v>
      </c>
      <c r="P717" s="1" t="s">
        <v>2442</v>
      </c>
      <c r="Q717">
        <v>384.17399999999998</v>
      </c>
      <c r="R717">
        <v>7</v>
      </c>
      <c r="S717" s="1" t="s">
        <v>132</v>
      </c>
      <c r="T717">
        <v>29.880199999999999</v>
      </c>
      <c r="U717" s="1" t="s">
        <v>62</v>
      </c>
      <c r="V717" s="1" t="s">
        <v>104</v>
      </c>
      <c r="W717">
        <v>2015</v>
      </c>
    </row>
    <row r="718" spans="1:23" x14ac:dyDescent="0.25">
      <c r="A718">
        <v>3390</v>
      </c>
      <c r="B718" s="1" t="s">
        <v>2443</v>
      </c>
      <c r="C718" s="2">
        <v>43015</v>
      </c>
      <c r="D718" s="2">
        <v>43019</v>
      </c>
      <c r="E718" s="1" t="s">
        <v>42</v>
      </c>
      <c r="F718" s="1" t="s">
        <v>2444</v>
      </c>
      <c r="G718" s="1" t="s">
        <v>2445</v>
      </c>
      <c r="H718" s="1" t="s">
        <v>108</v>
      </c>
      <c r="I718" s="1" t="s">
        <v>27</v>
      </c>
      <c r="J718" s="1" t="s">
        <v>1540</v>
      </c>
      <c r="K718" s="1" t="s">
        <v>1048</v>
      </c>
      <c r="L718" s="1" t="s">
        <v>30</v>
      </c>
      <c r="M718" s="1" t="s">
        <v>1272</v>
      </c>
      <c r="N718" s="1" t="s">
        <v>32</v>
      </c>
      <c r="O718" s="1" t="s">
        <v>48</v>
      </c>
      <c r="P718" s="1" t="s">
        <v>1075</v>
      </c>
      <c r="Q718">
        <v>154.76400000000001</v>
      </c>
      <c r="R718">
        <v>3</v>
      </c>
      <c r="S718" s="1" t="s">
        <v>517</v>
      </c>
      <c r="T718">
        <v>-36.111600000000003</v>
      </c>
      <c r="U718" s="1" t="s">
        <v>90</v>
      </c>
      <c r="V718" s="1" t="s">
        <v>52</v>
      </c>
      <c r="W718">
        <v>2017</v>
      </c>
    </row>
    <row r="719" spans="1:23" x14ac:dyDescent="0.25">
      <c r="A719">
        <v>3403</v>
      </c>
      <c r="B719" s="1" t="s">
        <v>2446</v>
      </c>
      <c r="C719" s="2">
        <v>42128</v>
      </c>
      <c r="D719" s="2">
        <v>42129</v>
      </c>
      <c r="E719" s="1" t="s">
        <v>94</v>
      </c>
      <c r="F719" s="1" t="s">
        <v>996</v>
      </c>
      <c r="G719" s="1" t="s">
        <v>997</v>
      </c>
      <c r="H719" s="1" t="s">
        <v>97</v>
      </c>
      <c r="I719" s="1" t="s">
        <v>27</v>
      </c>
      <c r="J719" s="1" t="s">
        <v>2447</v>
      </c>
      <c r="K719" s="1" t="s">
        <v>144</v>
      </c>
      <c r="L719" s="1" t="s">
        <v>100</v>
      </c>
      <c r="M719" s="1" t="s">
        <v>939</v>
      </c>
      <c r="N719" s="1" t="s">
        <v>32</v>
      </c>
      <c r="O719" s="1" t="s">
        <v>60</v>
      </c>
      <c r="P719" s="1" t="s">
        <v>326</v>
      </c>
      <c r="Q719">
        <v>22.288</v>
      </c>
      <c r="R719">
        <v>7</v>
      </c>
      <c r="S719" s="1" t="s">
        <v>103</v>
      </c>
      <c r="T719">
        <v>-8.9152000000000005</v>
      </c>
      <c r="U719" s="1" t="s">
        <v>133</v>
      </c>
      <c r="V719" s="1" t="s">
        <v>171</v>
      </c>
      <c r="W719">
        <v>2015</v>
      </c>
    </row>
    <row r="720" spans="1:23" x14ac:dyDescent="0.25">
      <c r="A720">
        <v>3404</v>
      </c>
      <c r="B720" s="1" t="s">
        <v>2448</v>
      </c>
      <c r="C720" s="2">
        <v>42884</v>
      </c>
      <c r="D720" s="2">
        <v>42891</v>
      </c>
      <c r="E720" s="1" t="s">
        <v>42</v>
      </c>
      <c r="F720" s="1" t="s">
        <v>1444</v>
      </c>
      <c r="G720" s="1" t="s">
        <v>1445</v>
      </c>
      <c r="H720" s="1" t="s">
        <v>26</v>
      </c>
      <c r="I720" s="1" t="s">
        <v>27</v>
      </c>
      <c r="J720" s="1" t="s">
        <v>109</v>
      </c>
      <c r="K720" s="1" t="s">
        <v>99</v>
      </c>
      <c r="L720" s="1" t="s">
        <v>100</v>
      </c>
      <c r="M720" s="1" t="s">
        <v>2449</v>
      </c>
      <c r="N720" s="1" t="s">
        <v>32</v>
      </c>
      <c r="O720" s="1" t="s">
        <v>60</v>
      </c>
      <c r="P720" s="1" t="s">
        <v>2450</v>
      </c>
      <c r="Q720">
        <v>65.424000000000007</v>
      </c>
      <c r="R720">
        <v>4</v>
      </c>
      <c r="S720" s="1" t="s">
        <v>103</v>
      </c>
      <c r="T720">
        <v>-52.339199999999998</v>
      </c>
      <c r="U720" s="1" t="s">
        <v>51</v>
      </c>
      <c r="V720" s="1" t="s">
        <v>171</v>
      </c>
      <c r="W720">
        <v>2017</v>
      </c>
    </row>
    <row r="721" spans="1:23" x14ac:dyDescent="0.25">
      <c r="A721">
        <v>3406</v>
      </c>
      <c r="B721" s="1" t="s">
        <v>2451</v>
      </c>
      <c r="C721" s="2">
        <v>41752</v>
      </c>
      <c r="D721" s="2">
        <v>41756</v>
      </c>
      <c r="E721" s="1" t="s">
        <v>42</v>
      </c>
      <c r="F721" s="1" t="s">
        <v>2452</v>
      </c>
      <c r="G721" s="1" t="s">
        <v>2453</v>
      </c>
      <c r="H721" s="1" t="s">
        <v>108</v>
      </c>
      <c r="I721" s="1" t="s">
        <v>27</v>
      </c>
      <c r="J721" s="1" t="s">
        <v>357</v>
      </c>
      <c r="K721" s="1" t="s">
        <v>241</v>
      </c>
      <c r="L721" s="1" t="s">
        <v>72</v>
      </c>
      <c r="M721" s="1" t="s">
        <v>339</v>
      </c>
      <c r="N721" s="1" t="s">
        <v>32</v>
      </c>
      <c r="O721" s="1" t="s">
        <v>39</v>
      </c>
      <c r="P721" s="1" t="s">
        <v>340</v>
      </c>
      <c r="Q721">
        <v>281.37200000000001</v>
      </c>
      <c r="R721">
        <v>2</v>
      </c>
      <c r="S721" s="1" t="s">
        <v>75</v>
      </c>
      <c r="T721">
        <v>-12.0588</v>
      </c>
      <c r="U721" s="1" t="s">
        <v>90</v>
      </c>
      <c r="V721" s="1" t="s">
        <v>122</v>
      </c>
      <c r="W721">
        <v>2014</v>
      </c>
    </row>
    <row r="722" spans="1:23" x14ac:dyDescent="0.25">
      <c r="A722">
        <v>3407</v>
      </c>
      <c r="B722" s="1" t="s">
        <v>2451</v>
      </c>
      <c r="C722" s="2">
        <v>41752</v>
      </c>
      <c r="D722" s="2">
        <v>41756</v>
      </c>
      <c r="E722" s="1" t="s">
        <v>42</v>
      </c>
      <c r="F722" s="1" t="s">
        <v>2452</v>
      </c>
      <c r="G722" s="1" t="s">
        <v>2453</v>
      </c>
      <c r="H722" s="1" t="s">
        <v>108</v>
      </c>
      <c r="I722" s="1" t="s">
        <v>27</v>
      </c>
      <c r="J722" s="1" t="s">
        <v>357</v>
      </c>
      <c r="K722" s="1" t="s">
        <v>241</v>
      </c>
      <c r="L722" s="1" t="s">
        <v>72</v>
      </c>
      <c r="M722" s="1" t="s">
        <v>339</v>
      </c>
      <c r="N722" s="1" t="s">
        <v>32</v>
      </c>
      <c r="O722" s="1" t="s">
        <v>39</v>
      </c>
      <c r="P722" s="1" t="s">
        <v>340</v>
      </c>
      <c r="Q722">
        <v>281.37200000000001</v>
      </c>
      <c r="R722">
        <v>2</v>
      </c>
      <c r="S722" s="1" t="s">
        <v>75</v>
      </c>
      <c r="T722">
        <v>-12.0588</v>
      </c>
      <c r="U722" s="1" t="s">
        <v>90</v>
      </c>
      <c r="V722" s="1" t="s">
        <v>122</v>
      </c>
      <c r="W722">
        <v>2014</v>
      </c>
    </row>
    <row r="723" spans="1:23" x14ac:dyDescent="0.25">
      <c r="A723">
        <v>3409</v>
      </c>
      <c r="B723" s="1" t="s">
        <v>2451</v>
      </c>
      <c r="C723" s="2">
        <v>41752</v>
      </c>
      <c r="D723" s="2">
        <v>41756</v>
      </c>
      <c r="E723" s="1" t="s">
        <v>42</v>
      </c>
      <c r="F723" s="1" t="s">
        <v>2452</v>
      </c>
      <c r="G723" s="1" t="s">
        <v>2453</v>
      </c>
      <c r="H723" s="1" t="s">
        <v>108</v>
      </c>
      <c r="I723" s="1" t="s">
        <v>27</v>
      </c>
      <c r="J723" s="1" t="s">
        <v>357</v>
      </c>
      <c r="K723" s="1" t="s">
        <v>241</v>
      </c>
      <c r="L723" s="1" t="s">
        <v>72</v>
      </c>
      <c r="M723" s="1" t="s">
        <v>989</v>
      </c>
      <c r="N723" s="1" t="s">
        <v>32</v>
      </c>
      <c r="O723" s="1" t="s">
        <v>60</v>
      </c>
      <c r="P723" s="1" t="s">
        <v>990</v>
      </c>
      <c r="Q723">
        <v>22.335999999999999</v>
      </c>
      <c r="R723">
        <v>4</v>
      </c>
      <c r="S723" s="1" t="s">
        <v>66</v>
      </c>
      <c r="T723">
        <v>7.8175999999999997</v>
      </c>
      <c r="U723" s="1" t="s">
        <v>90</v>
      </c>
      <c r="V723" s="1" t="s">
        <v>122</v>
      </c>
      <c r="W723">
        <v>2014</v>
      </c>
    </row>
    <row r="724" spans="1:23" x14ac:dyDescent="0.25">
      <c r="A724">
        <v>3420</v>
      </c>
      <c r="B724" s="1" t="s">
        <v>2454</v>
      </c>
      <c r="C724" s="2">
        <v>42253</v>
      </c>
      <c r="D724" s="2">
        <v>42260</v>
      </c>
      <c r="E724" s="1" t="s">
        <v>42</v>
      </c>
      <c r="F724" s="1" t="s">
        <v>894</v>
      </c>
      <c r="G724" s="1" t="s">
        <v>895</v>
      </c>
      <c r="H724" s="1" t="s">
        <v>108</v>
      </c>
      <c r="I724" s="1" t="s">
        <v>27</v>
      </c>
      <c r="J724" s="1" t="s">
        <v>183</v>
      </c>
      <c r="K724" s="1" t="s">
        <v>129</v>
      </c>
      <c r="L724" s="1" t="s">
        <v>72</v>
      </c>
      <c r="M724" s="1" t="s">
        <v>867</v>
      </c>
      <c r="N724" s="1" t="s">
        <v>32</v>
      </c>
      <c r="O724" s="1" t="s">
        <v>39</v>
      </c>
      <c r="P724" s="1" t="s">
        <v>868</v>
      </c>
      <c r="Q724">
        <v>271.76400000000001</v>
      </c>
      <c r="R724">
        <v>2</v>
      </c>
      <c r="S724" s="1" t="s">
        <v>132</v>
      </c>
      <c r="T724">
        <v>60.392000000000003</v>
      </c>
      <c r="U724" s="1" t="s">
        <v>51</v>
      </c>
      <c r="V724" s="1" t="s">
        <v>83</v>
      </c>
      <c r="W724">
        <v>2015</v>
      </c>
    </row>
    <row r="725" spans="1:23" x14ac:dyDescent="0.25">
      <c r="A725">
        <v>3427</v>
      </c>
      <c r="B725" s="1" t="s">
        <v>2455</v>
      </c>
      <c r="C725" s="2">
        <v>42271</v>
      </c>
      <c r="D725" s="2">
        <v>42275</v>
      </c>
      <c r="E725" s="1" t="s">
        <v>42</v>
      </c>
      <c r="F725" s="1" t="s">
        <v>2456</v>
      </c>
      <c r="G725" s="1" t="s">
        <v>2457</v>
      </c>
      <c r="H725" s="1" t="s">
        <v>108</v>
      </c>
      <c r="I725" s="1" t="s">
        <v>27</v>
      </c>
      <c r="J725" s="1" t="s">
        <v>2458</v>
      </c>
      <c r="K725" s="1" t="s">
        <v>813</v>
      </c>
      <c r="L725" s="1" t="s">
        <v>100</v>
      </c>
      <c r="M725" s="1" t="s">
        <v>1545</v>
      </c>
      <c r="N725" s="1" t="s">
        <v>32</v>
      </c>
      <c r="O725" s="1" t="s">
        <v>39</v>
      </c>
      <c r="P725" s="1" t="s">
        <v>1546</v>
      </c>
      <c r="Q725">
        <v>1408.1</v>
      </c>
      <c r="R725">
        <v>10</v>
      </c>
      <c r="S725" s="1" t="s">
        <v>35</v>
      </c>
      <c r="T725">
        <v>394.26799999999997</v>
      </c>
      <c r="U725" s="1" t="s">
        <v>90</v>
      </c>
      <c r="V725" s="1" t="s">
        <v>83</v>
      </c>
      <c r="W725">
        <v>2015</v>
      </c>
    </row>
    <row r="726" spans="1:23" x14ac:dyDescent="0.25">
      <c r="A726">
        <v>3429</v>
      </c>
      <c r="B726" s="1" t="s">
        <v>2459</v>
      </c>
      <c r="C726" s="2">
        <v>42919</v>
      </c>
      <c r="D726" s="2">
        <v>42922</v>
      </c>
      <c r="E726" s="1" t="s">
        <v>23</v>
      </c>
      <c r="F726" s="1" t="s">
        <v>1236</v>
      </c>
      <c r="G726" s="1" t="s">
        <v>1237</v>
      </c>
      <c r="H726" s="1" t="s">
        <v>108</v>
      </c>
      <c r="I726" s="1" t="s">
        <v>27</v>
      </c>
      <c r="J726" s="1" t="s">
        <v>827</v>
      </c>
      <c r="K726" s="1" t="s">
        <v>241</v>
      </c>
      <c r="L726" s="1" t="s">
        <v>72</v>
      </c>
      <c r="M726" s="1" t="s">
        <v>464</v>
      </c>
      <c r="N726" s="1" t="s">
        <v>32</v>
      </c>
      <c r="O726" s="1" t="s">
        <v>48</v>
      </c>
      <c r="P726" s="1" t="s">
        <v>465</v>
      </c>
      <c r="Q726">
        <v>215.148</v>
      </c>
      <c r="R726">
        <v>2</v>
      </c>
      <c r="S726" s="1" t="s">
        <v>517</v>
      </c>
      <c r="T726">
        <v>-103.98820000000001</v>
      </c>
      <c r="U726" s="1" t="s">
        <v>36</v>
      </c>
      <c r="V726" s="1" t="s">
        <v>77</v>
      </c>
      <c r="W726">
        <v>2017</v>
      </c>
    </row>
    <row r="727" spans="1:23" x14ac:dyDescent="0.25">
      <c r="A727">
        <v>3432</v>
      </c>
      <c r="B727" s="1" t="s">
        <v>2460</v>
      </c>
      <c r="C727" s="2">
        <v>43077</v>
      </c>
      <c r="D727" s="2">
        <v>43078</v>
      </c>
      <c r="E727" s="1" t="s">
        <v>94</v>
      </c>
      <c r="F727" s="1" t="s">
        <v>1587</v>
      </c>
      <c r="G727" s="1" t="s">
        <v>1588</v>
      </c>
      <c r="H727" s="1" t="s">
        <v>26</v>
      </c>
      <c r="I727" s="1" t="s">
        <v>27</v>
      </c>
      <c r="J727" s="1" t="s">
        <v>2461</v>
      </c>
      <c r="K727" s="1" t="s">
        <v>57</v>
      </c>
      <c r="L727" s="1" t="s">
        <v>58</v>
      </c>
      <c r="M727" s="1" t="s">
        <v>2462</v>
      </c>
      <c r="N727" s="1" t="s">
        <v>32</v>
      </c>
      <c r="O727" s="1" t="s">
        <v>60</v>
      </c>
      <c r="P727" s="1" t="s">
        <v>2463</v>
      </c>
      <c r="Q727">
        <v>128.9</v>
      </c>
      <c r="R727">
        <v>2</v>
      </c>
      <c r="S727" s="1" t="s">
        <v>35</v>
      </c>
      <c r="T727">
        <v>15.468</v>
      </c>
      <c r="U727" s="1" t="s">
        <v>133</v>
      </c>
      <c r="V727" s="1" t="s">
        <v>104</v>
      </c>
      <c r="W727">
        <v>2017</v>
      </c>
    </row>
    <row r="728" spans="1:23" x14ac:dyDescent="0.25">
      <c r="A728">
        <v>3437</v>
      </c>
      <c r="B728" s="1" t="s">
        <v>2464</v>
      </c>
      <c r="C728" s="2">
        <v>42274</v>
      </c>
      <c r="D728" s="2">
        <v>42276</v>
      </c>
      <c r="E728" s="1" t="s">
        <v>94</v>
      </c>
      <c r="F728" s="1" t="s">
        <v>1322</v>
      </c>
      <c r="G728" s="1" t="s">
        <v>1323</v>
      </c>
      <c r="H728" s="1" t="s">
        <v>26</v>
      </c>
      <c r="I728" s="1" t="s">
        <v>27</v>
      </c>
      <c r="J728" s="1" t="s">
        <v>143</v>
      </c>
      <c r="K728" s="1" t="s">
        <v>144</v>
      </c>
      <c r="L728" s="1" t="s">
        <v>100</v>
      </c>
      <c r="M728" s="1" t="s">
        <v>660</v>
      </c>
      <c r="N728" s="1" t="s">
        <v>32</v>
      </c>
      <c r="O728" s="1" t="s">
        <v>60</v>
      </c>
      <c r="P728" s="1" t="s">
        <v>661</v>
      </c>
      <c r="Q728">
        <v>24.288</v>
      </c>
      <c r="R728">
        <v>3</v>
      </c>
      <c r="S728" s="1" t="s">
        <v>103</v>
      </c>
      <c r="T728">
        <v>-12.751200000000001</v>
      </c>
      <c r="U728" s="1" t="s">
        <v>76</v>
      </c>
      <c r="V728" s="1" t="s">
        <v>83</v>
      </c>
      <c r="W728">
        <v>2015</v>
      </c>
    </row>
    <row r="729" spans="1:23" x14ac:dyDescent="0.25">
      <c r="A729">
        <v>3438</v>
      </c>
      <c r="B729" s="1" t="s">
        <v>2465</v>
      </c>
      <c r="C729" s="2">
        <v>43038</v>
      </c>
      <c r="D729" s="2">
        <v>43038</v>
      </c>
      <c r="E729" s="1" t="s">
        <v>435</v>
      </c>
      <c r="F729" s="1" t="s">
        <v>1595</v>
      </c>
      <c r="G729" s="1" t="s">
        <v>1596</v>
      </c>
      <c r="H729" s="1" t="s">
        <v>26</v>
      </c>
      <c r="I729" s="1" t="s">
        <v>27</v>
      </c>
      <c r="J729" s="1" t="s">
        <v>1752</v>
      </c>
      <c r="K729" s="1" t="s">
        <v>99</v>
      </c>
      <c r="L729" s="1" t="s">
        <v>100</v>
      </c>
      <c r="M729" s="1" t="s">
        <v>660</v>
      </c>
      <c r="N729" s="1" t="s">
        <v>32</v>
      </c>
      <c r="O729" s="1" t="s">
        <v>60</v>
      </c>
      <c r="P729" s="1" t="s">
        <v>661</v>
      </c>
      <c r="Q729">
        <v>16.192</v>
      </c>
      <c r="R729">
        <v>2</v>
      </c>
      <c r="S729" s="1" t="s">
        <v>103</v>
      </c>
      <c r="T729">
        <v>-8.5007999999999999</v>
      </c>
      <c r="U729" s="1" t="s">
        <v>440</v>
      </c>
      <c r="V729" s="1" t="s">
        <v>52</v>
      </c>
      <c r="W729">
        <v>2017</v>
      </c>
    </row>
    <row r="730" spans="1:23" x14ac:dyDescent="0.25">
      <c r="A730">
        <v>3439</v>
      </c>
      <c r="B730" s="1" t="s">
        <v>2465</v>
      </c>
      <c r="C730" s="2">
        <v>43038</v>
      </c>
      <c r="D730" s="2">
        <v>43038</v>
      </c>
      <c r="E730" s="1" t="s">
        <v>435</v>
      </c>
      <c r="F730" s="1" t="s">
        <v>1595</v>
      </c>
      <c r="G730" s="1" t="s">
        <v>1596</v>
      </c>
      <c r="H730" s="1" t="s">
        <v>26</v>
      </c>
      <c r="I730" s="1" t="s">
        <v>27</v>
      </c>
      <c r="J730" s="1" t="s">
        <v>1752</v>
      </c>
      <c r="K730" s="1" t="s">
        <v>99</v>
      </c>
      <c r="L730" s="1" t="s">
        <v>100</v>
      </c>
      <c r="M730" s="1" t="s">
        <v>464</v>
      </c>
      <c r="N730" s="1" t="s">
        <v>32</v>
      </c>
      <c r="O730" s="1" t="s">
        <v>48</v>
      </c>
      <c r="P730" s="1" t="s">
        <v>465</v>
      </c>
      <c r="Q730">
        <v>251.006</v>
      </c>
      <c r="R730">
        <v>2</v>
      </c>
      <c r="S730" s="1" t="s">
        <v>75</v>
      </c>
      <c r="T730">
        <v>-68.130200000000002</v>
      </c>
      <c r="U730" s="1" t="s">
        <v>440</v>
      </c>
      <c r="V730" s="1" t="s">
        <v>52</v>
      </c>
      <c r="W730">
        <v>2017</v>
      </c>
    </row>
    <row r="731" spans="1:23" x14ac:dyDescent="0.25">
      <c r="A731">
        <v>3458</v>
      </c>
      <c r="B731" s="1" t="s">
        <v>2466</v>
      </c>
      <c r="C731" s="2">
        <v>42994</v>
      </c>
      <c r="D731" s="2">
        <v>42996</v>
      </c>
      <c r="E731" s="1" t="s">
        <v>94</v>
      </c>
      <c r="F731" s="1" t="s">
        <v>1638</v>
      </c>
      <c r="G731" s="1" t="s">
        <v>1639</v>
      </c>
      <c r="H731" s="1" t="s">
        <v>26</v>
      </c>
      <c r="I731" s="1" t="s">
        <v>27</v>
      </c>
      <c r="J731" s="1" t="s">
        <v>70</v>
      </c>
      <c r="K731" s="1" t="s">
        <v>71</v>
      </c>
      <c r="L731" s="1" t="s">
        <v>72</v>
      </c>
      <c r="M731" s="1" t="s">
        <v>2139</v>
      </c>
      <c r="N731" s="1" t="s">
        <v>32</v>
      </c>
      <c r="O731" s="1" t="s">
        <v>60</v>
      </c>
      <c r="P731" s="1" t="s">
        <v>2140</v>
      </c>
      <c r="Q731">
        <v>22.512</v>
      </c>
      <c r="R731">
        <v>3</v>
      </c>
      <c r="S731" s="1" t="s">
        <v>66</v>
      </c>
      <c r="T731">
        <v>2.2511999999999999</v>
      </c>
      <c r="U731" s="1" t="s">
        <v>76</v>
      </c>
      <c r="V731" s="1" t="s">
        <v>83</v>
      </c>
      <c r="W731">
        <v>2017</v>
      </c>
    </row>
    <row r="732" spans="1:23" x14ac:dyDescent="0.25">
      <c r="A732">
        <v>3467</v>
      </c>
      <c r="B732" s="1" t="s">
        <v>2467</v>
      </c>
      <c r="C732" s="2">
        <v>42257</v>
      </c>
      <c r="D732" s="2">
        <v>42261</v>
      </c>
      <c r="E732" s="1" t="s">
        <v>42</v>
      </c>
      <c r="F732" s="1" t="s">
        <v>1611</v>
      </c>
      <c r="G732" s="1" t="s">
        <v>1612</v>
      </c>
      <c r="H732" s="1" t="s">
        <v>97</v>
      </c>
      <c r="I732" s="1" t="s">
        <v>27</v>
      </c>
      <c r="J732" s="1" t="s">
        <v>2468</v>
      </c>
      <c r="K732" s="1" t="s">
        <v>444</v>
      </c>
      <c r="L732" s="1" t="s">
        <v>72</v>
      </c>
      <c r="M732" s="1" t="s">
        <v>287</v>
      </c>
      <c r="N732" s="1" t="s">
        <v>32</v>
      </c>
      <c r="O732" s="1" t="s">
        <v>33</v>
      </c>
      <c r="P732" s="1" t="s">
        <v>288</v>
      </c>
      <c r="Q732">
        <v>361.96</v>
      </c>
      <c r="R732">
        <v>2</v>
      </c>
      <c r="S732" s="1" t="s">
        <v>35</v>
      </c>
      <c r="T732">
        <v>83.250799999999998</v>
      </c>
      <c r="U732" s="1" t="s">
        <v>90</v>
      </c>
      <c r="V732" s="1" t="s">
        <v>83</v>
      </c>
      <c r="W732">
        <v>2015</v>
      </c>
    </row>
    <row r="733" spans="1:23" x14ac:dyDescent="0.25">
      <c r="A733">
        <v>3469</v>
      </c>
      <c r="B733" s="1" t="s">
        <v>2469</v>
      </c>
      <c r="C733" s="2">
        <v>42718</v>
      </c>
      <c r="D733" s="2">
        <v>42723</v>
      </c>
      <c r="E733" s="1" t="s">
        <v>42</v>
      </c>
      <c r="F733" s="1" t="s">
        <v>1350</v>
      </c>
      <c r="G733" s="1" t="s">
        <v>1351</v>
      </c>
      <c r="H733" s="1" t="s">
        <v>26</v>
      </c>
      <c r="I733" s="1" t="s">
        <v>27</v>
      </c>
      <c r="J733" s="1" t="s">
        <v>488</v>
      </c>
      <c r="K733" s="1" t="s">
        <v>489</v>
      </c>
      <c r="L733" s="1" t="s">
        <v>30</v>
      </c>
      <c r="M733" s="1" t="s">
        <v>1996</v>
      </c>
      <c r="N733" s="1" t="s">
        <v>32</v>
      </c>
      <c r="O733" s="1" t="s">
        <v>60</v>
      </c>
      <c r="P733" s="1" t="s">
        <v>1997</v>
      </c>
      <c r="Q733">
        <v>133.38</v>
      </c>
      <c r="R733">
        <v>6</v>
      </c>
      <c r="S733" s="1" t="s">
        <v>35</v>
      </c>
      <c r="T733">
        <v>58.687199999999997</v>
      </c>
      <c r="U733" s="1" t="s">
        <v>62</v>
      </c>
      <c r="V733" s="1" t="s">
        <v>104</v>
      </c>
      <c r="W733">
        <v>2016</v>
      </c>
    </row>
    <row r="734" spans="1:23" x14ac:dyDescent="0.25">
      <c r="A734">
        <v>3471</v>
      </c>
      <c r="B734" s="1" t="s">
        <v>2470</v>
      </c>
      <c r="C734" s="2">
        <v>42705</v>
      </c>
      <c r="D734" s="2">
        <v>42709</v>
      </c>
      <c r="E734" s="1" t="s">
        <v>42</v>
      </c>
      <c r="F734" s="1" t="s">
        <v>1368</v>
      </c>
      <c r="G734" s="1" t="s">
        <v>1369</v>
      </c>
      <c r="H734" s="1" t="s">
        <v>26</v>
      </c>
      <c r="I734" s="1" t="s">
        <v>27</v>
      </c>
      <c r="J734" s="1" t="s">
        <v>338</v>
      </c>
      <c r="K734" s="1" t="s">
        <v>57</v>
      </c>
      <c r="L734" s="1" t="s">
        <v>58</v>
      </c>
      <c r="M734" s="1" t="s">
        <v>1159</v>
      </c>
      <c r="N734" s="1" t="s">
        <v>32</v>
      </c>
      <c r="O734" s="1" t="s">
        <v>60</v>
      </c>
      <c r="P734" s="1" t="s">
        <v>1160</v>
      </c>
      <c r="Q734">
        <v>16.739999999999998</v>
      </c>
      <c r="R734">
        <v>2</v>
      </c>
      <c r="S734" s="1" t="s">
        <v>35</v>
      </c>
      <c r="T734">
        <v>4.3524000000000003</v>
      </c>
      <c r="U734" s="1" t="s">
        <v>90</v>
      </c>
      <c r="V734" s="1" t="s">
        <v>104</v>
      </c>
      <c r="W734">
        <v>2016</v>
      </c>
    </row>
    <row r="735" spans="1:23" x14ac:dyDescent="0.25">
      <c r="A735">
        <v>3474</v>
      </c>
      <c r="B735" s="1" t="s">
        <v>2471</v>
      </c>
      <c r="C735" s="2">
        <v>42797</v>
      </c>
      <c r="D735" s="2">
        <v>42804</v>
      </c>
      <c r="E735" s="1" t="s">
        <v>42</v>
      </c>
      <c r="F735" s="1" t="s">
        <v>2076</v>
      </c>
      <c r="G735" s="1" t="s">
        <v>2077</v>
      </c>
      <c r="H735" s="1" t="s">
        <v>26</v>
      </c>
      <c r="I735" s="1" t="s">
        <v>27</v>
      </c>
      <c r="J735" s="1" t="s">
        <v>2472</v>
      </c>
      <c r="K735" s="1" t="s">
        <v>299</v>
      </c>
      <c r="L735" s="1" t="s">
        <v>100</v>
      </c>
      <c r="M735" s="1" t="s">
        <v>430</v>
      </c>
      <c r="N735" s="1" t="s">
        <v>32</v>
      </c>
      <c r="O735" s="1" t="s">
        <v>39</v>
      </c>
      <c r="P735" s="1" t="s">
        <v>431</v>
      </c>
      <c r="Q735">
        <v>180.98</v>
      </c>
      <c r="R735">
        <v>1</v>
      </c>
      <c r="S735" s="1" t="s">
        <v>35</v>
      </c>
      <c r="T735">
        <v>47.0548</v>
      </c>
      <c r="U735" s="1" t="s">
        <v>51</v>
      </c>
      <c r="V735" s="1" t="s">
        <v>205</v>
      </c>
      <c r="W735">
        <v>2017</v>
      </c>
    </row>
    <row r="736" spans="1:23" x14ac:dyDescent="0.25">
      <c r="A736">
        <v>3481</v>
      </c>
      <c r="B736" s="1" t="s">
        <v>2473</v>
      </c>
      <c r="C736" s="2">
        <v>42712</v>
      </c>
      <c r="D736" s="2">
        <v>42718</v>
      </c>
      <c r="E736" s="1" t="s">
        <v>42</v>
      </c>
      <c r="F736" s="1" t="s">
        <v>1123</v>
      </c>
      <c r="G736" s="1" t="s">
        <v>1124</v>
      </c>
      <c r="H736" s="1" t="s">
        <v>97</v>
      </c>
      <c r="I736" s="1" t="s">
        <v>27</v>
      </c>
      <c r="J736" s="1" t="s">
        <v>338</v>
      </c>
      <c r="K736" s="1" t="s">
        <v>57</v>
      </c>
      <c r="L736" s="1" t="s">
        <v>58</v>
      </c>
      <c r="M736" s="1" t="s">
        <v>1684</v>
      </c>
      <c r="N736" s="1" t="s">
        <v>32</v>
      </c>
      <c r="O736" s="1" t="s">
        <v>48</v>
      </c>
      <c r="P736" s="1" t="s">
        <v>1685</v>
      </c>
      <c r="Q736">
        <v>1421.664</v>
      </c>
      <c r="R736">
        <v>6</v>
      </c>
      <c r="S736" s="1" t="s">
        <v>66</v>
      </c>
      <c r="T736">
        <v>-195.47880000000001</v>
      </c>
      <c r="U736" s="1" t="s">
        <v>139</v>
      </c>
      <c r="V736" s="1" t="s">
        <v>104</v>
      </c>
      <c r="W736">
        <v>2016</v>
      </c>
    </row>
    <row r="737" spans="1:23" x14ac:dyDescent="0.25">
      <c r="A737">
        <v>3482</v>
      </c>
      <c r="B737" s="1" t="s">
        <v>2474</v>
      </c>
      <c r="C737" s="2">
        <v>41736</v>
      </c>
      <c r="D737" s="2">
        <v>41739</v>
      </c>
      <c r="E737" s="1" t="s">
        <v>94</v>
      </c>
      <c r="F737" s="1" t="s">
        <v>859</v>
      </c>
      <c r="G737" s="1" t="s">
        <v>860</v>
      </c>
      <c r="H737" s="1" t="s">
        <v>26</v>
      </c>
      <c r="I737" s="1" t="s">
        <v>27</v>
      </c>
      <c r="J737" s="1" t="s">
        <v>2475</v>
      </c>
      <c r="K737" s="1" t="s">
        <v>1289</v>
      </c>
      <c r="L737" s="1" t="s">
        <v>30</v>
      </c>
      <c r="M737" s="1" t="s">
        <v>1421</v>
      </c>
      <c r="N737" s="1" t="s">
        <v>32</v>
      </c>
      <c r="O737" s="1" t="s">
        <v>60</v>
      </c>
      <c r="P737" s="1" t="s">
        <v>1422</v>
      </c>
      <c r="Q737">
        <v>8.9600000000000009</v>
      </c>
      <c r="R737">
        <v>2</v>
      </c>
      <c r="S737" s="1" t="s">
        <v>35</v>
      </c>
      <c r="T737">
        <v>2.7776000000000001</v>
      </c>
      <c r="U737" s="1" t="s">
        <v>36</v>
      </c>
      <c r="V737" s="1" t="s">
        <v>122</v>
      </c>
      <c r="W737">
        <v>2014</v>
      </c>
    </row>
    <row r="738" spans="1:23" x14ac:dyDescent="0.25">
      <c r="A738">
        <v>3484</v>
      </c>
      <c r="B738" s="1" t="s">
        <v>2476</v>
      </c>
      <c r="C738" s="2">
        <v>41878</v>
      </c>
      <c r="D738" s="2">
        <v>41880</v>
      </c>
      <c r="E738" s="1" t="s">
        <v>94</v>
      </c>
      <c r="F738" s="1" t="s">
        <v>2477</v>
      </c>
      <c r="G738" s="1" t="s">
        <v>2478</v>
      </c>
      <c r="H738" s="1" t="s">
        <v>97</v>
      </c>
      <c r="I738" s="1" t="s">
        <v>27</v>
      </c>
      <c r="J738" s="1" t="s">
        <v>890</v>
      </c>
      <c r="K738" s="1" t="s">
        <v>728</v>
      </c>
      <c r="L738" s="1" t="s">
        <v>30</v>
      </c>
      <c r="M738" s="1" t="s">
        <v>1361</v>
      </c>
      <c r="N738" s="1" t="s">
        <v>32</v>
      </c>
      <c r="O738" s="1" t="s">
        <v>60</v>
      </c>
      <c r="P738" s="1" t="s">
        <v>1362</v>
      </c>
      <c r="Q738">
        <v>29.12</v>
      </c>
      <c r="R738">
        <v>4</v>
      </c>
      <c r="S738" s="1" t="s">
        <v>35</v>
      </c>
      <c r="T738">
        <v>12.521599999999999</v>
      </c>
      <c r="U738" s="1" t="s">
        <v>76</v>
      </c>
      <c r="V738" s="1" t="s">
        <v>263</v>
      </c>
      <c r="W738">
        <v>2014</v>
      </c>
    </row>
    <row r="739" spans="1:23" x14ac:dyDescent="0.25">
      <c r="A739">
        <v>3485</v>
      </c>
      <c r="B739" s="1" t="s">
        <v>2476</v>
      </c>
      <c r="C739" s="2">
        <v>41878</v>
      </c>
      <c r="D739" s="2">
        <v>41880</v>
      </c>
      <c r="E739" s="1" t="s">
        <v>94</v>
      </c>
      <c r="F739" s="1" t="s">
        <v>2477</v>
      </c>
      <c r="G739" s="1" t="s">
        <v>2478</v>
      </c>
      <c r="H739" s="1" t="s">
        <v>97</v>
      </c>
      <c r="I739" s="1" t="s">
        <v>27</v>
      </c>
      <c r="J739" s="1" t="s">
        <v>890</v>
      </c>
      <c r="K739" s="1" t="s">
        <v>728</v>
      </c>
      <c r="L739" s="1" t="s">
        <v>30</v>
      </c>
      <c r="M739" s="1" t="s">
        <v>2004</v>
      </c>
      <c r="N739" s="1" t="s">
        <v>32</v>
      </c>
      <c r="O739" s="1" t="s">
        <v>48</v>
      </c>
      <c r="P739" s="1" t="s">
        <v>2005</v>
      </c>
      <c r="Q739">
        <v>1202.94</v>
      </c>
      <c r="R739">
        <v>3</v>
      </c>
      <c r="S739" s="1" t="s">
        <v>35</v>
      </c>
      <c r="T739">
        <v>300.73500000000001</v>
      </c>
      <c r="U739" s="1" t="s">
        <v>76</v>
      </c>
      <c r="V739" s="1" t="s">
        <v>263</v>
      </c>
      <c r="W739">
        <v>2014</v>
      </c>
    </row>
    <row r="740" spans="1:23" x14ac:dyDescent="0.25">
      <c r="A740">
        <v>3489</v>
      </c>
      <c r="B740" s="1" t="s">
        <v>2479</v>
      </c>
      <c r="C740" s="2">
        <v>42187</v>
      </c>
      <c r="D740" s="2">
        <v>42191</v>
      </c>
      <c r="E740" s="1" t="s">
        <v>42</v>
      </c>
      <c r="F740" s="1" t="s">
        <v>2480</v>
      </c>
      <c r="G740" s="1" t="s">
        <v>2481</v>
      </c>
      <c r="H740" s="1" t="s">
        <v>26</v>
      </c>
      <c r="I740" s="1" t="s">
        <v>27</v>
      </c>
      <c r="J740" s="1" t="s">
        <v>2482</v>
      </c>
      <c r="K740" s="1" t="s">
        <v>144</v>
      </c>
      <c r="L740" s="1" t="s">
        <v>100</v>
      </c>
      <c r="M740" s="1" t="s">
        <v>391</v>
      </c>
      <c r="N740" s="1" t="s">
        <v>32</v>
      </c>
      <c r="O740" s="1" t="s">
        <v>39</v>
      </c>
      <c r="P740" s="1" t="s">
        <v>392</v>
      </c>
      <c r="Q740">
        <v>408.42200000000003</v>
      </c>
      <c r="R740">
        <v>2</v>
      </c>
      <c r="S740" s="1" t="s">
        <v>75</v>
      </c>
      <c r="T740">
        <v>-5.8346</v>
      </c>
      <c r="U740" s="1" t="s">
        <v>90</v>
      </c>
      <c r="V740" s="1" t="s">
        <v>77</v>
      </c>
      <c r="W740">
        <v>2015</v>
      </c>
    </row>
    <row r="741" spans="1:23" x14ac:dyDescent="0.25">
      <c r="A741">
        <v>3490</v>
      </c>
      <c r="B741" s="1" t="s">
        <v>2479</v>
      </c>
      <c r="C741" s="2">
        <v>42187</v>
      </c>
      <c r="D741" s="2">
        <v>42191</v>
      </c>
      <c r="E741" s="1" t="s">
        <v>42</v>
      </c>
      <c r="F741" s="1" t="s">
        <v>2480</v>
      </c>
      <c r="G741" s="1" t="s">
        <v>2481</v>
      </c>
      <c r="H741" s="1" t="s">
        <v>26</v>
      </c>
      <c r="I741" s="1" t="s">
        <v>27</v>
      </c>
      <c r="J741" s="1" t="s">
        <v>2482</v>
      </c>
      <c r="K741" s="1" t="s">
        <v>144</v>
      </c>
      <c r="L741" s="1" t="s">
        <v>100</v>
      </c>
      <c r="M741" s="1" t="s">
        <v>1630</v>
      </c>
      <c r="N741" s="1" t="s">
        <v>32</v>
      </c>
      <c r="O741" s="1" t="s">
        <v>39</v>
      </c>
      <c r="P741" s="1" t="s">
        <v>1631</v>
      </c>
      <c r="Q741">
        <v>382.11599999999999</v>
      </c>
      <c r="R741">
        <v>6</v>
      </c>
      <c r="S741" s="1" t="s">
        <v>75</v>
      </c>
      <c r="T741">
        <v>-92.799599999999998</v>
      </c>
      <c r="U741" s="1" t="s">
        <v>90</v>
      </c>
      <c r="V741" s="1" t="s">
        <v>77</v>
      </c>
      <c r="W741">
        <v>2015</v>
      </c>
    </row>
    <row r="742" spans="1:23" x14ac:dyDescent="0.25">
      <c r="A742">
        <v>3496</v>
      </c>
      <c r="B742" s="1" t="s">
        <v>2483</v>
      </c>
      <c r="C742" s="2">
        <v>43002</v>
      </c>
      <c r="D742" s="2">
        <v>43006</v>
      </c>
      <c r="E742" s="1" t="s">
        <v>42</v>
      </c>
      <c r="F742" s="1" t="s">
        <v>590</v>
      </c>
      <c r="G742" s="1" t="s">
        <v>591</v>
      </c>
      <c r="H742" s="1" t="s">
        <v>97</v>
      </c>
      <c r="I742" s="1" t="s">
        <v>27</v>
      </c>
      <c r="J742" s="1" t="s">
        <v>2484</v>
      </c>
      <c r="K742" s="1" t="s">
        <v>176</v>
      </c>
      <c r="L742" s="1" t="s">
        <v>100</v>
      </c>
      <c r="M742" s="1" t="s">
        <v>867</v>
      </c>
      <c r="N742" s="1" t="s">
        <v>32</v>
      </c>
      <c r="O742" s="1" t="s">
        <v>39</v>
      </c>
      <c r="P742" s="1" t="s">
        <v>868</v>
      </c>
      <c r="Q742">
        <v>603.91999999999996</v>
      </c>
      <c r="R742">
        <v>4</v>
      </c>
      <c r="S742" s="1" t="s">
        <v>35</v>
      </c>
      <c r="T742">
        <v>181.17599999999999</v>
      </c>
      <c r="U742" s="1" t="s">
        <v>90</v>
      </c>
      <c r="V742" s="1" t="s">
        <v>83</v>
      </c>
      <c r="W742">
        <v>2017</v>
      </c>
    </row>
    <row r="743" spans="1:23" x14ac:dyDescent="0.25">
      <c r="A743">
        <v>3497</v>
      </c>
      <c r="B743" s="1" t="s">
        <v>2485</v>
      </c>
      <c r="C743" s="2">
        <v>42590</v>
      </c>
      <c r="D743" s="2">
        <v>42597</v>
      </c>
      <c r="E743" s="1" t="s">
        <v>42</v>
      </c>
      <c r="F743" s="1" t="s">
        <v>2486</v>
      </c>
      <c r="G743" s="1" t="s">
        <v>2487</v>
      </c>
      <c r="H743" s="1" t="s">
        <v>108</v>
      </c>
      <c r="I743" s="1" t="s">
        <v>27</v>
      </c>
      <c r="J743" s="1" t="s">
        <v>56</v>
      </c>
      <c r="K743" s="1" t="s">
        <v>57</v>
      </c>
      <c r="L743" s="1" t="s">
        <v>58</v>
      </c>
      <c r="M743" s="1" t="s">
        <v>1089</v>
      </c>
      <c r="N743" s="1" t="s">
        <v>32</v>
      </c>
      <c r="O743" s="1" t="s">
        <v>48</v>
      </c>
      <c r="P743" s="1" t="s">
        <v>1090</v>
      </c>
      <c r="Q743">
        <v>513.024</v>
      </c>
      <c r="R743">
        <v>2</v>
      </c>
      <c r="S743" s="1" t="s">
        <v>66</v>
      </c>
      <c r="T743">
        <v>12.8256</v>
      </c>
      <c r="U743" s="1" t="s">
        <v>51</v>
      </c>
      <c r="V743" s="1" t="s">
        <v>263</v>
      </c>
      <c r="W743">
        <v>2016</v>
      </c>
    </row>
    <row r="744" spans="1:23" x14ac:dyDescent="0.25">
      <c r="A744">
        <v>3508</v>
      </c>
      <c r="B744" s="1" t="s">
        <v>2488</v>
      </c>
      <c r="C744" s="2">
        <v>41810</v>
      </c>
      <c r="D744" s="2">
        <v>41814</v>
      </c>
      <c r="E744" s="1" t="s">
        <v>42</v>
      </c>
      <c r="F744" s="1" t="s">
        <v>2489</v>
      </c>
      <c r="G744" s="1" t="s">
        <v>2490</v>
      </c>
      <c r="H744" s="1" t="s">
        <v>26</v>
      </c>
      <c r="I744" s="1" t="s">
        <v>27</v>
      </c>
      <c r="J744" s="1" t="s">
        <v>2491</v>
      </c>
      <c r="K744" s="1" t="s">
        <v>99</v>
      </c>
      <c r="L744" s="1" t="s">
        <v>100</v>
      </c>
      <c r="M744" s="1" t="s">
        <v>2492</v>
      </c>
      <c r="N744" s="1" t="s">
        <v>32</v>
      </c>
      <c r="O744" s="1" t="s">
        <v>33</v>
      </c>
      <c r="P744" s="1" t="s">
        <v>2493</v>
      </c>
      <c r="Q744">
        <v>193.06559999999999</v>
      </c>
      <c r="R744">
        <v>4</v>
      </c>
      <c r="S744" s="1" t="s">
        <v>112</v>
      </c>
      <c r="T744">
        <v>-19.874400000000001</v>
      </c>
      <c r="U744" s="1" t="s">
        <v>90</v>
      </c>
      <c r="V744" s="1" t="s">
        <v>63</v>
      </c>
      <c r="W744">
        <v>2014</v>
      </c>
    </row>
    <row r="745" spans="1:23" x14ac:dyDescent="0.25">
      <c r="A745">
        <v>3513</v>
      </c>
      <c r="B745" s="1" t="s">
        <v>2494</v>
      </c>
      <c r="C745" s="2">
        <v>42982</v>
      </c>
      <c r="D745" s="2">
        <v>42984</v>
      </c>
      <c r="E745" s="1" t="s">
        <v>94</v>
      </c>
      <c r="F745" s="1" t="s">
        <v>840</v>
      </c>
      <c r="G745" s="1" t="s">
        <v>841</v>
      </c>
      <c r="H745" s="1" t="s">
        <v>97</v>
      </c>
      <c r="I745" s="1" t="s">
        <v>27</v>
      </c>
      <c r="J745" s="1" t="s">
        <v>143</v>
      </c>
      <c r="K745" s="1" t="s">
        <v>144</v>
      </c>
      <c r="L745" s="1" t="s">
        <v>100</v>
      </c>
      <c r="M745" s="1" t="s">
        <v>2495</v>
      </c>
      <c r="N745" s="1" t="s">
        <v>32</v>
      </c>
      <c r="O745" s="1" t="s">
        <v>33</v>
      </c>
      <c r="P745" s="1" t="s">
        <v>2496</v>
      </c>
      <c r="Q745">
        <v>825.17399999999998</v>
      </c>
      <c r="R745">
        <v>9</v>
      </c>
      <c r="S745" s="1" t="s">
        <v>75</v>
      </c>
      <c r="T745">
        <v>-117.88200000000001</v>
      </c>
      <c r="U745" s="1" t="s">
        <v>76</v>
      </c>
      <c r="V745" s="1" t="s">
        <v>83</v>
      </c>
      <c r="W745">
        <v>2017</v>
      </c>
    </row>
    <row r="746" spans="1:23" x14ac:dyDescent="0.25">
      <c r="A746">
        <v>3520</v>
      </c>
      <c r="B746" s="1" t="s">
        <v>2497</v>
      </c>
      <c r="C746" s="2">
        <v>42177</v>
      </c>
      <c r="D746" s="2">
        <v>42180</v>
      </c>
      <c r="E746" s="1" t="s">
        <v>94</v>
      </c>
      <c r="F746" s="1" t="s">
        <v>2498</v>
      </c>
      <c r="G746" s="1" t="s">
        <v>2499</v>
      </c>
      <c r="H746" s="1" t="s">
        <v>108</v>
      </c>
      <c r="I746" s="1" t="s">
        <v>27</v>
      </c>
      <c r="J746" s="1" t="s">
        <v>189</v>
      </c>
      <c r="K746" s="1" t="s">
        <v>144</v>
      </c>
      <c r="L746" s="1" t="s">
        <v>100</v>
      </c>
      <c r="M746" s="1" t="s">
        <v>1896</v>
      </c>
      <c r="N746" s="1" t="s">
        <v>32</v>
      </c>
      <c r="O746" s="1" t="s">
        <v>48</v>
      </c>
      <c r="P746" s="1" t="s">
        <v>1897</v>
      </c>
      <c r="Q746">
        <v>796.42499999999995</v>
      </c>
      <c r="R746">
        <v>7</v>
      </c>
      <c r="S746" s="1" t="s">
        <v>89</v>
      </c>
      <c r="T746">
        <v>-525.64049999999997</v>
      </c>
      <c r="U746" s="1" t="s">
        <v>36</v>
      </c>
      <c r="V746" s="1" t="s">
        <v>63</v>
      </c>
      <c r="W746">
        <v>2015</v>
      </c>
    </row>
    <row r="747" spans="1:23" x14ac:dyDescent="0.25">
      <c r="A747">
        <v>3542</v>
      </c>
      <c r="B747" s="1" t="s">
        <v>2500</v>
      </c>
      <c r="C747" s="2">
        <v>42631</v>
      </c>
      <c r="D747" s="2">
        <v>42633</v>
      </c>
      <c r="E747" s="1" t="s">
        <v>94</v>
      </c>
      <c r="F747" s="1" t="s">
        <v>751</v>
      </c>
      <c r="G747" s="1" t="s">
        <v>752</v>
      </c>
      <c r="H747" s="1" t="s">
        <v>26</v>
      </c>
      <c r="I747" s="1" t="s">
        <v>27</v>
      </c>
      <c r="J747" s="1" t="s">
        <v>357</v>
      </c>
      <c r="K747" s="1" t="s">
        <v>241</v>
      </c>
      <c r="L747" s="1" t="s">
        <v>72</v>
      </c>
      <c r="M747" s="1" t="s">
        <v>1925</v>
      </c>
      <c r="N747" s="1" t="s">
        <v>32</v>
      </c>
      <c r="O747" s="1" t="s">
        <v>60</v>
      </c>
      <c r="P747" s="1" t="s">
        <v>1926</v>
      </c>
      <c r="Q747">
        <v>5.3520000000000003</v>
      </c>
      <c r="R747">
        <v>3</v>
      </c>
      <c r="S747" s="1" t="s">
        <v>66</v>
      </c>
      <c r="T747">
        <v>1.6055999999999999</v>
      </c>
      <c r="U747" s="1" t="s">
        <v>76</v>
      </c>
      <c r="V747" s="1" t="s">
        <v>83</v>
      </c>
      <c r="W747">
        <v>2016</v>
      </c>
    </row>
    <row r="748" spans="1:23" x14ac:dyDescent="0.25">
      <c r="A748">
        <v>3543</v>
      </c>
      <c r="B748" s="1" t="s">
        <v>2500</v>
      </c>
      <c r="C748" s="2">
        <v>42631</v>
      </c>
      <c r="D748" s="2">
        <v>42633</v>
      </c>
      <c r="E748" s="1" t="s">
        <v>94</v>
      </c>
      <c r="F748" s="1" t="s">
        <v>751</v>
      </c>
      <c r="G748" s="1" t="s">
        <v>752</v>
      </c>
      <c r="H748" s="1" t="s">
        <v>26</v>
      </c>
      <c r="I748" s="1" t="s">
        <v>27</v>
      </c>
      <c r="J748" s="1" t="s">
        <v>357</v>
      </c>
      <c r="K748" s="1" t="s">
        <v>241</v>
      </c>
      <c r="L748" s="1" t="s">
        <v>72</v>
      </c>
      <c r="M748" s="1" t="s">
        <v>602</v>
      </c>
      <c r="N748" s="1" t="s">
        <v>32</v>
      </c>
      <c r="O748" s="1" t="s">
        <v>39</v>
      </c>
      <c r="P748" s="1" t="s">
        <v>603</v>
      </c>
      <c r="Q748">
        <v>99.372</v>
      </c>
      <c r="R748">
        <v>2</v>
      </c>
      <c r="S748" s="1" t="s">
        <v>75</v>
      </c>
      <c r="T748">
        <v>-7.0979999999999999</v>
      </c>
      <c r="U748" s="1" t="s">
        <v>76</v>
      </c>
      <c r="V748" s="1" t="s">
        <v>83</v>
      </c>
      <c r="W748">
        <v>2016</v>
      </c>
    </row>
    <row r="749" spans="1:23" x14ac:dyDescent="0.25">
      <c r="A749">
        <v>3549</v>
      </c>
      <c r="B749" s="1" t="s">
        <v>2501</v>
      </c>
      <c r="C749" s="2">
        <v>43038</v>
      </c>
      <c r="D749" s="2">
        <v>43040</v>
      </c>
      <c r="E749" s="1" t="s">
        <v>94</v>
      </c>
      <c r="F749" s="1" t="s">
        <v>2502</v>
      </c>
      <c r="G749" s="1" t="s">
        <v>2503</v>
      </c>
      <c r="H749" s="1" t="s">
        <v>108</v>
      </c>
      <c r="I749" s="1" t="s">
        <v>27</v>
      </c>
      <c r="J749" s="1" t="s">
        <v>647</v>
      </c>
      <c r="K749" s="1" t="s">
        <v>29</v>
      </c>
      <c r="L749" s="1" t="s">
        <v>30</v>
      </c>
      <c r="M749" s="1" t="s">
        <v>1778</v>
      </c>
      <c r="N749" s="1" t="s">
        <v>32</v>
      </c>
      <c r="O749" s="1" t="s">
        <v>39</v>
      </c>
      <c r="P749" s="1" t="s">
        <v>1779</v>
      </c>
      <c r="Q749">
        <v>33.94</v>
      </c>
      <c r="R749">
        <v>1</v>
      </c>
      <c r="S749" s="1" t="s">
        <v>35</v>
      </c>
      <c r="T749">
        <v>9.1638000000000002</v>
      </c>
      <c r="U749" s="1" t="s">
        <v>76</v>
      </c>
      <c r="V749" s="1" t="s">
        <v>52</v>
      </c>
      <c r="W749">
        <v>2017</v>
      </c>
    </row>
    <row r="750" spans="1:23" x14ac:dyDescent="0.25">
      <c r="A750">
        <v>3552</v>
      </c>
      <c r="B750" s="1" t="s">
        <v>2504</v>
      </c>
      <c r="C750" s="2">
        <v>42458</v>
      </c>
      <c r="D750" s="2">
        <v>42462</v>
      </c>
      <c r="E750" s="1" t="s">
        <v>23</v>
      </c>
      <c r="F750" s="1" t="s">
        <v>1295</v>
      </c>
      <c r="G750" s="1" t="s">
        <v>1296</v>
      </c>
      <c r="H750" s="1" t="s">
        <v>108</v>
      </c>
      <c r="I750" s="1" t="s">
        <v>27</v>
      </c>
      <c r="J750" s="1" t="s">
        <v>143</v>
      </c>
      <c r="K750" s="1" t="s">
        <v>144</v>
      </c>
      <c r="L750" s="1" t="s">
        <v>100</v>
      </c>
      <c r="M750" s="1" t="s">
        <v>339</v>
      </c>
      <c r="N750" s="1" t="s">
        <v>32</v>
      </c>
      <c r="O750" s="1" t="s">
        <v>39</v>
      </c>
      <c r="P750" s="1" t="s">
        <v>340</v>
      </c>
      <c r="Q750">
        <v>844.11599999999999</v>
      </c>
      <c r="R750">
        <v>6</v>
      </c>
      <c r="S750" s="1" t="s">
        <v>75</v>
      </c>
      <c r="T750">
        <v>-36.176400000000001</v>
      </c>
      <c r="U750" s="1" t="s">
        <v>90</v>
      </c>
      <c r="V750" s="1" t="s">
        <v>205</v>
      </c>
      <c r="W750">
        <v>2016</v>
      </c>
    </row>
    <row r="751" spans="1:23" x14ac:dyDescent="0.25">
      <c r="A751">
        <v>3568</v>
      </c>
      <c r="B751" s="1" t="s">
        <v>2505</v>
      </c>
      <c r="C751" s="2">
        <v>42622</v>
      </c>
      <c r="D751" s="2">
        <v>42627</v>
      </c>
      <c r="E751" s="1" t="s">
        <v>23</v>
      </c>
      <c r="F751" s="1" t="s">
        <v>2314</v>
      </c>
      <c r="G751" s="1" t="s">
        <v>2315</v>
      </c>
      <c r="H751" s="1" t="s">
        <v>108</v>
      </c>
      <c r="I751" s="1" t="s">
        <v>27</v>
      </c>
      <c r="J751" s="1" t="s">
        <v>1752</v>
      </c>
      <c r="K751" s="1" t="s">
        <v>99</v>
      </c>
      <c r="L751" s="1" t="s">
        <v>100</v>
      </c>
      <c r="M751" s="1" t="s">
        <v>2139</v>
      </c>
      <c r="N751" s="1" t="s">
        <v>32</v>
      </c>
      <c r="O751" s="1" t="s">
        <v>60</v>
      </c>
      <c r="P751" s="1" t="s">
        <v>2140</v>
      </c>
      <c r="Q751">
        <v>15.007999999999999</v>
      </c>
      <c r="R751">
        <v>4</v>
      </c>
      <c r="S751" s="1" t="s">
        <v>103</v>
      </c>
      <c r="T751">
        <v>-12.006399999999999</v>
      </c>
      <c r="U751" s="1" t="s">
        <v>62</v>
      </c>
      <c r="V751" s="1" t="s">
        <v>83</v>
      </c>
      <c r="W751">
        <v>2016</v>
      </c>
    </row>
    <row r="752" spans="1:23" x14ac:dyDescent="0.25">
      <c r="A752">
        <v>3581</v>
      </c>
      <c r="B752" s="1" t="s">
        <v>2506</v>
      </c>
      <c r="C752" s="2">
        <v>42576</v>
      </c>
      <c r="D752" s="2">
        <v>42580</v>
      </c>
      <c r="E752" s="1" t="s">
        <v>42</v>
      </c>
      <c r="F752" s="1" t="s">
        <v>2507</v>
      </c>
      <c r="G752" s="1" t="s">
        <v>2508</v>
      </c>
      <c r="H752" s="1" t="s">
        <v>26</v>
      </c>
      <c r="I752" s="1" t="s">
        <v>27</v>
      </c>
      <c r="J752" s="1" t="s">
        <v>488</v>
      </c>
      <c r="K752" s="1" t="s">
        <v>489</v>
      </c>
      <c r="L752" s="1" t="s">
        <v>30</v>
      </c>
      <c r="M752" s="1" t="s">
        <v>445</v>
      </c>
      <c r="N752" s="1" t="s">
        <v>32</v>
      </c>
      <c r="O752" s="1" t="s">
        <v>48</v>
      </c>
      <c r="P752" s="1" t="s">
        <v>446</v>
      </c>
      <c r="Q752">
        <v>2430.08</v>
      </c>
      <c r="R752">
        <v>8</v>
      </c>
      <c r="S752" s="1" t="s">
        <v>35</v>
      </c>
      <c r="T752">
        <v>388.81279999999998</v>
      </c>
      <c r="U752" s="1" t="s">
        <v>90</v>
      </c>
      <c r="V752" s="1" t="s">
        <v>77</v>
      </c>
      <c r="W752">
        <v>2016</v>
      </c>
    </row>
    <row r="753" spans="1:23" x14ac:dyDescent="0.25">
      <c r="A753">
        <v>3584</v>
      </c>
      <c r="B753" s="1" t="s">
        <v>2509</v>
      </c>
      <c r="C753" s="2">
        <v>42348</v>
      </c>
      <c r="D753" s="2">
        <v>42354</v>
      </c>
      <c r="E753" s="1" t="s">
        <v>42</v>
      </c>
      <c r="F753" s="1" t="s">
        <v>2510</v>
      </c>
      <c r="G753" s="1" t="s">
        <v>2511</v>
      </c>
      <c r="H753" s="1" t="s">
        <v>97</v>
      </c>
      <c r="I753" s="1" t="s">
        <v>27</v>
      </c>
      <c r="J753" s="1" t="s">
        <v>488</v>
      </c>
      <c r="K753" s="1" t="s">
        <v>299</v>
      </c>
      <c r="L753" s="1" t="s">
        <v>100</v>
      </c>
      <c r="M753" s="1" t="s">
        <v>2004</v>
      </c>
      <c r="N753" s="1" t="s">
        <v>32</v>
      </c>
      <c r="O753" s="1" t="s">
        <v>48</v>
      </c>
      <c r="P753" s="1" t="s">
        <v>2005</v>
      </c>
      <c r="Q753">
        <v>801.96</v>
      </c>
      <c r="R753">
        <v>2</v>
      </c>
      <c r="S753" s="1" t="s">
        <v>35</v>
      </c>
      <c r="T753">
        <v>200.49</v>
      </c>
      <c r="U753" s="1" t="s">
        <v>139</v>
      </c>
      <c r="V753" s="1" t="s">
        <v>104</v>
      </c>
      <c r="W753">
        <v>2015</v>
      </c>
    </row>
    <row r="754" spans="1:23" x14ac:dyDescent="0.25">
      <c r="A754">
        <v>3585</v>
      </c>
      <c r="B754" s="1" t="s">
        <v>2509</v>
      </c>
      <c r="C754" s="2">
        <v>42348</v>
      </c>
      <c r="D754" s="2">
        <v>42354</v>
      </c>
      <c r="E754" s="1" t="s">
        <v>42</v>
      </c>
      <c r="F754" s="1" t="s">
        <v>2510</v>
      </c>
      <c r="G754" s="1" t="s">
        <v>2511</v>
      </c>
      <c r="H754" s="1" t="s">
        <v>97</v>
      </c>
      <c r="I754" s="1" t="s">
        <v>27</v>
      </c>
      <c r="J754" s="1" t="s">
        <v>488</v>
      </c>
      <c r="K754" s="1" t="s">
        <v>299</v>
      </c>
      <c r="L754" s="1" t="s">
        <v>100</v>
      </c>
      <c r="M754" s="1" t="s">
        <v>1292</v>
      </c>
      <c r="N754" s="1" t="s">
        <v>32</v>
      </c>
      <c r="O754" s="1" t="s">
        <v>39</v>
      </c>
      <c r="P754" s="1" t="s">
        <v>1293</v>
      </c>
      <c r="Q754">
        <v>191.96</v>
      </c>
      <c r="R754">
        <v>2</v>
      </c>
      <c r="S754" s="1" t="s">
        <v>35</v>
      </c>
      <c r="T754">
        <v>32.633200000000002</v>
      </c>
      <c r="U754" s="1" t="s">
        <v>139</v>
      </c>
      <c r="V754" s="1" t="s">
        <v>104</v>
      </c>
      <c r="W754">
        <v>2015</v>
      </c>
    </row>
    <row r="755" spans="1:23" x14ac:dyDescent="0.25">
      <c r="A755">
        <v>3599</v>
      </c>
      <c r="B755" s="1" t="s">
        <v>2512</v>
      </c>
      <c r="C755" s="2">
        <v>41891</v>
      </c>
      <c r="D755" s="2">
        <v>41896</v>
      </c>
      <c r="E755" s="1" t="s">
        <v>23</v>
      </c>
      <c r="F755" s="1" t="s">
        <v>1182</v>
      </c>
      <c r="G755" s="1" t="s">
        <v>1183</v>
      </c>
      <c r="H755" s="1" t="s">
        <v>26</v>
      </c>
      <c r="I755" s="1" t="s">
        <v>27</v>
      </c>
      <c r="J755" s="1" t="s">
        <v>70</v>
      </c>
      <c r="K755" s="1" t="s">
        <v>71</v>
      </c>
      <c r="L755" s="1" t="s">
        <v>72</v>
      </c>
      <c r="M755" s="1" t="s">
        <v>1361</v>
      </c>
      <c r="N755" s="1" t="s">
        <v>32</v>
      </c>
      <c r="O755" s="1" t="s">
        <v>60</v>
      </c>
      <c r="P755" s="1" t="s">
        <v>1362</v>
      </c>
      <c r="Q755">
        <v>17.472000000000001</v>
      </c>
      <c r="R755">
        <v>3</v>
      </c>
      <c r="S755" s="1" t="s">
        <v>66</v>
      </c>
      <c r="T755">
        <v>5.0232000000000001</v>
      </c>
      <c r="U755" s="1" t="s">
        <v>62</v>
      </c>
      <c r="V755" s="1" t="s">
        <v>83</v>
      </c>
      <c r="W755">
        <v>2014</v>
      </c>
    </row>
    <row r="756" spans="1:23" x14ac:dyDescent="0.25">
      <c r="A756">
        <v>3603</v>
      </c>
      <c r="B756" s="1" t="s">
        <v>2513</v>
      </c>
      <c r="C756" s="2">
        <v>41960</v>
      </c>
      <c r="D756" s="2">
        <v>41967</v>
      </c>
      <c r="E756" s="1" t="s">
        <v>42</v>
      </c>
      <c r="F756" s="1" t="s">
        <v>2514</v>
      </c>
      <c r="G756" s="1" t="s">
        <v>2515</v>
      </c>
      <c r="H756" s="1" t="s">
        <v>26</v>
      </c>
      <c r="I756" s="1" t="s">
        <v>27</v>
      </c>
      <c r="J756" s="1" t="s">
        <v>70</v>
      </c>
      <c r="K756" s="1" t="s">
        <v>71</v>
      </c>
      <c r="L756" s="1" t="s">
        <v>72</v>
      </c>
      <c r="M756" s="1" t="s">
        <v>637</v>
      </c>
      <c r="N756" s="1" t="s">
        <v>32</v>
      </c>
      <c r="O756" s="1" t="s">
        <v>39</v>
      </c>
      <c r="P756" s="1" t="s">
        <v>638</v>
      </c>
      <c r="Q756">
        <v>657.93</v>
      </c>
      <c r="R756">
        <v>5</v>
      </c>
      <c r="S756" s="1" t="s">
        <v>75</v>
      </c>
      <c r="T756">
        <v>-93.99</v>
      </c>
      <c r="U756" s="1" t="s">
        <v>51</v>
      </c>
      <c r="V756" s="1" t="s">
        <v>37</v>
      </c>
      <c r="W756">
        <v>2014</v>
      </c>
    </row>
    <row r="757" spans="1:23" x14ac:dyDescent="0.25">
      <c r="A757">
        <v>3605</v>
      </c>
      <c r="B757" s="1" t="s">
        <v>2516</v>
      </c>
      <c r="C757" s="2">
        <v>42968</v>
      </c>
      <c r="D757" s="2">
        <v>42974</v>
      </c>
      <c r="E757" s="1" t="s">
        <v>42</v>
      </c>
      <c r="F757" s="1" t="s">
        <v>2400</v>
      </c>
      <c r="G757" s="1" t="s">
        <v>2401</v>
      </c>
      <c r="H757" s="1" t="s">
        <v>108</v>
      </c>
      <c r="I757" s="1" t="s">
        <v>27</v>
      </c>
      <c r="J757" s="1" t="s">
        <v>167</v>
      </c>
      <c r="K757" s="1" t="s">
        <v>1101</v>
      </c>
      <c r="L757" s="1" t="s">
        <v>72</v>
      </c>
      <c r="M757" s="1" t="s">
        <v>1281</v>
      </c>
      <c r="N757" s="1" t="s">
        <v>32</v>
      </c>
      <c r="O757" s="1" t="s">
        <v>60</v>
      </c>
      <c r="P757" s="1" t="s">
        <v>1282</v>
      </c>
      <c r="Q757">
        <v>25.16</v>
      </c>
      <c r="R757">
        <v>2</v>
      </c>
      <c r="S757" s="1" t="s">
        <v>35</v>
      </c>
      <c r="T757">
        <v>8.5543999999999993</v>
      </c>
      <c r="U757" s="1" t="s">
        <v>139</v>
      </c>
      <c r="V757" s="1" t="s">
        <v>263</v>
      </c>
      <c r="W757">
        <v>2017</v>
      </c>
    </row>
    <row r="758" spans="1:23" x14ac:dyDescent="0.25">
      <c r="A758">
        <v>3606</v>
      </c>
      <c r="B758" s="1" t="s">
        <v>2516</v>
      </c>
      <c r="C758" s="2">
        <v>42968</v>
      </c>
      <c r="D758" s="2">
        <v>42974</v>
      </c>
      <c r="E758" s="1" t="s">
        <v>42</v>
      </c>
      <c r="F758" s="1" t="s">
        <v>2400</v>
      </c>
      <c r="G758" s="1" t="s">
        <v>2401</v>
      </c>
      <c r="H758" s="1" t="s">
        <v>108</v>
      </c>
      <c r="I758" s="1" t="s">
        <v>27</v>
      </c>
      <c r="J758" s="1" t="s">
        <v>167</v>
      </c>
      <c r="K758" s="1" t="s">
        <v>1101</v>
      </c>
      <c r="L758" s="1" t="s">
        <v>72</v>
      </c>
      <c r="M758" s="1" t="s">
        <v>1204</v>
      </c>
      <c r="N758" s="1" t="s">
        <v>32</v>
      </c>
      <c r="O758" s="1" t="s">
        <v>60</v>
      </c>
      <c r="P758" s="1" t="s">
        <v>1205</v>
      </c>
      <c r="Q758">
        <v>91.92</v>
      </c>
      <c r="R758">
        <v>4</v>
      </c>
      <c r="S758" s="1" t="s">
        <v>35</v>
      </c>
      <c r="T758">
        <v>31.252800000000001</v>
      </c>
      <c r="U758" s="1" t="s">
        <v>139</v>
      </c>
      <c r="V758" s="1" t="s">
        <v>263</v>
      </c>
      <c r="W758">
        <v>2017</v>
      </c>
    </row>
    <row r="759" spans="1:23" x14ac:dyDescent="0.25">
      <c r="A759">
        <v>3615</v>
      </c>
      <c r="B759" s="1" t="s">
        <v>2517</v>
      </c>
      <c r="C759" s="2">
        <v>43058</v>
      </c>
      <c r="D759" s="2">
        <v>43060</v>
      </c>
      <c r="E759" s="1" t="s">
        <v>94</v>
      </c>
      <c r="F759" s="1" t="s">
        <v>2086</v>
      </c>
      <c r="G759" s="1" t="s">
        <v>2087</v>
      </c>
      <c r="H759" s="1" t="s">
        <v>97</v>
      </c>
      <c r="I759" s="1" t="s">
        <v>27</v>
      </c>
      <c r="J759" s="1" t="s">
        <v>255</v>
      </c>
      <c r="K759" s="1" t="s">
        <v>99</v>
      </c>
      <c r="L759" s="1" t="s">
        <v>100</v>
      </c>
      <c r="M759" s="1" t="s">
        <v>1267</v>
      </c>
      <c r="N759" s="1" t="s">
        <v>32</v>
      </c>
      <c r="O759" s="1" t="s">
        <v>48</v>
      </c>
      <c r="P759" s="1" t="s">
        <v>1268</v>
      </c>
      <c r="Q759">
        <v>718.11599999999999</v>
      </c>
      <c r="R759">
        <v>6</v>
      </c>
      <c r="S759" s="1" t="s">
        <v>75</v>
      </c>
      <c r="T759">
        <v>-71.811599999999999</v>
      </c>
      <c r="U759" s="1" t="s">
        <v>76</v>
      </c>
      <c r="V759" s="1" t="s">
        <v>37</v>
      </c>
      <c r="W759">
        <v>2017</v>
      </c>
    </row>
    <row r="760" spans="1:23" x14ac:dyDescent="0.25">
      <c r="A760">
        <v>3623</v>
      </c>
      <c r="B760" s="1" t="s">
        <v>2518</v>
      </c>
      <c r="C760" s="2">
        <v>41896</v>
      </c>
      <c r="D760" s="2">
        <v>41901</v>
      </c>
      <c r="E760" s="1" t="s">
        <v>42</v>
      </c>
      <c r="F760" s="1" t="s">
        <v>2519</v>
      </c>
      <c r="G760" s="1" t="s">
        <v>2520</v>
      </c>
      <c r="H760" s="1" t="s">
        <v>26</v>
      </c>
      <c r="I760" s="1" t="s">
        <v>27</v>
      </c>
      <c r="J760" s="1" t="s">
        <v>2521</v>
      </c>
      <c r="K760" s="1" t="s">
        <v>679</v>
      </c>
      <c r="L760" s="1" t="s">
        <v>30</v>
      </c>
      <c r="M760" s="1" t="s">
        <v>1531</v>
      </c>
      <c r="N760" s="1" t="s">
        <v>32</v>
      </c>
      <c r="O760" s="1" t="s">
        <v>60</v>
      </c>
      <c r="P760" s="1" t="s">
        <v>1532</v>
      </c>
      <c r="Q760">
        <v>142.4</v>
      </c>
      <c r="R760">
        <v>5</v>
      </c>
      <c r="S760" s="1" t="s">
        <v>35</v>
      </c>
      <c r="T760">
        <v>52.688000000000002</v>
      </c>
      <c r="U760" s="1" t="s">
        <v>62</v>
      </c>
      <c r="V760" s="1" t="s">
        <v>83</v>
      </c>
      <c r="W760">
        <v>2014</v>
      </c>
    </row>
    <row r="761" spans="1:23" x14ac:dyDescent="0.25">
      <c r="A761">
        <v>3625</v>
      </c>
      <c r="B761" s="1" t="s">
        <v>2522</v>
      </c>
      <c r="C761" s="2">
        <v>42874</v>
      </c>
      <c r="D761" s="2">
        <v>42876</v>
      </c>
      <c r="E761" s="1" t="s">
        <v>23</v>
      </c>
      <c r="F761" s="1" t="s">
        <v>1833</v>
      </c>
      <c r="G761" s="1" t="s">
        <v>1834</v>
      </c>
      <c r="H761" s="1" t="s">
        <v>108</v>
      </c>
      <c r="I761" s="1" t="s">
        <v>27</v>
      </c>
      <c r="J761" s="1" t="s">
        <v>338</v>
      </c>
      <c r="K761" s="1" t="s">
        <v>57</v>
      </c>
      <c r="L761" s="1" t="s">
        <v>58</v>
      </c>
      <c r="M761" s="1" t="s">
        <v>602</v>
      </c>
      <c r="N761" s="1" t="s">
        <v>32</v>
      </c>
      <c r="O761" s="1" t="s">
        <v>39</v>
      </c>
      <c r="P761" s="1" t="s">
        <v>603</v>
      </c>
      <c r="Q761">
        <v>681.40800000000002</v>
      </c>
      <c r="R761">
        <v>12</v>
      </c>
      <c r="S761" s="1" t="s">
        <v>66</v>
      </c>
      <c r="T761">
        <v>42.588000000000001</v>
      </c>
      <c r="U761" s="1" t="s">
        <v>76</v>
      </c>
      <c r="V761" s="1" t="s">
        <v>171</v>
      </c>
      <c r="W761">
        <v>2017</v>
      </c>
    </row>
    <row r="762" spans="1:23" x14ac:dyDescent="0.25">
      <c r="A762">
        <v>3639</v>
      </c>
      <c r="B762" s="1" t="s">
        <v>2523</v>
      </c>
      <c r="C762" s="2">
        <v>42684</v>
      </c>
      <c r="D762" s="2">
        <v>42688</v>
      </c>
      <c r="E762" s="1" t="s">
        <v>42</v>
      </c>
      <c r="F762" s="1" t="s">
        <v>1253</v>
      </c>
      <c r="G762" s="1" t="s">
        <v>1254</v>
      </c>
      <c r="H762" s="1" t="s">
        <v>108</v>
      </c>
      <c r="I762" s="1" t="s">
        <v>27</v>
      </c>
      <c r="J762" s="1" t="s">
        <v>890</v>
      </c>
      <c r="K762" s="1" t="s">
        <v>241</v>
      </c>
      <c r="L762" s="1" t="s">
        <v>72</v>
      </c>
      <c r="M762" s="1" t="s">
        <v>1434</v>
      </c>
      <c r="N762" s="1" t="s">
        <v>32</v>
      </c>
      <c r="O762" s="1" t="s">
        <v>60</v>
      </c>
      <c r="P762" s="1" t="s">
        <v>1435</v>
      </c>
      <c r="Q762">
        <v>148.28800000000001</v>
      </c>
      <c r="R762">
        <v>7</v>
      </c>
      <c r="S762" s="1" t="s">
        <v>66</v>
      </c>
      <c r="T762">
        <v>29.657599999999999</v>
      </c>
      <c r="U762" s="1" t="s">
        <v>90</v>
      </c>
      <c r="V762" s="1" t="s">
        <v>37</v>
      </c>
      <c r="W762">
        <v>2016</v>
      </c>
    </row>
    <row r="763" spans="1:23" x14ac:dyDescent="0.25">
      <c r="A763">
        <v>3659</v>
      </c>
      <c r="B763" s="1" t="s">
        <v>2524</v>
      </c>
      <c r="C763" s="2">
        <v>42075</v>
      </c>
      <c r="D763" s="2">
        <v>42080</v>
      </c>
      <c r="E763" s="1" t="s">
        <v>42</v>
      </c>
      <c r="F763" s="1" t="s">
        <v>2394</v>
      </c>
      <c r="G763" s="1" t="s">
        <v>2395</v>
      </c>
      <c r="H763" s="1" t="s">
        <v>97</v>
      </c>
      <c r="I763" s="1" t="s">
        <v>27</v>
      </c>
      <c r="J763" s="1" t="s">
        <v>2525</v>
      </c>
      <c r="K763" s="1" t="s">
        <v>46</v>
      </c>
      <c r="L763" s="1" t="s">
        <v>30</v>
      </c>
      <c r="M763" s="1" t="s">
        <v>162</v>
      </c>
      <c r="N763" s="1" t="s">
        <v>32</v>
      </c>
      <c r="O763" s="1" t="s">
        <v>60</v>
      </c>
      <c r="P763" s="1" t="s">
        <v>163</v>
      </c>
      <c r="Q763">
        <v>30.88</v>
      </c>
      <c r="R763">
        <v>4</v>
      </c>
      <c r="S763" s="1" t="s">
        <v>66</v>
      </c>
      <c r="T763">
        <v>3.86</v>
      </c>
      <c r="U763" s="1" t="s">
        <v>62</v>
      </c>
      <c r="V763" s="1" t="s">
        <v>205</v>
      </c>
      <c r="W763">
        <v>2015</v>
      </c>
    </row>
    <row r="764" spans="1:23" x14ac:dyDescent="0.25">
      <c r="A764">
        <v>3660</v>
      </c>
      <c r="B764" s="1" t="s">
        <v>2524</v>
      </c>
      <c r="C764" s="2">
        <v>42075</v>
      </c>
      <c r="D764" s="2">
        <v>42080</v>
      </c>
      <c r="E764" s="1" t="s">
        <v>42</v>
      </c>
      <c r="F764" s="1" t="s">
        <v>2394</v>
      </c>
      <c r="G764" s="1" t="s">
        <v>2395</v>
      </c>
      <c r="H764" s="1" t="s">
        <v>97</v>
      </c>
      <c r="I764" s="1" t="s">
        <v>27</v>
      </c>
      <c r="J764" s="1" t="s">
        <v>2525</v>
      </c>
      <c r="K764" s="1" t="s">
        <v>46</v>
      </c>
      <c r="L764" s="1" t="s">
        <v>30</v>
      </c>
      <c r="M764" s="1" t="s">
        <v>2526</v>
      </c>
      <c r="N764" s="1" t="s">
        <v>32</v>
      </c>
      <c r="O764" s="1" t="s">
        <v>60</v>
      </c>
      <c r="P764" s="1" t="s">
        <v>2527</v>
      </c>
      <c r="Q764">
        <v>6.4080000000000004</v>
      </c>
      <c r="R764">
        <v>3</v>
      </c>
      <c r="S764" s="1" t="s">
        <v>66</v>
      </c>
      <c r="T764">
        <v>1.4418</v>
      </c>
      <c r="U764" s="1" t="s">
        <v>62</v>
      </c>
      <c r="V764" s="1" t="s">
        <v>205</v>
      </c>
      <c r="W764">
        <v>2015</v>
      </c>
    </row>
    <row r="765" spans="1:23" x14ac:dyDescent="0.25">
      <c r="A765">
        <v>3675</v>
      </c>
      <c r="B765" s="1" t="s">
        <v>2528</v>
      </c>
      <c r="C765" s="2">
        <v>43045</v>
      </c>
      <c r="D765" s="2">
        <v>43050</v>
      </c>
      <c r="E765" s="1" t="s">
        <v>42</v>
      </c>
      <c r="F765" s="1" t="s">
        <v>2529</v>
      </c>
      <c r="G765" s="1" t="s">
        <v>2530</v>
      </c>
      <c r="H765" s="1" t="s">
        <v>26</v>
      </c>
      <c r="I765" s="1" t="s">
        <v>27</v>
      </c>
      <c r="J765" s="1" t="s">
        <v>70</v>
      </c>
      <c r="K765" s="1" t="s">
        <v>71</v>
      </c>
      <c r="L765" s="1" t="s">
        <v>72</v>
      </c>
      <c r="M765" s="1" t="s">
        <v>1630</v>
      </c>
      <c r="N765" s="1" t="s">
        <v>32</v>
      </c>
      <c r="O765" s="1" t="s">
        <v>39</v>
      </c>
      <c r="P765" s="1" t="s">
        <v>1631</v>
      </c>
      <c r="Q765">
        <v>127.372</v>
      </c>
      <c r="R765">
        <v>2</v>
      </c>
      <c r="S765" s="1" t="s">
        <v>75</v>
      </c>
      <c r="T765">
        <v>-30.933199999999999</v>
      </c>
      <c r="U765" s="1" t="s">
        <v>62</v>
      </c>
      <c r="V765" s="1" t="s">
        <v>37</v>
      </c>
      <c r="W765">
        <v>2017</v>
      </c>
    </row>
    <row r="766" spans="1:23" x14ac:dyDescent="0.25">
      <c r="A766">
        <v>3677</v>
      </c>
      <c r="B766" s="1" t="s">
        <v>2531</v>
      </c>
      <c r="C766" s="2">
        <v>42343</v>
      </c>
      <c r="D766" s="2">
        <v>42347</v>
      </c>
      <c r="E766" s="1" t="s">
        <v>42</v>
      </c>
      <c r="F766" s="1" t="s">
        <v>2532</v>
      </c>
      <c r="G766" s="1" t="s">
        <v>2533</v>
      </c>
      <c r="H766" s="1" t="s">
        <v>97</v>
      </c>
      <c r="I766" s="1" t="s">
        <v>27</v>
      </c>
      <c r="J766" s="1" t="s">
        <v>651</v>
      </c>
      <c r="K766" s="1" t="s">
        <v>57</v>
      </c>
      <c r="L766" s="1" t="s">
        <v>58</v>
      </c>
      <c r="M766" s="1" t="s">
        <v>842</v>
      </c>
      <c r="N766" s="1" t="s">
        <v>32</v>
      </c>
      <c r="O766" s="1" t="s">
        <v>60</v>
      </c>
      <c r="P766" s="1" t="s">
        <v>843</v>
      </c>
      <c r="Q766">
        <v>44.46</v>
      </c>
      <c r="R766">
        <v>2</v>
      </c>
      <c r="S766" s="1" t="s">
        <v>35</v>
      </c>
      <c r="T766">
        <v>14.671799999999999</v>
      </c>
      <c r="U766" s="1" t="s">
        <v>90</v>
      </c>
      <c r="V766" s="1" t="s">
        <v>104</v>
      </c>
      <c r="W766">
        <v>2015</v>
      </c>
    </row>
    <row r="767" spans="1:23" x14ac:dyDescent="0.25">
      <c r="A767">
        <v>3680</v>
      </c>
      <c r="B767" s="1" t="s">
        <v>2534</v>
      </c>
      <c r="C767" s="2">
        <v>42194</v>
      </c>
      <c r="D767" s="2">
        <v>42199</v>
      </c>
      <c r="E767" s="1" t="s">
        <v>42</v>
      </c>
      <c r="F767" s="1" t="s">
        <v>1515</v>
      </c>
      <c r="G767" s="1" t="s">
        <v>1516</v>
      </c>
      <c r="H767" s="1" t="s">
        <v>26</v>
      </c>
      <c r="I767" s="1" t="s">
        <v>27</v>
      </c>
      <c r="J767" s="1" t="s">
        <v>2535</v>
      </c>
      <c r="K767" s="1" t="s">
        <v>1101</v>
      </c>
      <c r="L767" s="1" t="s">
        <v>72</v>
      </c>
      <c r="M767" s="1" t="s">
        <v>368</v>
      </c>
      <c r="N767" s="1" t="s">
        <v>32</v>
      </c>
      <c r="O767" s="1" t="s">
        <v>60</v>
      </c>
      <c r="P767" s="1" t="s">
        <v>369</v>
      </c>
      <c r="Q767">
        <v>181.96</v>
      </c>
      <c r="R767">
        <v>2</v>
      </c>
      <c r="S767" s="1" t="s">
        <v>35</v>
      </c>
      <c r="T767">
        <v>20.015599999999999</v>
      </c>
      <c r="U767" s="1" t="s">
        <v>62</v>
      </c>
      <c r="V767" s="1" t="s">
        <v>77</v>
      </c>
      <c r="W767">
        <v>2015</v>
      </c>
    </row>
    <row r="768" spans="1:23" x14ac:dyDescent="0.25">
      <c r="A768">
        <v>3694</v>
      </c>
      <c r="B768" s="1" t="s">
        <v>2536</v>
      </c>
      <c r="C768" s="2">
        <v>42307</v>
      </c>
      <c r="D768" s="2">
        <v>42310</v>
      </c>
      <c r="E768" s="1" t="s">
        <v>23</v>
      </c>
      <c r="F768" s="1" t="s">
        <v>1548</v>
      </c>
      <c r="G768" s="1" t="s">
        <v>1549</v>
      </c>
      <c r="H768" s="1" t="s">
        <v>97</v>
      </c>
      <c r="I768" s="1" t="s">
        <v>27</v>
      </c>
      <c r="J768" s="1" t="s">
        <v>275</v>
      </c>
      <c r="K768" s="1" t="s">
        <v>190</v>
      </c>
      <c r="L768" s="1" t="s">
        <v>58</v>
      </c>
      <c r="M768" s="1" t="s">
        <v>2537</v>
      </c>
      <c r="N768" s="1" t="s">
        <v>32</v>
      </c>
      <c r="O768" s="1" t="s">
        <v>60</v>
      </c>
      <c r="P768" s="1" t="s">
        <v>2538</v>
      </c>
      <c r="Q768">
        <v>15.488</v>
      </c>
      <c r="R768">
        <v>4</v>
      </c>
      <c r="S768" s="1" t="s">
        <v>66</v>
      </c>
      <c r="T768">
        <v>3.6783999999999999</v>
      </c>
      <c r="U768" s="1" t="s">
        <v>36</v>
      </c>
      <c r="V768" s="1" t="s">
        <v>52</v>
      </c>
      <c r="W768">
        <v>2015</v>
      </c>
    </row>
    <row r="769" spans="1:23" x14ac:dyDescent="0.25">
      <c r="A769">
        <v>3698</v>
      </c>
      <c r="B769" s="1" t="s">
        <v>2539</v>
      </c>
      <c r="C769" s="2">
        <v>42327</v>
      </c>
      <c r="D769" s="2">
        <v>42329</v>
      </c>
      <c r="E769" s="1" t="s">
        <v>23</v>
      </c>
      <c r="F769" s="1" t="s">
        <v>2289</v>
      </c>
      <c r="G769" s="1" t="s">
        <v>2290</v>
      </c>
      <c r="H769" s="1" t="s">
        <v>108</v>
      </c>
      <c r="I769" s="1" t="s">
        <v>27</v>
      </c>
      <c r="J769" s="1" t="s">
        <v>201</v>
      </c>
      <c r="K769" s="1" t="s">
        <v>202</v>
      </c>
      <c r="L769" s="1" t="s">
        <v>58</v>
      </c>
      <c r="M769" s="1" t="s">
        <v>2209</v>
      </c>
      <c r="N769" s="1" t="s">
        <v>32</v>
      </c>
      <c r="O769" s="1" t="s">
        <v>60</v>
      </c>
      <c r="P769" s="1" t="s">
        <v>2210</v>
      </c>
      <c r="Q769">
        <v>141.96</v>
      </c>
      <c r="R769">
        <v>2</v>
      </c>
      <c r="S769" s="1" t="s">
        <v>35</v>
      </c>
      <c r="T769">
        <v>22.7136</v>
      </c>
      <c r="U769" s="1" t="s">
        <v>76</v>
      </c>
      <c r="V769" s="1" t="s">
        <v>37</v>
      </c>
      <c r="W769">
        <v>2015</v>
      </c>
    </row>
    <row r="770" spans="1:23" x14ac:dyDescent="0.25">
      <c r="A770">
        <v>3701</v>
      </c>
      <c r="B770" s="1" t="s">
        <v>2540</v>
      </c>
      <c r="C770" s="2">
        <v>43093</v>
      </c>
      <c r="D770" s="2">
        <v>43098</v>
      </c>
      <c r="E770" s="1" t="s">
        <v>42</v>
      </c>
      <c r="F770" s="1" t="s">
        <v>1626</v>
      </c>
      <c r="G770" s="1" t="s">
        <v>1627</v>
      </c>
      <c r="H770" s="1" t="s">
        <v>97</v>
      </c>
      <c r="I770" s="1" t="s">
        <v>27</v>
      </c>
      <c r="J770" s="1" t="s">
        <v>906</v>
      </c>
      <c r="K770" s="1" t="s">
        <v>129</v>
      </c>
      <c r="L770" s="1" t="s">
        <v>72</v>
      </c>
      <c r="M770" s="1" t="s">
        <v>979</v>
      </c>
      <c r="N770" s="1" t="s">
        <v>32</v>
      </c>
      <c r="O770" s="1" t="s">
        <v>60</v>
      </c>
      <c r="P770" s="1" t="s">
        <v>980</v>
      </c>
      <c r="Q770">
        <v>37.93</v>
      </c>
      <c r="R770">
        <v>1</v>
      </c>
      <c r="S770" s="1" t="s">
        <v>35</v>
      </c>
      <c r="T770">
        <v>6.8273999999999999</v>
      </c>
      <c r="U770" s="1" t="s">
        <v>62</v>
      </c>
      <c r="V770" s="1" t="s">
        <v>104</v>
      </c>
      <c r="W770">
        <v>2017</v>
      </c>
    </row>
    <row r="771" spans="1:23" x14ac:dyDescent="0.25">
      <c r="A771">
        <v>3702</v>
      </c>
      <c r="B771" s="1" t="s">
        <v>2541</v>
      </c>
      <c r="C771" s="2">
        <v>42378</v>
      </c>
      <c r="D771" s="2">
        <v>42382</v>
      </c>
      <c r="E771" s="1" t="s">
        <v>23</v>
      </c>
      <c r="F771" s="1" t="s">
        <v>2542</v>
      </c>
      <c r="G771" s="1" t="s">
        <v>2543</v>
      </c>
      <c r="H771" s="1" t="s">
        <v>97</v>
      </c>
      <c r="I771" s="1" t="s">
        <v>27</v>
      </c>
      <c r="J771" s="1" t="s">
        <v>2544</v>
      </c>
      <c r="K771" s="1" t="s">
        <v>241</v>
      </c>
      <c r="L771" s="1" t="s">
        <v>72</v>
      </c>
      <c r="M771" s="1" t="s">
        <v>2217</v>
      </c>
      <c r="N771" s="1" t="s">
        <v>32</v>
      </c>
      <c r="O771" s="1" t="s">
        <v>60</v>
      </c>
      <c r="P771" s="1" t="s">
        <v>2218</v>
      </c>
      <c r="Q771">
        <v>15.167999999999999</v>
      </c>
      <c r="R771">
        <v>2</v>
      </c>
      <c r="S771" s="1" t="s">
        <v>66</v>
      </c>
      <c r="T771">
        <v>3.7919999999999998</v>
      </c>
      <c r="U771" s="1" t="s">
        <v>90</v>
      </c>
      <c r="V771" s="1" t="s">
        <v>179</v>
      </c>
      <c r="W771">
        <v>2016</v>
      </c>
    </row>
    <row r="772" spans="1:23" x14ac:dyDescent="0.25">
      <c r="A772">
        <v>3708</v>
      </c>
      <c r="B772" s="1" t="s">
        <v>2545</v>
      </c>
      <c r="C772" s="2">
        <v>41966</v>
      </c>
      <c r="D772" s="2">
        <v>41970</v>
      </c>
      <c r="E772" s="1" t="s">
        <v>42</v>
      </c>
      <c r="F772" s="1" t="s">
        <v>2100</v>
      </c>
      <c r="G772" s="1" t="s">
        <v>2101</v>
      </c>
      <c r="H772" s="1" t="s">
        <v>97</v>
      </c>
      <c r="I772" s="1" t="s">
        <v>27</v>
      </c>
      <c r="J772" s="1" t="s">
        <v>2546</v>
      </c>
      <c r="K772" s="1" t="s">
        <v>99</v>
      </c>
      <c r="L772" s="1" t="s">
        <v>100</v>
      </c>
      <c r="M772" s="1" t="s">
        <v>939</v>
      </c>
      <c r="N772" s="1" t="s">
        <v>32</v>
      </c>
      <c r="O772" s="1" t="s">
        <v>60</v>
      </c>
      <c r="P772" s="1" t="s">
        <v>326</v>
      </c>
      <c r="Q772">
        <v>6.3680000000000003</v>
      </c>
      <c r="R772">
        <v>2</v>
      </c>
      <c r="S772" s="1" t="s">
        <v>103</v>
      </c>
      <c r="T772">
        <v>-2.5472000000000001</v>
      </c>
      <c r="U772" s="1" t="s">
        <v>90</v>
      </c>
      <c r="V772" s="1" t="s">
        <v>37</v>
      </c>
      <c r="W772">
        <v>2014</v>
      </c>
    </row>
    <row r="773" spans="1:23" x14ac:dyDescent="0.25">
      <c r="A773">
        <v>3711</v>
      </c>
      <c r="B773" s="1" t="s">
        <v>2547</v>
      </c>
      <c r="C773" s="2">
        <v>43023</v>
      </c>
      <c r="D773" s="2">
        <v>43025</v>
      </c>
      <c r="E773" s="1" t="s">
        <v>94</v>
      </c>
      <c r="F773" s="1" t="s">
        <v>2548</v>
      </c>
      <c r="G773" s="1" t="s">
        <v>2549</v>
      </c>
      <c r="H773" s="1" t="s">
        <v>97</v>
      </c>
      <c r="I773" s="1" t="s">
        <v>27</v>
      </c>
      <c r="J773" s="1" t="s">
        <v>56</v>
      </c>
      <c r="K773" s="1" t="s">
        <v>57</v>
      </c>
      <c r="L773" s="1" t="s">
        <v>58</v>
      </c>
      <c r="M773" s="1" t="s">
        <v>314</v>
      </c>
      <c r="N773" s="1" t="s">
        <v>32</v>
      </c>
      <c r="O773" s="1" t="s">
        <v>48</v>
      </c>
      <c r="P773" s="1" t="s">
        <v>315</v>
      </c>
      <c r="Q773">
        <v>510.24</v>
      </c>
      <c r="R773">
        <v>3</v>
      </c>
      <c r="S773" s="1" t="s">
        <v>66</v>
      </c>
      <c r="T773">
        <v>6.3780000000000001</v>
      </c>
      <c r="U773" s="1" t="s">
        <v>76</v>
      </c>
      <c r="V773" s="1" t="s">
        <v>52</v>
      </c>
      <c r="W773">
        <v>2017</v>
      </c>
    </row>
    <row r="774" spans="1:23" x14ac:dyDescent="0.25">
      <c r="A774">
        <v>3714</v>
      </c>
      <c r="B774" s="1" t="s">
        <v>2550</v>
      </c>
      <c r="C774" s="2">
        <v>42846</v>
      </c>
      <c r="D774" s="2">
        <v>42849</v>
      </c>
      <c r="E774" s="1" t="s">
        <v>94</v>
      </c>
      <c r="F774" s="1" t="s">
        <v>1481</v>
      </c>
      <c r="G774" s="1" t="s">
        <v>1482</v>
      </c>
      <c r="H774" s="1" t="s">
        <v>26</v>
      </c>
      <c r="I774" s="1" t="s">
        <v>27</v>
      </c>
      <c r="J774" s="1" t="s">
        <v>201</v>
      </c>
      <c r="K774" s="1" t="s">
        <v>202</v>
      </c>
      <c r="L774" s="1" t="s">
        <v>58</v>
      </c>
      <c r="M774" s="1" t="s">
        <v>1029</v>
      </c>
      <c r="N774" s="1" t="s">
        <v>32</v>
      </c>
      <c r="O774" s="1" t="s">
        <v>60</v>
      </c>
      <c r="P774" s="1" t="s">
        <v>1030</v>
      </c>
      <c r="Q774">
        <v>162.6</v>
      </c>
      <c r="R774">
        <v>3</v>
      </c>
      <c r="S774" s="1" t="s">
        <v>35</v>
      </c>
      <c r="T774">
        <v>34.146000000000001</v>
      </c>
      <c r="U774" s="1" t="s">
        <v>36</v>
      </c>
      <c r="V774" s="1" t="s">
        <v>122</v>
      </c>
      <c r="W774">
        <v>2017</v>
      </c>
    </row>
    <row r="775" spans="1:23" x14ac:dyDescent="0.25">
      <c r="A775">
        <v>3716</v>
      </c>
      <c r="B775" s="1" t="s">
        <v>2551</v>
      </c>
      <c r="C775" s="2">
        <v>41981</v>
      </c>
      <c r="D775" s="2">
        <v>41983</v>
      </c>
      <c r="E775" s="1" t="s">
        <v>23</v>
      </c>
      <c r="F775" s="1" t="s">
        <v>1819</v>
      </c>
      <c r="G775" s="1" t="s">
        <v>1820</v>
      </c>
      <c r="H775" s="1" t="s">
        <v>26</v>
      </c>
      <c r="I775" s="1" t="s">
        <v>27</v>
      </c>
      <c r="J775" s="1" t="s">
        <v>982</v>
      </c>
      <c r="K775" s="1" t="s">
        <v>202</v>
      </c>
      <c r="L775" s="1" t="s">
        <v>58</v>
      </c>
      <c r="M775" s="1" t="s">
        <v>404</v>
      </c>
      <c r="N775" s="1" t="s">
        <v>32</v>
      </c>
      <c r="O775" s="1" t="s">
        <v>39</v>
      </c>
      <c r="P775" s="1" t="s">
        <v>405</v>
      </c>
      <c r="Q775">
        <v>603.91999999999996</v>
      </c>
      <c r="R775">
        <v>5</v>
      </c>
      <c r="S775" s="1" t="s">
        <v>66</v>
      </c>
      <c r="T775">
        <v>45.293999999999997</v>
      </c>
      <c r="U775" s="1" t="s">
        <v>76</v>
      </c>
      <c r="V775" s="1" t="s">
        <v>104</v>
      </c>
      <c r="W775">
        <v>2014</v>
      </c>
    </row>
    <row r="776" spans="1:23" x14ac:dyDescent="0.25">
      <c r="A776">
        <v>3721</v>
      </c>
      <c r="B776" s="1" t="s">
        <v>2552</v>
      </c>
      <c r="C776" s="2">
        <v>42724</v>
      </c>
      <c r="D776" s="2">
        <v>42728</v>
      </c>
      <c r="E776" s="1" t="s">
        <v>42</v>
      </c>
      <c r="F776" s="1" t="s">
        <v>2553</v>
      </c>
      <c r="G776" s="1" t="s">
        <v>2554</v>
      </c>
      <c r="H776" s="1" t="s">
        <v>108</v>
      </c>
      <c r="I776" s="1" t="s">
        <v>27</v>
      </c>
      <c r="J776" s="1" t="s">
        <v>488</v>
      </c>
      <c r="K776" s="1" t="s">
        <v>489</v>
      </c>
      <c r="L776" s="1" t="s">
        <v>30</v>
      </c>
      <c r="M776" s="1" t="s">
        <v>389</v>
      </c>
      <c r="N776" s="1" t="s">
        <v>32</v>
      </c>
      <c r="O776" s="1" t="s">
        <v>60</v>
      </c>
      <c r="P776" s="1" t="s">
        <v>390</v>
      </c>
      <c r="Q776">
        <v>18.920000000000002</v>
      </c>
      <c r="R776">
        <v>4</v>
      </c>
      <c r="S776" s="1" t="s">
        <v>35</v>
      </c>
      <c r="T776">
        <v>7.3788</v>
      </c>
      <c r="U776" s="1" t="s">
        <v>90</v>
      </c>
      <c r="V776" s="1" t="s">
        <v>104</v>
      </c>
      <c r="W776">
        <v>2016</v>
      </c>
    </row>
    <row r="777" spans="1:23" x14ac:dyDescent="0.25">
      <c r="A777">
        <v>3736</v>
      </c>
      <c r="B777" s="1" t="s">
        <v>2555</v>
      </c>
      <c r="C777" s="2">
        <v>42800</v>
      </c>
      <c r="D777" s="2">
        <v>42805</v>
      </c>
      <c r="E777" s="1" t="s">
        <v>23</v>
      </c>
      <c r="F777" s="1" t="s">
        <v>2556</v>
      </c>
      <c r="G777" s="1" t="s">
        <v>2557</v>
      </c>
      <c r="H777" s="1" t="s">
        <v>26</v>
      </c>
      <c r="I777" s="1" t="s">
        <v>27</v>
      </c>
      <c r="J777" s="1" t="s">
        <v>183</v>
      </c>
      <c r="K777" s="1" t="s">
        <v>129</v>
      </c>
      <c r="L777" s="1" t="s">
        <v>72</v>
      </c>
      <c r="M777" s="1" t="s">
        <v>1192</v>
      </c>
      <c r="N777" s="1" t="s">
        <v>32</v>
      </c>
      <c r="O777" s="1" t="s">
        <v>60</v>
      </c>
      <c r="P777" s="1" t="s">
        <v>1193</v>
      </c>
      <c r="Q777">
        <v>71.97</v>
      </c>
      <c r="R777">
        <v>3</v>
      </c>
      <c r="S777" s="1" t="s">
        <v>35</v>
      </c>
      <c r="T777">
        <v>16.553100000000001</v>
      </c>
      <c r="U777" s="1" t="s">
        <v>62</v>
      </c>
      <c r="V777" s="1" t="s">
        <v>205</v>
      </c>
      <c r="W777">
        <v>2017</v>
      </c>
    </row>
    <row r="778" spans="1:23" x14ac:dyDescent="0.25">
      <c r="A778">
        <v>3747</v>
      </c>
      <c r="B778" s="1" t="s">
        <v>2558</v>
      </c>
      <c r="C778" s="2">
        <v>42636</v>
      </c>
      <c r="D778" s="2">
        <v>42641</v>
      </c>
      <c r="E778" s="1" t="s">
        <v>23</v>
      </c>
      <c r="F778" s="1" t="s">
        <v>1061</v>
      </c>
      <c r="G778" s="1" t="s">
        <v>1062</v>
      </c>
      <c r="H778" s="1" t="s">
        <v>26</v>
      </c>
      <c r="I778" s="1" t="s">
        <v>27</v>
      </c>
      <c r="J778" s="1" t="s">
        <v>357</v>
      </c>
      <c r="K778" s="1" t="s">
        <v>679</v>
      </c>
      <c r="L778" s="1" t="s">
        <v>30</v>
      </c>
      <c r="M778" s="1" t="s">
        <v>1760</v>
      </c>
      <c r="N778" s="1" t="s">
        <v>32</v>
      </c>
      <c r="O778" s="1" t="s">
        <v>39</v>
      </c>
      <c r="P778" s="1" t="s">
        <v>1761</v>
      </c>
      <c r="Q778">
        <v>368.97</v>
      </c>
      <c r="R778">
        <v>3</v>
      </c>
      <c r="S778" s="1" t="s">
        <v>35</v>
      </c>
      <c r="T778">
        <v>81.173400000000001</v>
      </c>
      <c r="U778" s="1" t="s">
        <v>62</v>
      </c>
      <c r="V778" s="1" t="s">
        <v>83</v>
      </c>
      <c r="W778">
        <v>2016</v>
      </c>
    </row>
    <row r="779" spans="1:23" x14ac:dyDescent="0.25">
      <c r="A779">
        <v>3748</v>
      </c>
      <c r="B779" s="1" t="s">
        <v>2559</v>
      </c>
      <c r="C779" s="2">
        <v>42974</v>
      </c>
      <c r="D779" s="2">
        <v>42976</v>
      </c>
      <c r="E779" s="1" t="s">
        <v>23</v>
      </c>
      <c r="F779" s="1" t="s">
        <v>342</v>
      </c>
      <c r="G779" s="1" t="s">
        <v>343</v>
      </c>
      <c r="H779" s="1" t="s">
        <v>97</v>
      </c>
      <c r="I779" s="1" t="s">
        <v>27</v>
      </c>
      <c r="J779" s="1" t="s">
        <v>2461</v>
      </c>
      <c r="K779" s="1" t="s">
        <v>57</v>
      </c>
      <c r="L779" s="1" t="s">
        <v>58</v>
      </c>
      <c r="M779" s="1" t="s">
        <v>1413</v>
      </c>
      <c r="N779" s="1" t="s">
        <v>32</v>
      </c>
      <c r="O779" s="1" t="s">
        <v>60</v>
      </c>
      <c r="P779" s="1" t="s">
        <v>1414</v>
      </c>
      <c r="Q779">
        <v>198.46</v>
      </c>
      <c r="R779">
        <v>2</v>
      </c>
      <c r="S779" s="1" t="s">
        <v>35</v>
      </c>
      <c r="T779">
        <v>99.23</v>
      </c>
      <c r="U779" s="1" t="s">
        <v>76</v>
      </c>
      <c r="V779" s="1" t="s">
        <v>263</v>
      </c>
      <c r="W779">
        <v>2017</v>
      </c>
    </row>
    <row r="780" spans="1:23" x14ac:dyDescent="0.25">
      <c r="A780">
        <v>3752</v>
      </c>
      <c r="B780" s="1" t="s">
        <v>2559</v>
      </c>
      <c r="C780" s="2">
        <v>42974</v>
      </c>
      <c r="D780" s="2">
        <v>42976</v>
      </c>
      <c r="E780" s="1" t="s">
        <v>23</v>
      </c>
      <c r="F780" s="1" t="s">
        <v>342</v>
      </c>
      <c r="G780" s="1" t="s">
        <v>343</v>
      </c>
      <c r="H780" s="1" t="s">
        <v>97</v>
      </c>
      <c r="I780" s="1" t="s">
        <v>27</v>
      </c>
      <c r="J780" s="1" t="s">
        <v>2461</v>
      </c>
      <c r="K780" s="1" t="s">
        <v>57</v>
      </c>
      <c r="L780" s="1" t="s">
        <v>58</v>
      </c>
      <c r="M780" s="1" t="s">
        <v>477</v>
      </c>
      <c r="N780" s="1" t="s">
        <v>32</v>
      </c>
      <c r="O780" s="1" t="s">
        <v>39</v>
      </c>
      <c r="P780" s="1" t="s">
        <v>478</v>
      </c>
      <c r="Q780">
        <v>230.28</v>
      </c>
      <c r="R780">
        <v>3</v>
      </c>
      <c r="S780" s="1" t="s">
        <v>66</v>
      </c>
      <c r="T780">
        <v>23.027999999999999</v>
      </c>
      <c r="U780" s="1" t="s">
        <v>76</v>
      </c>
      <c r="V780" s="1" t="s">
        <v>263</v>
      </c>
      <c r="W780">
        <v>2017</v>
      </c>
    </row>
    <row r="781" spans="1:23" x14ac:dyDescent="0.25">
      <c r="A781">
        <v>3757</v>
      </c>
      <c r="B781" s="1" t="s">
        <v>2560</v>
      </c>
      <c r="C781" s="2">
        <v>42432</v>
      </c>
      <c r="D781" s="2">
        <v>42435</v>
      </c>
      <c r="E781" s="1" t="s">
        <v>94</v>
      </c>
      <c r="F781" s="1" t="s">
        <v>2321</v>
      </c>
      <c r="G781" s="1" t="s">
        <v>2322</v>
      </c>
      <c r="H781" s="1" t="s">
        <v>97</v>
      </c>
      <c r="I781" s="1" t="s">
        <v>27</v>
      </c>
      <c r="J781" s="1" t="s">
        <v>2561</v>
      </c>
      <c r="K781" s="1" t="s">
        <v>99</v>
      </c>
      <c r="L781" s="1" t="s">
        <v>100</v>
      </c>
      <c r="M781" s="1" t="s">
        <v>2562</v>
      </c>
      <c r="N781" s="1" t="s">
        <v>32</v>
      </c>
      <c r="O781" s="1" t="s">
        <v>39</v>
      </c>
      <c r="P781" s="1" t="s">
        <v>2563</v>
      </c>
      <c r="Q781">
        <v>563.42999999999995</v>
      </c>
      <c r="R781">
        <v>5</v>
      </c>
      <c r="S781" s="1" t="s">
        <v>75</v>
      </c>
      <c r="T781">
        <v>-56.343000000000004</v>
      </c>
      <c r="U781" s="1" t="s">
        <v>36</v>
      </c>
      <c r="V781" s="1" t="s">
        <v>205</v>
      </c>
      <c r="W781">
        <v>2016</v>
      </c>
    </row>
    <row r="782" spans="1:23" x14ac:dyDescent="0.25">
      <c r="A782">
        <v>3761</v>
      </c>
      <c r="B782" s="1" t="s">
        <v>2564</v>
      </c>
      <c r="C782" s="2">
        <v>42265</v>
      </c>
      <c r="D782" s="2">
        <v>42270</v>
      </c>
      <c r="E782" s="1" t="s">
        <v>42</v>
      </c>
      <c r="F782" s="1" t="s">
        <v>1092</v>
      </c>
      <c r="G782" s="1" t="s">
        <v>1093</v>
      </c>
      <c r="H782" s="1" t="s">
        <v>97</v>
      </c>
      <c r="I782" s="1" t="s">
        <v>27</v>
      </c>
      <c r="J782" s="1" t="s">
        <v>56</v>
      </c>
      <c r="K782" s="1" t="s">
        <v>57</v>
      </c>
      <c r="L782" s="1" t="s">
        <v>58</v>
      </c>
      <c r="M782" s="1" t="s">
        <v>1495</v>
      </c>
      <c r="N782" s="1" t="s">
        <v>32</v>
      </c>
      <c r="O782" s="1" t="s">
        <v>60</v>
      </c>
      <c r="P782" s="1" t="s">
        <v>1496</v>
      </c>
      <c r="Q782">
        <v>24.4</v>
      </c>
      <c r="R782">
        <v>2</v>
      </c>
      <c r="S782" s="1" t="s">
        <v>35</v>
      </c>
      <c r="T782">
        <v>10.247999999999999</v>
      </c>
      <c r="U782" s="1" t="s">
        <v>62</v>
      </c>
      <c r="V782" s="1" t="s">
        <v>83</v>
      </c>
      <c r="W782">
        <v>2015</v>
      </c>
    </row>
    <row r="783" spans="1:23" x14ac:dyDescent="0.25">
      <c r="A783">
        <v>3763</v>
      </c>
      <c r="B783" s="1" t="s">
        <v>2565</v>
      </c>
      <c r="C783" s="2">
        <v>42595</v>
      </c>
      <c r="D783" s="2">
        <v>42600</v>
      </c>
      <c r="E783" s="1" t="s">
        <v>23</v>
      </c>
      <c r="F783" s="1" t="s">
        <v>1739</v>
      </c>
      <c r="G783" s="1" t="s">
        <v>1740</v>
      </c>
      <c r="H783" s="1" t="s">
        <v>97</v>
      </c>
      <c r="I783" s="1" t="s">
        <v>27</v>
      </c>
      <c r="J783" s="1" t="s">
        <v>2566</v>
      </c>
      <c r="K783" s="1" t="s">
        <v>248</v>
      </c>
      <c r="L783" s="1" t="s">
        <v>100</v>
      </c>
      <c r="M783" s="1" t="s">
        <v>554</v>
      </c>
      <c r="N783" s="1" t="s">
        <v>32</v>
      </c>
      <c r="O783" s="1" t="s">
        <v>33</v>
      </c>
      <c r="P783" s="1" t="s">
        <v>555</v>
      </c>
      <c r="Q783">
        <v>241.96</v>
      </c>
      <c r="R783">
        <v>2</v>
      </c>
      <c r="S783" s="1" t="s">
        <v>35</v>
      </c>
      <c r="T783">
        <v>24.196000000000002</v>
      </c>
      <c r="U783" s="1" t="s">
        <v>62</v>
      </c>
      <c r="V783" s="1" t="s">
        <v>263</v>
      </c>
      <c r="W783">
        <v>2016</v>
      </c>
    </row>
    <row r="784" spans="1:23" x14ac:dyDescent="0.25">
      <c r="A784">
        <v>3766</v>
      </c>
      <c r="B784" s="1" t="s">
        <v>2567</v>
      </c>
      <c r="C784" s="2">
        <v>42450</v>
      </c>
      <c r="D784" s="2">
        <v>42454</v>
      </c>
      <c r="E784" s="1" t="s">
        <v>42</v>
      </c>
      <c r="F784" s="1" t="s">
        <v>2266</v>
      </c>
      <c r="G784" s="1" t="s">
        <v>2267</v>
      </c>
      <c r="H784" s="1" t="s">
        <v>97</v>
      </c>
      <c r="I784" s="1" t="s">
        <v>27</v>
      </c>
      <c r="J784" s="1" t="s">
        <v>109</v>
      </c>
      <c r="K784" s="1" t="s">
        <v>99</v>
      </c>
      <c r="L784" s="1" t="s">
        <v>100</v>
      </c>
      <c r="M784" s="1" t="s">
        <v>1580</v>
      </c>
      <c r="N784" s="1" t="s">
        <v>32</v>
      </c>
      <c r="O784" s="1" t="s">
        <v>48</v>
      </c>
      <c r="P784" s="1" t="s">
        <v>1581</v>
      </c>
      <c r="Q784">
        <v>99.372</v>
      </c>
      <c r="R784">
        <v>2</v>
      </c>
      <c r="S784" s="1" t="s">
        <v>75</v>
      </c>
      <c r="T784">
        <v>-1.4196</v>
      </c>
      <c r="U784" s="1" t="s">
        <v>90</v>
      </c>
      <c r="V784" s="1" t="s">
        <v>205</v>
      </c>
      <c r="W784">
        <v>2016</v>
      </c>
    </row>
    <row r="785" spans="1:23" x14ac:dyDescent="0.25">
      <c r="A785">
        <v>3769</v>
      </c>
      <c r="B785" s="1" t="s">
        <v>2568</v>
      </c>
      <c r="C785" s="2">
        <v>41989</v>
      </c>
      <c r="D785" s="2">
        <v>41993</v>
      </c>
      <c r="E785" s="1" t="s">
        <v>23</v>
      </c>
      <c r="F785" s="1" t="s">
        <v>2569</v>
      </c>
      <c r="G785" s="1" t="s">
        <v>2570</v>
      </c>
      <c r="H785" s="1" t="s">
        <v>97</v>
      </c>
      <c r="I785" s="1" t="s">
        <v>27</v>
      </c>
      <c r="J785" s="1" t="s">
        <v>2063</v>
      </c>
      <c r="K785" s="1" t="s">
        <v>46</v>
      </c>
      <c r="L785" s="1" t="s">
        <v>30</v>
      </c>
      <c r="M785" s="1" t="s">
        <v>1545</v>
      </c>
      <c r="N785" s="1" t="s">
        <v>32</v>
      </c>
      <c r="O785" s="1" t="s">
        <v>39</v>
      </c>
      <c r="P785" s="1" t="s">
        <v>1546</v>
      </c>
      <c r="Q785">
        <v>1013.832</v>
      </c>
      <c r="R785">
        <v>9</v>
      </c>
      <c r="S785" s="1" t="s">
        <v>66</v>
      </c>
      <c r="T785">
        <v>101.3832</v>
      </c>
      <c r="U785" s="1" t="s">
        <v>90</v>
      </c>
      <c r="V785" s="1" t="s">
        <v>104</v>
      </c>
      <c r="W785">
        <v>2014</v>
      </c>
    </row>
    <row r="786" spans="1:23" x14ac:dyDescent="0.25">
      <c r="A786">
        <v>3771</v>
      </c>
      <c r="B786" s="1" t="s">
        <v>2571</v>
      </c>
      <c r="C786" s="2">
        <v>42721</v>
      </c>
      <c r="D786" s="2">
        <v>42725</v>
      </c>
      <c r="E786" s="1" t="s">
        <v>42</v>
      </c>
      <c r="F786" s="1" t="s">
        <v>2572</v>
      </c>
      <c r="G786" s="1" t="s">
        <v>2573</v>
      </c>
      <c r="H786" s="1" t="s">
        <v>26</v>
      </c>
      <c r="I786" s="1" t="s">
        <v>27</v>
      </c>
      <c r="J786" s="1" t="s">
        <v>338</v>
      </c>
      <c r="K786" s="1" t="s">
        <v>57</v>
      </c>
      <c r="L786" s="1" t="s">
        <v>58</v>
      </c>
      <c r="M786" s="1" t="s">
        <v>624</v>
      </c>
      <c r="N786" s="1" t="s">
        <v>32</v>
      </c>
      <c r="O786" s="1" t="s">
        <v>48</v>
      </c>
      <c r="P786" s="1" t="s">
        <v>625</v>
      </c>
      <c r="Q786">
        <v>2003.52</v>
      </c>
      <c r="R786">
        <v>6</v>
      </c>
      <c r="S786" s="1" t="s">
        <v>66</v>
      </c>
      <c r="T786">
        <v>-325.572</v>
      </c>
      <c r="U786" s="1" t="s">
        <v>90</v>
      </c>
      <c r="V786" s="1" t="s">
        <v>104</v>
      </c>
      <c r="W786">
        <v>2016</v>
      </c>
    </row>
    <row r="787" spans="1:23" x14ac:dyDescent="0.25">
      <c r="A787">
        <v>3778</v>
      </c>
      <c r="B787" s="1" t="s">
        <v>2574</v>
      </c>
      <c r="C787" s="2">
        <v>42127</v>
      </c>
      <c r="D787" s="2">
        <v>42132</v>
      </c>
      <c r="E787" s="1" t="s">
        <v>42</v>
      </c>
      <c r="F787" s="1" t="s">
        <v>2243</v>
      </c>
      <c r="G787" s="1" t="s">
        <v>2244</v>
      </c>
      <c r="H787" s="1" t="s">
        <v>108</v>
      </c>
      <c r="I787" s="1" t="s">
        <v>27</v>
      </c>
      <c r="J787" s="1" t="s">
        <v>2575</v>
      </c>
      <c r="K787" s="1" t="s">
        <v>57</v>
      </c>
      <c r="L787" s="1" t="s">
        <v>58</v>
      </c>
      <c r="M787" s="1" t="s">
        <v>1866</v>
      </c>
      <c r="N787" s="1" t="s">
        <v>32</v>
      </c>
      <c r="O787" s="1" t="s">
        <v>60</v>
      </c>
      <c r="P787" s="1" t="s">
        <v>1867</v>
      </c>
      <c r="Q787">
        <v>665.88</v>
      </c>
      <c r="R787">
        <v>6</v>
      </c>
      <c r="S787" s="1" t="s">
        <v>35</v>
      </c>
      <c r="T787">
        <v>106.5408</v>
      </c>
      <c r="U787" s="1" t="s">
        <v>62</v>
      </c>
      <c r="V787" s="1" t="s">
        <v>171</v>
      </c>
      <c r="W787">
        <v>2015</v>
      </c>
    </row>
    <row r="788" spans="1:23" x14ac:dyDescent="0.25">
      <c r="A788">
        <v>3796</v>
      </c>
      <c r="B788" s="1" t="s">
        <v>2576</v>
      </c>
      <c r="C788" s="2">
        <v>41666</v>
      </c>
      <c r="D788" s="2">
        <v>41672</v>
      </c>
      <c r="E788" s="1" t="s">
        <v>42</v>
      </c>
      <c r="F788" s="1" t="s">
        <v>2577</v>
      </c>
      <c r="G788" s="1" t="s">
        <v>2578</v>
      </c>
      <c r="H788" s="1" t="s">
        <v>26</v>
      </c>
      <c r="I788" s="1" t="s">
        <v>27</v>
      </c>
      <c r="J788" s="1" t="s">
        <v>651</v>
      </c>
      <c r="K788" s="1" t="s">
        <v>57</v>
      </c>
      <c r="L788" s="1" t="s">
        <v>58</v>
      </c>
      <c r="M788" s="1" t="s">
        <v>2579</v>
      </c>
      <c r="N788" s="1" t="s">
        <v>32</v>
      </c>
      <c r="O788" s="1" t="s">
        <v>48</v>
      </c>
      <c r="P788" s="1" t="s">
        <v>2580</v>
      </c>
      <c r="Q788">
        <v>333</v>
      </c>
      <c r="R788">
        <v>3</v>
      </c>
      <c r="S788" s="1" t="s">
        <v>66</v>
      </c>
      <c r="T788">
        <v>-16.649999999999999</v>
      </c>
      <c r="U788" s="1" t="s">
        <v>139</v>
      </c>
      <c r="V788" s="1" t="s">
        <v>179</v>
      </c>
      <c r="W788">
        <v>2014</v>
      </c>
    </row>
    <row r="789" spans="1:23" x14ac:dyDescent="0.25">
      <c r="A789">
        <v>3799</v>
      </c>
      <c r="B789" s="1" t="s">
        <v>2581</v>
      </c>
      <c r="C789" s="2">
        <v>43043</v>
      </c>
      <c r="D789" s="2">
        <v>43044</v>
      </c>
      <c r="E789" s="1" t="s">
        <v>94</v>
      </c>
      <c r="F789" s="1" t="s">
        <v>361</v>
      </c>
      <c r="G789" s="1" t="s">
        <v>362</v>
      </c>
      <c r="H789" s="1" t="s">
        <v>97</v>
      </c>
      <c r="I789" s="1" t="s">
        <v>27</v>
      </c>
      <c r="J789" s="1" t="s">
        <v>2582</v>
      </c>
      <c r="K789" s="1" t="s">
        <v>1048</v>
      </c>
      <c r="L789" s="1" t="s">
        <v>30</v>
      </c>
      <c r="M789" s="1" t="s">
        <v>420</v>
      </c>
      <c r="N789" s="1" t="s">
        <v>32</v>
      </c>
      <c r="O789" s="1" t="s">
        <v>48</v>
      </c>
      <c r="P789" s="1" t="s">
        <v>421</v>
      </c>
      <c r="Q789">
        <v>523.76400000000001</v>
      </c>
      <c r="R789">
        <v>3</v>
      </c>
      <c r="S789" s="1" t="s">
        <v>517</v>
      </c>
      <c r="T789">
        <v>-192.04679999999999</v>
      </c>
      <c r="U789" s="1" t="s">
        <v>133</v>
      </c>
      <c r="V789" s="1" t="s">
        <v>37</v>
      </c>
      <c r="W789">
        <v>2017</v>
      </c>
    </row>
    <row r="790" spans="1:23" x14ac:dyDescent="0.25">
      <c r="A790">
        <v>3801</v>
      </c>
      <c r="B790" s="1" t="s">
        <v>2583</v>
      </c>
      <c r="C790" s="2">
        <v>42657</v>
      </c>
      <c r="D790" s="2">
        <v>42663</v>
      </c>
      <c r="E790" s="1" t="s">
        <v>42</v>
      </c>
      <c r="F790" s="1" t="s">
        <v>2584</v>
      </c>
      <c r="G790" s="1" t="s">
        <v>2585</v>
      </c>
      <c r="H790" s="1" t="s">
        <v>26</v>
      </c>
      <c r="I790" s="1" t="s">
        <v>27</v>
      </c>
      <c r="J790" s="1" t="s">
        <v>618</v>
      </c>
      <c r="K790" s="1" t="s">
        <v>1048</v>
      </c>
      <c r="L790" s="1" t="s">
        <v>30</v>
      </c>
      <c r="M790" s="1" t="s">
        <v>2586</v>
      </c>
      <c r="N790" s="1" t="s">
        <v>32</v>
      </c>
      <c r="O790" s="1" t="s">
        <v>39</v>
      </c>
      <c r="P790" s="1" t="s">
        <v>2587</v>
      </c>
      <c r="Q790">
        <v>102.592</v>
      </c>
      <c r="R790">
        <v>1</v>
      </c>
      <c r="S790" s="1" t="s">
        <v>66</v>
      </c>
      <c r="T790">
        <v>10.2592</v>
      </c>
      <c r="U790" s="1" t="s">
        <v>139</v>
      </c>
      <c r="V790" s="1" t="s">
        <v>52</v>
      </c>
      <c r="W790">
        <v>2016</v>
      </c>
    </row>
    <row r="791" spans="1:23" x14ac:dyDescent="0.25">
      <c r="A791">
        <v>3810</v>
      </c>
      <c r="B791" s="1" t="s">
        <v>2588</v>
      </c>
      <c r="C791" s="2">
        <v>42320</v>
      </c>
      <c r="D791" s="2">
        <v>42327</v>
      </c>
      <c r="E791" s="1" t="s">
        <v>42</v>
      </c>
      <c r="F791" s="1" t="s">
        <v>2589</v>
      </c>
      <c r="G791" s="1" t="s">
        <v>2590</v>
      </c>
      <c r="H791" s="1" t="s">
        <v>97</v>
      </c>
      <c r="I791" s="1" t="s">
        <v>27</v>
      </c>
      <c r="J791" s="1" t="s">
        <v>2525</v>
      </c>
      <c r="K791" s="1" t="s">
        <v>46</v>
      </c>
      <c r="L791" s="1" t="s">
        <v>30</v>
      </c>
      <c r="M791" s="1" t="s">
        <v>2591</v>
      </c>
      <c r="N791" s="1" t="s">
        <v>32</v>
      </c>
      <c r="O791" s="1" t="s">
        <v>39</v>
      </c>
      <c r="P791" s="1" t="s">
        <v>2592</v>
      </c>
      <c r="Q791">
        <v>523.91999999999996</v>
      </c>
      <c r="R791">
        <v>5</v>
      </c>
      <c r="S791" s="1" t="s">
        <v>66</v>
      </c>
      <c r="T791">
        <v>-72.039000000000001</v>
      </c>
      <c r="U791" s="1" t="s">
        <v>51</v>
      </c>
      <c r="V791" s="1" t="s">
        <v>37</v>
      </c>
      <c r="W791">
        <v>2015</v>
      </c>
    </row>
    <row r="792" spans="1:23" x14ac:dyDescent="0.25">
      <c r="A792">
        <v>3812</v>
      </c>
      <c r="B792" s="1" t="s">
        <v>2588</v>
      </c>
      <c r="C792" s="2">
        <v>42320</v>
      </c>
      <c r="D792" s="2">
        <v>42327</v>
      </c>
      <c r="E792" s="1" t="s">
        <v>42</v>
      </c>
      <c r="F792" s="1" t="s">
        <v>2589</v>
      </c>
      <c r="G792" s="1" t="s">
        <v>2590</v>
      </c>
      <c r="H792" s="1" t="s">
        <v>97</v>
      </c>
      <c r="I792" s="1" t="s">
        <v>27</v>
      </c>
      <c r="J792" s="1" t="s">
        <v>2525</v>
      </c>
      <c r="K792" s="1" t="s">
        <v>46</v>
      </c>
      <c r="L792" s="1" t="s">
        <v>30</v>
      </c>
      <c r="M792" s="1" t="s">
        <v>308</v>
      </c>
      <c r="N792" s="1" t="s">
        <v>32</v>
      </c>
      <c r="O792" s="1" t="s">
        <v>39</v>
      </c>
      <c r="P792" s="1" t="s">
        <v>309</v>
      </c>
      <c r="Q792">
        <v>146.136</v>
      </c>
      <c r="R792">
        <v>3</v>
      </c>
      <c r="S792" s="1" t="s">
        <v>66</v>
      </c>
      <c r="T792">
        <v>16.440300000000001</v>
      </c>
      <c r="U792" s="1" t="s">
        <v>51</v>
      </c>
      <c r="V792" s="1" t="s">
        <v>37</v>
      </c>
      <c r="W792">
        <v>2015</v>
      </c>
    </row>
    <row r="793" spans="1:23" x14ac:dyDescent="0.25">
      <c r="A793">
        <v>3817</v>
      </c>
      <c r="B793" s="1" t="s">
        <v>2593</v>
      </c>
      <c r="C793" s="2">
        <v>42262</v>
      </c>
      <c r="D793" s="2">
        <v>42266</v>
      </c>
      <c r="E793" s="1" t="s">
        <v>42</v>
      </c>
      <c r="F793" s="1" t="s">
        <v>2248</v>
      </c>
      <c r="G793" s="1" t="s">
        <v>2249</v>
      </c>
      <c r="H793" s="1" t="s">
        <v>26</v>
      </c>
      <c r="I793" s="1" t="s">
        <v>27</v>
      </c>
      <c r="J793" s="1" t="s">
        <v>2475</v>
      </c>
      <c r="K793" s="1" t="s">
        <v>1289</v>
      </c>
      <c r="L793" s="1" t="s">
        <v>30</v>
      </c>
      <c r="M793" s="1" t="s">
        <v>2004</v>
      </c>
      <c r="N793" s="1" t="s">
        <v>32</v>
      </c>
      <c r="O793" s="1" t="s">
        <v>48</v>
      </c>
      <c r="P793" s="1" t="s">
        <v>2005</v>
      </c>
      <c r="Q793">
        <v>801.96</v>
      </c>
      <c r="R793">
        <v>2</v>
      </c>
      <c r="S793" s="1" t="s">
        <v>35</v>
      </c>
      <c r="T793">
        <v>200.49</v>
      </c>
      <c r="U793" s="1" t="s">
        <v>90</v>
      </c>
      <c r="V793" s="1" t="s">
        <v>83</v>
      </c>
      <c r="W793">
        <v>2015</v>
      </c>
    </row>
    <row r="794" spans="1:23" x14ac:dyDescent="0.25">
      <c r="A794">
        <v>3819</v>
      </c>
      <c r="B794" s="1" t="s">
        <v>2593</v>
      </c>
      <c r="C794" s="2">
        <v>42262</v>
      </c>
      <c r="D794" s="2">
        <v>42266</v>
      </c>
      <c r="E794" s="1" t="s">
        <v>42</v>
      </c>
      <c r="F794" s="1" t="s">
        <v>2248</v>
      </c>
      <c r="G794" s="1" t="s">
        <v>2249</v>
      </c>
      <c r="H794" s="1" t="s">
        <v>26</v>
      </c>
      <c r="I794" s="1" t="s">
        <v>27</v>
      </c>
      <c r="J794" s="1" t="s">
        <v>2475</v>
      </c>
      <c r="K794" s="1" t="s">
        <v>1289</v>
      </c>
      <c r="L794" s="1" t="s">
        <v>30</v>
      </c>
      <c r="M794" s="1" t="s">
        <v>668</v>
      </c>
      <c r="N794" s="1" t="s">
        <v>32</v>
      </c>
      <c r="O794" s="1" t="s">
        <v>39</v>
      </c>
      <c r="P794" s="1" t="s">
        <v>669</v>
      </c>
      <c r="Q794">
        <v>1056.8599999999999</v>
      </c>
      <c r="R794">
        <v>7</v>
      </c>
      <c r="S794" s="1" t="s">
        <v>35</v>
      </c>
      <c r="T794">
        <v>306.48939999999999</v>
      </c>
      <c r="U794" s="1" t="s">
        <v>90</v>
      </c>
      <c r="V794" s="1" t="s">
        <v>83</v>
      </c>
      <c r="W794">
        <v>2015</v>
      </c>
    </row>
    <row r="795" spans="1:23" x14ac:dyDescent="0.25">
      <c r="A795">
        <v>3821</v>
      </c>
      <c r="B795" s="1" t="s">
        <v>2594</v>
      </c>
      <c r="C795" s="2">
        <v>43017</v>
      </c>
      <c r="D795" s="2">
        <v>43022</v>
      </c>
      <c r="E795" s="1" t="s">
        <v>42</v>
      </c>
      <c r="F795" s="1" t="s">
        <v>2167</v>
      </c>
      <c r="G795" s="1" t="s">
        <v>2168</v>
      </c>
      <c r="H795" s="1" t="s">
        <v>26</v>
      </c>
      <c r="I795" s="1" t="s">
        <v>27</v>
      </c>
      <c r="J795" s="1" t="s">
        <v>183</v>
      </c>
      <c r="K795" s="1" t="s">
        <v>129</v>
      </c>
      <c r="L795" s="1" t="s">
        <v>72</v>
      </c>
      <c r="M795" s="1" t="s">
        <v>1649</v>
      </c>
      <c r="N795" s="1" t="s">
        <v>32</v>
      </c>
      <c r="O795" s="1" t="s">
        <v>33</v>
      </c>
      <c r="P795" s="1" t="s">
        <v>1650</v>
      </c>
      <c r="Q795">
        <v>314.35199999999998</v>
      </c>
      <c r="R795">
        <v>3</v>
      </c>
      <c r="S795" s="1" t="s">
        <v>66</v>
      </c>
      <c r="T795">
        <v>-15.717599999999999</v>
      </c>
      <c r="U795" s="1" t="s">
        <v>62</v>
      </c>
      <c r="V795" s="1" t="s">
        <v>52</v>
      </c>
      <c r="W795">
        <v>2017</v>
      </c>
    </row>
    <row r="796" spans="1:23" x14ac:dyDescent="0.25">
      <c r="A796">
        <v>3828</v>
      </c>
      <c r="B796" s="1" t="s">
        <v>2595</v>
      </c>
      <c r="C796" s="2">
        <v>42862</v>
      </c>
      <c r="D796" s="2">
        <v>42866</v>
      </c>
      <c r="E796" s="1" t="s">
        <v>42</v>
      </c>
      <c r="F796" s="1" t="s">
        <v>1601</v>
      </c>
      <c r="G796" s="1" t="s">
        <v>1602</v>
      </c>
      <c r="H796" s="1" t="s">
        <v>97</v>
      </c>
      <c r="I796" s="1" t="s">
        <v>27</v>
      </c>
      <c r="J796" s="1" t="s">
        <v>298</v>
      </c>
      <c r="K796" s="1" t="s">
        <v>299</v>
      </c>
      <c r="L796" s="1" t="s">
        <v>100</v>
      </c>
      <c r="M796" s="1" t="s">
        <v>391</v>
      </c>
      <c r="N796" s="1" t="s">
        <v>32</v>
      </c>
      <c r="O796" s="1" t="s">
        <v>39</v>
      </c>
      <c r="P796" s="1" t="s">
        <v>392</v>
      </c>
      <c r="Q796">
        <v>1458.65</v>
      </c>
      <c r="R796">
        <v>5</v>
      </c>
      <c r="S796" s="1" t="s">
        <v>35</v>
      </c>
      <c r="T796">
        <v>423.00850000000003</v>
      </c>
      <c r="U796" s="1" t="s">
        <v>90</v>
      </c>
      <c r="V796" s="1" t="s">
        <v>171</v>
      </c>
      <c r="W796">
        <v>2017</v>
      </c>
    </row>
    <row r="797" spans="1:23" x14ac:dyDescent="0.25">
      <c r="A797">
        <v>3829</v>
      </c>
      <c r="B797" s="1" t="s">
        <v>2595</v>
      </c>
      <c r="C797" s="2">
        <v>42862</v>
      </c>
      <c r="D797" s="2">
        <v>42866</v>
      </c>
      <c r="E797" s="1" t="s">
        <v>42</v>
      </c>
      <c r="F797" s="1" t="s">
        <v>1601</v>
      </c>
      <c r="G797" s="1" t="s">
        <v>1602</v>
      </c>
      <c r="H797" s="1" t="s">
        <v>97</v>
      </c>
      <c r="I797" s="1" t="s">
        <v>27</v>
      </c>
      <c r="J797" s="1" t="s">
        <v>298</v>
      </c>
      <c r="K797" s="1" t="s">
        <v>299</v>
      </c>
      <c r="L797" s="1" t="s">
        <v>100</v>
      </c>
      <c r="M797" s="1" t="s">
        <v>2021</v>
      </c>
      <c r="N797" s="1" t="s">
        <v>32</v>
      </c>
      <c r="O797" s="1" t="s">
        <v>39</v>
      </c>
      <c r="P797" s="1" t="s">
        <v>2022</v>
      </c>
      <c r="Q797">
        <v>26.64</v>
      </c>
      <c r="R797">
        <v>1</v>
      </c>
      <c r="S797" s="1" t="s">
        <v>35</v>
      </c>
      <c r="T797">
        <v>7.4592000000000001</v>
      </c>
      <c r="U797" s="1" t="s">
        <v>90</v>
      </c>
      <c r="V797" s="1" t="s">
        <v>171</v>
      </c>
      <c r="W797">
        <v>2017</v>
      </c>
    </row>
    <row r="798" spans="1:23" x14ac:dyDescent="0.25">
      <c r="A798">
        <v>3830</v>
      </c>
      <c r="B798" s="1" t="s">
        <v>2595</v>
      </c>
      <c r="C798" s="2">
        <v>42862</v>
      </c>
      <c r="D798" s="2">
        <v>42866</v>
      </c>
      <c r="E798" s="1" t="s">
        <v>42</v>
      </c>
      <c r="F798" s="1" t="s">
        <v>1601</v>
      </c>
      <c r="G798" s="1" t="s">
        <v>1602</v>
      </c>
      <c r="H798" s="1" t="s">
        <v>97</v>
      </c>
      <c r="I798" s="1" t="s">
        <v>27</v>
      </c>
      <c r="J798" s="1" t="s">
        <v>298</v>
      </c>
      <c r="K798" s="1" t="s">
        <v>299</v>
      </c>
      <c r="L798" s="1" t="s">
        <v>100</v>
      </c>
      <c r="M798" s="1" t="s">
        <v>592</v>
      </c>
      <c r="N798" s="1" t="s">
        <v>32</v>
      </c>
      <c r="O798" s="1" t="s">
        <v>39</v>
      </c>
      <c r="P798" s="1" t="s">
        <v>593</v>
      </c>
      <c r="Q798">
        <v>476.8</v>
      </c>
      <c r="R798">
        <v>2</v>
      </c>
      <c r="S798" s="1" t="s">
        <v>35</v>
      </c>
      <c r="T798">
        <v>119.2</v>
      </c>
      <c r="U798" s="1" t="s">
        <v>90</v>
      </c>
      <c r="V798" s="1" t="s">
        <v>171</v>
      </c>
      <c r="W798">
        <v>2017</v>
      </c>
    </row>
    <row r="799" spans="1:23" x14ac:dyDescent="0.25">
      <c r="A799">
        <v>3832</v>
      </c>
      <c r="B799" s="1" t="s">
        <v>2596</v>
      </c>
      <c r="C799" s="2">
        <v>42322</v>
      </c>
      <c r="D799" s="2">
        <v>42327</v>
      </c>
      <c r="E799" s="1" t="s">
        <v>42</v>
      </c>
      <c r="F799" s="1" t="s">
        <v>2597</v>
      </c>
      <c r="G799" s="1" t="s">
        <v>2598</v>
      </c>
      <c r="H799" s="1" t="s">
        <v>26</v>
      </c>
      <c r="I799" s="1" t="s">
        <v>27</v>
      </c>
      <c r="J799" s="1" t="s">
        <v>753</v>
      </c>
      <c r="K799" s="1" t="s">
        <v>210</v>
      </c>
      <c r="L799" s="1" t="s">
        <v>72</v>
      </c>
      <c r="M799" s="1" t="s">
        <v>318</v>
      </c>
      <c r="N799" s="1" t="s">
        <v>32</v>
      </c>
      <c r="O799" s="1" t="s">
        <v>60</v>
      </c>
      <c r="P799" s="1" t="s">
        <v>2599</v>
      </c>
      <c r="Q799">
        <v>76.14</v>
      </c>
      <c r="R799">
        <v>3</v>
      </c>
      <c r="S799" s="1" t="s">
        <v>35</v>
      </c>
      <c r="T799">
        <v>26.649000000000001</v>
      </c>
      <c r="U799" s="1" t="s">
        <v>62</v>
      </c>
      <c r="V799" s="1" t="s">
        <v>37</v>
      </c>
      <c r="W799">
        <v>2015</v>
      </c>
    </row>
    <row r="800" spans="1:23" x14ac:dyDescent="0.25">
      <c r="A800">
        <v>3835</v>
      </c>
      <c r="B800" s="1" t="s">
        <v>2600</v>
      </c>
      <c r="C800" s="2">
        <v>41967</v>
      </c>
      <c r="D800" s="2">
        <v>41967</v>
      </c>
      <c r="E800" s="1" t="s">
        <v>435</v>
      </c>
      <c r="F800" s="1" t="s">
        <v>2601</v>
      </c>
      <c r="G800" s="1" t="s">
        <v>2602</v>
      </c>
      <c r="H800" s="1" t="s">
        <v>97</v>
      </c>
      <c r="I800" s="1" t="s">
        <v>27</v>
      </c>
      <c r="J800" s="1" t="s">
        <v>357</v>
      </c>
      <c r="K800" s="1" t="s">
        <v>241</v>
      </c>
      <c r="L800" s="1" t="s">
        <v>72</v>
      </c>
      <c r="M800" s="1" t="s">
        <v>1319</v>
      </c>
      <c r="N800" s="1" t="s">
        <v>32</v>
      </c>
      <c r="O800" s="1" t="s">
        <v>39</v>
      </c>
      <c r="P800" s="1" t="s">
        <v>1320</v>
      </c>
      <c r="Q800">
        <v>611.05799999999999</v>
      </c>
      <c r="R800">
        <v>3</v>
      </c>
      <c r="S800" s="1" t="s">
        <v>75</v>
      </c>
      <c r="T800">
        <v>-34.9176</v>
      </c>
      <c r="U800" s="1" t="s">
        <v>440</v>
      </c>
      <c r="V800" s="1" t="s">
        <v>37</v>
      </c>
      <c r="W800">
        <v>2014</v>
      </c>
    </row>
    <row r="801" spans="1:23" x14ac:dyDescent="0.25">
      <c r="A801">
        <v>3839</v>
      </c>
      <c r="B801" s="1" t="s">
        <v>2603</v>
      </c>
      <c r="C801" s="2">
        <v>41846</v>
      </c>
      <c r="D801" s="2">
        <v>41853</v>
      </c>
      <c r="E801" s="1" t="s">
        <v>42</v>
      </c>
      <c r="F801" s="1" t="s">
        <v>135</v>
      </c>
      <c r="G801" s="1" t="s">
        <v>136</v>
      </c>
      <c r="H801" s="1" t="s">
        <v>26</v>
      </c>
      <c r="I801" s="1" t="s">
        <v>27</v>
      </c>
      <c r="J801" s="1" t="s">
        <v>1352</v>
      </c>
      <c r="K801" s="1" t="s">
        <v>1353</v>
      </c>
      <c r="L801" s="1" t="s">
        <v>58</v>
      </c>
      <c r="M801" s="1" t="s">
        <v>415</v>
      </c>
      <c r="N801" s="1" t="s">
        <v>32</v>
      </c>
      <c r="O801" s="1" t="s">
        <v>39</v>
      </c>
      <c r="P801" s="1" t="s">
        <v>416</v>
      </c>
      <c r="Q801">
        <v>674.35199999999998</v>
      </c>
      <c r="R801">
        <v>3</v>
      </c>
      <c r="S801" s="1" t="s">
        <v>66</v>
      </c>
      <c r="T801">
        <v>-109.5822</v>
      </c>
      <c r="U801" s="1" t="s">
        <v>51</v>
      </c>
      <c r="V801" s="1" t="s">
        <v>77</v>
      </c>
      <c r="W801">
        <v>2014</v>
      </c>
    </row>
    <row r="802" spans="1:23" x14ac:dyDescent="0.25">
      <c r="A802">
        <v>3840</v>
      </c>
      <c r="B802" s="1" t="s">
        <v>2603</v>
      </c>
      <c r="C802" s="2">
        <v>41846</v>
      </c>
      <c r="D802" s="2">
        <v>41853</v>
      </c>
      <c r="E802" s="1" t="s">
        <v>42</v>
      </c>
      <c r="F802" s="1" t="s">
        <v>135</v>
      </c>
      <c r="G802" s="1" t="s">
        <v>136</v>
      </c>
      <c r="H802" s="1" t="s">
        <v>26</v>
      </c>
      <c r="I802" s="1" t="s">
        <v>27</v>
      </c>
      <c r="J802" s="1" t="s">
        <v>1352</v>
      </c>
      <c r="K802" s="1" t="s">
        <v>1353</v>
      </c>
      <c r="L802" s="1" t="s">
        <v>58</v>
      </c>
      <c r="M802" s="1" t="s">
        <v>1216</v>
      </c>
      <c r="N802" s="1" t="s">
        <v>32</v>
      </c>
      <c r="O802" s="1" t="s">
        <v>60</v>
      </c>
      <c r="P802" s="1" t="s">
        <v>1217</v>
      </c>
      <c r="Q802">
        <v>134.01</v>
      </c>
      <c r="R802">
        <v>9</v>
      </c>
      <c r="S802" s="1" t="s">
        <v>35</v>
      </c>
      <c r="T802">
        <v>36.182699999999997</v>
      </c>
      <c r="U802" s="1" t="s">
        <v>51</v>
      </c>
      <c r="V802" s="1" t="s">
        <v>77</v>
      </c>
      <c r="W802">
        <v>2014</v>
      </c>
    </row>
    <row r="803" spans="1:23" x14ac:dyDescent="0.25">
      <c r="A803">
        <v>3842</v>
      </c>
      <c r="B803" s="1" t="s">
        <v>2604</v>
      </c>
      <c r="C803" s="2">
        <v>41798</v>
      </c>
      <c r="D803" s="2">
        <v>41802</v>
      </c>
      <c r="E803" s="1" t="s">
        <v>42</v>
      </c>
      <c r="F803" s="1" t="s">
        <v>2605</v>
      </c>
      <c r="G803" s="1" t="s">
        <v>2606</v>
      </c>
      <c r="H803" s="1" t="s">
        <v>97</v>
      </c>
      <c r="I803" s="1" t="s">
        <v>27</v>
      </c>
      <c r="J803" s="1" t="s">
        <v>2418</v>
      </c>
      <c r="K803" s="1" t="s">
        <v>151</v>
      </c>
      <c r="L803" s="1" t="s">
        <v>30</v>
      </c>
      <c r="M803" s="1" t="s">
        <v>602</v>
      </c>
      <c r="N803" s="1" t="s">
        <v>32</v>
      </c>
      <c r="O803" s="1" t="s">
        <v>39</v>
      </c>
      <c r="P803" s="1" t="s">
        <v>603</v>
      </c>
      <c r="Q803">
        <v>170.352</v>
      </c>
      <c r="R803">
        <v>3</v>
      </c>
      <c r="S803" s="1" t="s">
        <v>66</v>
      </c>
      <c r="T803">
        <v>10.647</v>
      </c>
      <c r="U803" s="1" t="s">
        <v>90</v>
      </c>
      <c r="V803" s="1" t="s">
        <v>63</v>
      </c>
      <c r="W803">
        <v>2014</v>
      </c>
    </row>
    <row r="804" spans="1:23" x14ac:dyDescent="0.25">
      <c r="A804">
        <v>3846</v>
      </c>
      <c r="B804" s="1" t="s">
        <v>2607</v>
      </c>
      <c r="C804" s="2">
        <v>41940</v>
      </c>
      <c r="D804" s="2">
        <v>41943</v>
      </c>
      <c r="E804" s="1" t="s">
        <v>94</v>
      </c>
      <c r="F804" s="1" t="s">
        <v>1330</v>
      </c>
      <c r="G804" s="1" t="s">
        <v>1331</v>
      </c>
      <c r="H804" s="1" t="s">
        <v>97</v>
      </c>
      <c r="I804" s="1" t="s">
        <v>27</v>
      </c>
      <c r="J804" s="1" t="s">
        <v>56</v>
      </c>
      <c r="K804" s="1" t="s">
        <v>57</v>
      </c>
      <c r="L804" s="1" t="s">
        <v>58</v>
      </c>
      <c r="M804" s="1" t="s">
        <v>554</v>
      </c>
      <c r="N804" s="1" t="s">
        <v>32</v>
      </c>
      <c r="O804" s="1" t="s">
        <v>33</v>
      </c>
      <c r="P804" s="1" t="s">
        <v>555</v>
      </c>
      <c r="Q804">
        <v>616.99800000000005</v>
      </c>
      <c r="R804">
        <v>6</v>
      </c>
      <c r="S804" s="1" t="s">
        <v>468</v>
      </c>
      <c r="T804">
        <v>-36.293999999999997</v>
      </c>
      <c r="U804" s="1" t="s">
        <v>36</v>
      </c>
      <c r="V804" s="1" t="s">
        <v>52</v>
      </c>
      <c r="W804">
        <v>2014</v>
      </c>
    </row>
    <row r="805" spans="1:23" x14ac:dyDescent="0.25">
      <c r="A805">
        <v>3852</v>
      </c>
      <c r="B805" s="1" t="s">
        <v>2608</v>
      </c>
      <c r="C805" s="2">
        <v>42268</v>
      </c>
      <c r="D805" s="2">
        <v>42268</v>
      </c>
      <c r="E805" s="1" t="s">
        <v>435</v>
      </c>
      <c r="F805" s="1" t="s">
        <v>2609</v>
      </c>
      <c r="G805" s="1" t="s">
        <v>2610</v>
      </c>
      <c r="H805" s="1" t="s">
        <v>108</v>
      </c>
      <c r="I805" s="1" t="s">
        <v>27</v>
      </c>
      <c r="J805" s="1" t="s">
        <v>2411</v>
      </c>
      <c r="K805" s="1" t="s">
        <v>444</v>
      </c>
      <c r="L805" s="1" t="s">
        <v>72</v>
      </c>
      <c r="M805" s="1" t="s">
        <v>191</v>
      </c>
      <c r="N805" s="1" t="s">
        <v>32</v>
      </c>
      <c r="O805" s="1" t="s">
        <v>60</v>
      </c>
      <c r="P805" s="1" t="s">
        <v>192</v>
      </c>
      <c r="Q805">
        <v>85.3</v>
      </c>
      <c r="R805">
        <v>2</v>
      </c>
      <c r="S805" s="1" t="s">
        <v>35</v>
      </c>
      <c r="T805">
        <v>14.500999999999999</v>
      </c>
      <c r="U805" s="1" t="s">
        <v>440</v>
      </c>
      <c r="V805" s="1" t="s">
        <v>83</v>
      </c>
      <c r="W805">
        <v>2015</v>
      </c>
    </row>
    <row r="806" spans="1:23" x14ac:dyDescent="0.25">
      <c r="A806">
        <v>3854</v>
      </c>
      <c r="B806" s="1" t="s">
        <v>2611</v>
      </c>
      <c r="C806" s="2">
        <v>42892</v>
      </c>
      <c r="D806" s="2">
        <v>42896</v>
      </c>
      <c r="E806" s="1" t="s">
        <v>42</v>
      </c>
      <c r="F806" s="1" t="s">
        <v>2612</v>
      </c>
      <c r="G806" s="1" t="s">
        <v>2613</v>
      </c>
      <c r="H806" s="1" t="s">
        <v>108</v>
      </c>
      <c r="I806" s="1" t="s">
        <v>27</v>
      </c>
      <c r="J806" s="1" t="s">
        <v>338</v>
      </c>
      <c r="K806" s="1" t="s">
        <v>57</v>
      </c>
      <c r="L806" s="1" t="s">
        <v>58</v>
      </c>
      <c r="M806" s="1" t="s">
        <v>2614</v>
      </c>
      <c r="N806" s="1" t="s">
        <v>32</v>
      </c>
      <c r="O806" s="1" t="s">
        <v>60</v>
      </c>
      <c r="P806" s="1" t="s">
        <v>2615</v>
      </c>
      <c r="Q806">
        <v>4.95</v>
      </c>
      <c r="R806">
        <v>1</v>
      </c>
      <c r="S806" s="1" t="s">
        <v>35</v>
      </c>
      <c r="T806">
        <v>2.1779999999999999</v>
      </c>
      <c r="U806" s="1" t="s">
        <v>90</v>
      </c>
      <c r="V806" s="1" t="s">
        <v>63</v>
      </c>
      <c r="W806">
        <v>2017</v>
      </c>
    </row>
    <row r="807" spans="1:23" x14ac:dyDescent="0.25">
      <c r="A807">
        <v>3860</v>
      </c>
      <c r="B807" s="1" t="s">
        <v>2616</v>
      </c>
      <c r="C807" s="2">
        <v>42783</v>
      </c>
      <c r="D807" s="2">
        <v>42788</v>
      </c>
      <c r="E807" s="1" t="s">
        <v>42</v>
      </c>
      <c r="F807" s="1" t="s">
        <v>1250</v>
      </c>
      <c r="G807" s="1" t="s">
        <v>1251</v>
      </c>
      <c r="H807" s="1" t="s">
        <v>108</v>
      </c>
      <c r="I807" s="1" t="s">
        <v>27</v>
      </c>
      <c r="J807" s="1" t="s">
        <v>143</v>
      </c>
      <c r="K807" s="1" t="s">
        <v>144</v>
      </c>
      <c r="L807" s="1" t="s">
        <v>100</v>
      </c>
      <c r="M807" s="1" t="s">
        <v>1089</v>
      </c>
      <c r="N807" s="1" t="s">
        <v>32</v>
      </c>
      <c r="O807" s="1" t="s">
        <v>48</v>
      </c>
      <c r="P807" s="1" t="s">
        <v>1090</v>
      </c>
      <c r="Q807">
        <v>480.96</v>
      </c>
      <c r="R807">
        <v>3</v>
      </c>
      <c r="S807" s="1" t="s">
        <v>89</v>
      </c>
      <c r="T807">
        <v>-269.33760000000001</v>
      </c>
      <c r="U807" s="1" t="s">
        <v>62</v>
      </c>
      <c r="V807" s="1" t="s">
        <v>307</v>
      </c>
      <c r="W807">
        <v>2017</v>
      </c>
    </row>
    <row r="808" spans="1:23" x14ac:dyDescent="0.25">
      <c r="A808">
        <v>3865</v>
      </c>
      <c r="B808" s="1" t="s">
        <v>2617</v>
      </c>
      <c r="C808" s="2">
        <v>42336</v>
      </c>
      <c r="D808" s="2">
        <v>42341</v>
      </c>
      <c r="E808" s="1" t="s">
        <v>42</v>
      </c>
      <c r="F808" s="1" t="s">
        <v>231</v>
      </c>
      <c r="G808" s="1" t="s">
        <v>232</v>
      </c>
      <c r="H808" s="1" t="s">
        <v>26</v>
      </c>
      <c r="I808" s="1" t="s">
        <v>27</v>
      </c>
      <c r="J808" s="1" t="s">
        <v>2618</v>
      </c>
      <c r="K808" s="1" t="s">
        <v>144</v>
      </c>
      <c r="L808" s="1" t="s">
        <v>100</v>
      </c>
      <c r="M808" s="1" t="s">
        <v>2619</v>
      </c>
      <c r="N808" s="1" t="s">
        <v>32</v>
      </c>
      <c r="O808" s="1" t="s">
        <v>60</v>
      </c>
      <c r="P808" s="1" t="s">
        <v>2620</v>
      </c>
      <c r="Q808">
        <v>151.96</v>
      </c>
      <c r="R808">
        <v>5</v>
      </c>
      <c r="S808" s="1" t="s">
        <v>103</v>
      </c>
      <c r="T808">
        <v>-182.352</v>
      </c>
      <c r="U808" s="1" t="s">
        <v>62</v>
      </c>
      <c r="V808" s="1" t="s">
        <v>37</v>
      </c>
      <c r="W808">
        <v>2015</v>
      </c>
    </row>
    <row r="809" spans="1:23" x14ac:dyDescent="0.25">
      <c r="A809">
        <v>3869</v>
      </c>
      <c r="B809" s="1" t="s">
        <v>2621</v>
      </c>
      <c r="C809" s="2">
        <v>42300</v>
      </c>
      <c r="D809" s="2">
        <v>42304</v>
      </c>
      <c r="E809" s="1" t="s">
        <v>23</v>
      </c>
      <c r="F809" s="1" t="s">
        <v>2622</v>
      </c>
      <c r="G809" s="1" t="s">
        <v>2623</v>
      </c>
      <c r="H809" s="1" t="s">
        <v>26</v>
      </c>
      <c r="I809" s="1" t="s">
        <v>27</v>
      </c>
      <c r="J809" s="1" t="s">
        <v>651</v>
      </c>
      <c r="K809" s="1" t="s">
        <v>57</v>
      </c>
      <c r="L809" s="1" t="s">
        <v>58</v>
      </c>
      <c r="M809" s="1" t="s">
        <v>2347</v>
      </c>
      <c r="N809" s="1" t="s">
        <v>32</v>
      </c>
      <c r="O809" s="1" t="s">
        <v>39</v>
      </c>
      <c r="P809" s="1" t="s">
        <v>2348</v>
      </c>
      <c r="Q809">
        <v>240.78399999999999</v>
      </c>
      <c r="R809">
        <v>1</v>
      </c>
      <c r="S809" s="1" t="s">
        <v>66</v>
      </c>
      <c r="T809">
        <v>27.088200000000001</v>
      </c>
      <c r="U809" s="1" t="s">
        <v>90</v>
      </c>
      <c r="V809" s="1" t="s">
        <v>52</v>
      </c>
      <c r="W809">
        <v>2015</v>
      </c>
    </row>
    <row r="810" spans="1:23" x14ac:dyDescent="0.25">
      <c r="A810">
        <v>3870</v>
      </c>
      <c r="B810" s="1" t="s">
        <v>2621</v>
      </c>
      <c r="C810" s="2">
        <v>42300</v>
      </c>
      <c r="D810" s="2">
        <v>42304</v>
      </c>
      <c r="E810" s="1" t="s">
        <v>23</v>
      </c>
      <c r="F810" s="1" t="s">
        <v>2622</v>
      </c>
      <c r="G810" s="1" t="s">
        <v>2623</v>
      </c>
      <c r="H810" s="1" t="s">
        <v>26</v>
      </c>
      <c r="I810" s="1" t="s">
        <v>27</v>
      </c>
      <c r="J810" s="1" t="s">
        <v>651</v>
      </c>
      <c r="K810" s="1" t="s">
        <v>57</v>
      </c>
      <c r="L810" s="1" t="s">
        <v>58</v>
      </c>
      <c r="M810" s="1" t="s">
        <v>1114</v>
      </c>
      <c r="N810" s="1" t="s">
        <v>32</v>
      </c>
      <c r="O810" s="1" t="s">
        <v>39</v>
      </c>
      <c r="P810" s="1" t="s">
        <v>1115</v>
      </c>
      <c r="Q810">
        <v>191.96799999999999</v>
      </c>
      <c r="R810">
        <v>7</v>
      </c>
      <c r="S810" s="1" t="s">
        <v>66</v>
      </c>
      <c r="T810">
        <v>16.7972</v>
      </c>
      <c r="U810" s="1" t="s">
        <v>90</v>
      </c>
      <c r="V810" s="1" t="s">
        <v>52</v>
      </c>
      <c r="W810">
        <v>2015</v>
      </c>
    </row>
    <row r="811" spans="1:23" x14ac:dyDescent="0.25">
      <c r="A811">
        <v>3873</v>
      </c>
      <c r="B811" s="1" t="s">
        <v>2621</v>
      </c>
      <c r="C811" s="2">
        <v>42300</v>
      </c>
      <c r="D811" s="2">
        <v>42304</v>
      </c>
      <c r="E811" s="1" t="s">
        <v>23</v>
      </c>
      <c r="F811" s="1" t="s">
        <v>2622</v>
      </c>
      <c r="G811" s="1" t="s">
        <v>2623</v>
      </c>
      <c r="H811" s="1" t="s">
        <v>26</v>
      </c>
      <c r="I811" s="1" t="s">
        <v>27</v>
      </c>
      <c r="J811" s="1" t="s">
        <v>651</v>
      </c>
      <c r="K811" s="1" t="s">
        <v>57</v>
      </c>
      <c r="L811" s="1" t="s">
        <v>58</v>
      </c>
      <c r="M811" s="1" t="s">
        <v>1499</v>
      </c>
      <c r="N811" s="1" t="s">
        <v>32</v>
      </c>
      <c r="O811" s="1" t="s">
        <v>39</v>
      </c>
      <c r="P811" s="1" t="s">
        <v>1500</v>
      </c>
      <c r="Q811">
        <v>842.35199999999998</v>
      </c>
      <c r="R811">
        <v>3</v>
      </c>
      <c r="S811" s="1" t="s">
        <v>66</v>
      </c>
      <c r="T811">
        <v>42.117600000000003</v>
      </c>
      <c r="U811" s="1" t="s">
        <v>90</v>
      </c>
      <c r="V811" s="1" t="s">
        <v>52</v>
      </c>
      <c r="W811">
        <v>2015</v>
      </c>
    </row>
    <row r="812" spans="1:23" x14ac:dyDescent="0.25">
      <c r="A812">
        <v>3883</v>
      </c>
      <c r="B812" s="1" t="s">
        <v>2624</v>
      </c>
      <c r="C812" s="2">
        <v>42170</v>
      </c>
      <c r="D812" s="2">
        <v>42175</v>
      </c>
      <c r="E812" s="1" t="s">
        <v>42</v>
      </c>
      <c r="F812" s="1" t="s">
        <v>2625</v>
      </c>
      <c r="G812" s="1" t="s">
        <v>2626</v>
      </c>
      <c r="H812" s="1" t="s">
        <v>26</v>
      </c>
      <c r="I812" s="1" t="s">
        <v>27</v>
      </c>
      <c r="J812" s="1" t="s">
        <v>2046</v>
      </c>
      <c r="K812" s="1" t="s">
        <v>532</v>
      </c>
      <c r="L812" s="1" t="s">
        <v>58</v>
      </c>
      <c r="M812" s="1" t="s">
        <v>2619</v>
      </c>
      <c r="N812" s="1" t="s">
        <v>32</v>
      </c>
      <c r="O812" s="1" t="s">
        <v>60</v>
      </c>
      <c r="P812" s="1" t="s">
        <v>2620</v>
      </c>
      <c r="Q812">
        <v>364.70400000000001</v>
      </c>
      <c r="R812">
        <v>6</v>
      </c>
      <c r="S812" s="1" t="s">
        <v>66</v>
      </c>
      <c r="T812">
        <v>-36.470399999999998</v>
      </c>
      <c r="U812" s="1" t="s">
        <v>62</v>
      </c>
      <c r="V812" s="1" t="s">
        <v>63</v>
      </c>
      <c r="W812">
        <v>2015</v>
      </c>
    </row>
    <row r="813" spans="1:23" x14ac:dyDescent="0.25">
      <c r="A813">
        <v>3884</v>
      </c>
      <c r="B813" s="1" t="s">
        <v>2624</v>
      </c>
      <c r="C813" s="2">
        <v>42170</v>
      </c>
      <c r="D813" s="2">
        <v>42175</v>
      </c>
      <c r="E813" s="1" t="s">
        <v>42</v>
      </c>
      <c r="F813" s="1" t="s">
        <v>2625</v>
      </c>
      <c r="G813" s="1" t="s">
        <v>2626</v>
      </c>
      <c r="H813" s="1" t="s">
        <v>26</v>
      </c>
      <c r="I813" s="1" t="s">
        <v>27</v>
      </c>
      <c r="J813" s="1" t="s">
        <v>2046</v>
      </c>
      <c r="K813" s="1" t="s">
        <v>532</v>
      </c>
      <c r="L813" s="1" t="s">
        <v>58</v>
      </c>
      <c r="M813" s="1" t="s">
        <v>2627</v>
      </c>
      <c r="N813" s="1" t="s">
        <v>32</v>
      </c>
      <c r="O813" s="1" t="s">
        <v>60</v>
      </c>
      <c r="P813" s="1" t="s">
        <v>2628</v>
      </c>
      <c r="Q813">
        <v>40.256</v>
      </c>
      <c r="R813">
        <v>4</v>
      </c>
      <c r="S813" s="1" t="s">
        <v>66</v>
      </c>
      <c r="T813">
        <v>11.070399999999999</v>
      </c>
      <c r="U813" s="1" t="s">
        <v>62</v>
      </c>
      <c r="V813" s="1" t="s">
        <v>63</v>
      </c>
      <c r="W813">
        <v>2015</v>
      </c>
    </row>
    <row r="814" spans="1:23" x14ac:dyDescent="0.25">
      <c r="A814">
        <v>3892</v>
      </c>
      <c r="B814" s="1" t="s">
        <v>2629</v>
      </c>
      <c r="C814" s="2">
        <v>42698</v>
      </c>
      <c r="D814" s="2">
        <v>42704</v>
      </c>
      <c r="E814" s="1" t="s">
        <v>42</v>
      </c>
      <c r="F814" s="1" t="s">
        <v>2630</v>
      </c>
      <c r="G814" s="1" t="s">
        <v>2631</v>
      </c>
      <c r="H814" s="1" t="s">
        <v>97</v>
      </c>
      <c r="I814" s="1" t="s">
        <v>27</v>
      </c>
      <c r="J814" s="1" t="s">
        <v>56</v>
      </c>
      <c r="K814" s="1" t="s">
        <v>57</v>
      </c>
      <c r="L814" s="1" t="s">
        <v>58</v>
      </c>
      <c r="M814" s="1" t="s">
        <v>863</v>
      </c>
      <c r="N814" s="1" t="s">
        <v>32</v>
      </c>
      <c r="O814" s="1" t="s">
        <v>39</v>
      </c>
      <c r="P814" s="1" t="s">
        <v>864</v>
      </c>
      <c r="Q814">
        <v>1684.752</v>
      </c>
      <c r="R814">
        <v>6</v>
      </c>
      <c r="S814" s="1" t="s">
        <v>66</v>
      </c>
      <c r="T814">
        <v>210.59399999999999</v>
      </c>
      <c r="U814" s="1" t="s">
        <v>139</v>
      </c>
      <c r="V814" s="1" t="s">
        <v>37</v>
      </c>
      <c r="W814">
        <v>2016</v>
      </c>
    </row>
    <row r="815" spans="1:23" x14ac:dyDescent="0.25">
      <c r="A815">
        <v>3907</v>
      </c>
      <c r="B815" s="1" t="s">
        <v>2632</v>
      </c>
      <c r="C815" s="2">
        <v>42099</v>
      </c>
      <c r="D815" s="2">
        <v>42104</v>
      </c>
      <c r="E815" s="1" t="s">
        <v>42</v>
      </c>
      <c r="F815" s="1" t="s">
        <v>2633</v>
      </c>
      <c r="G815" s="1" t="s">
        <v>2634</v>
      </c>
      <c r="H815" s="1" t="s">
        <v>108</v>
      </c>
      <c r="I815" s="1" t="s">
        <v>27</v>
      </c>
      <c r="J815" s="1" t="s">
        <v>70</v>
      </c>
      <c r="K815" s="1" t="s">
        <v>71</v>
      </c>
      <c r="L815" s="1" t="s">
        <v>72</v>
      </c>
      <c r="M815" s="1" t="s">
        <v>1844</v>
      </c>
      <c r="N815" s="1" t="s">
        <v>32</v>
      </c>
      <c r="O815" s="1" t="s">
        <v>60</v>
      </c>
      <c r="P815" s="1" t="s">
        <v>1845</v>
      </c>
      <c r="Q815">
        <v>547.13599999999997</v>
      </c>
      <c r="R815">
        <v>4</v>
      </c>
      <c r="S815" s="1" t="s">
        <v>66</v>
      </c>
      <c r="T815">
        <v>-68.391999999999996</v>
      </c>
      <c r="U815" s="1" t="s">
        <v>62</v>
      </c>
      <c r="V815" s="1" t="s">
        <v>122</v>
      </c>
      <c r="W815">
        <v>2015</v>
      </c>
    </row>
    <row r="816" spans="1:23" x14ac:dyDescent="0.25">
      <c r="A816">
        <v>3910</v>
      </c>
      <c r="B816" s="1" t="s">
        <v>2632</v>
      </c>
      <c r="C816" s="2">
        <v>42099</v>
      </c>
      <c r="D816" s="2">
        <v>42104</v>
      </c>
      <c r="E816" s="1" t="s">
        <v>42</v>
      </c>
      <c r="F816" s="1" t="s">
        <v>2633</v>
      </c>
      <c r="G816" s="1" t="s">
        <v>2634</v>
      </c>
      <c r="H816" s="1" t="s">
        <v>108</v>
      </c>
      <c r="I816" s="1" t="s">
        <v>27</v>
      </c>
      <c r="J816" s="1" t="s">
        <v>70</v>
      </c>
      <c r="K816" s="1" t="s">
        <v>71</v>
      </c>
      <c r="L816" s="1" t="s">
        <v>72</v>
      </c>
      <c r="M816" s="1" t="s">
        <v>1608</v>
      </c>
      <c r="N816" s="1" t="s">
        <v>32</v>
      </c>
      <c r="O816" s="1" t="s">
        <v>60</v>
      </c>
      <c r="P816" s="1" t="s">
        <v>1609</v>
      </c>
      <c r="Q816">
        <v>7.5839999999999996</v>
      </c>
      <c r="R816">
        <v>1</v>
      </c>
      <c r="S816" s="1" t="s">
        <v>66</v>
      </c>
      <c r="T816">
        <v>2.37</v>
      </c>
      <c r="U816" s="1" t="s">
        <v>62</v>
      </c>
      <c r="V816" s="1" t="s">
        <v>122</v>
      </c>
      <c r="W816">
        <v>2015</v>
      </c>
    </row>
    <row r="817" spans="1:23" x14ac:dyDescent="0.25">
      <c r="A817">
        <v>3911</v>
      </c>
      <c r="B817" s="1" t="s">
        <v>2632</v>
      </c>
      <c r="C817" s="2">
        <v>42099</v>
      </c>
      <c r="D817" s="2">
        <v>42104</v>
      </c>
      <c r="E817" s="1" t="s">
        <v>42</v>
      </c>
      <c r="F817" s="1" t="s">
        <v>2633</v>
      </c>
      <c r="G817" s="1" t="s">
        <v>2634</v>
      </c>
      <c r="H817" s="1" t="s">
        <v>108</v>
      </c>
      <c r="I817" s="1" t="s">
        <v>27</v>
      </c>
      <c r="J817" s="1" t="s">
        <v>70</v>
      </c>
      <c r="K817" s="1" t="s">
        <v>71</v>
      </c>
      <c r="L817" s="1" t="s">
        <v>72</v>
      </c>
      <c r="M817" s="1" t="s">
        <v>2635</v>
      </c>
      <c r="N817" s="1" t="s">
        <v>32</v>
      </c>
      <c r="O817" s="1" t="s">
        <v>33</v>
      </c>
      <c r="P817" s="1" t="s">
        <v>2636</v>
      </c>
      <c r="Q817">
        <v>352.45</v>
      </c>
      <c r="R817">
        <v>5</v>
      </c>
      <c r="S817" s="1" t="s">
        <v>89</v>
      </c>
      <c r="T817">
        <v>-211.47</v>
      </c>
      <c r="U817" s="1" t="s">
        <v>62</v>
      </c>
      <c r="V817" s="1" t="s">
        <v>122</v>
      </c>
      <c r="W817">
        <v>2015</v>
      </c>
    </row>
    <row r="818" spans="1:23" x14ac:dyDescent="0.25">
      <c r="A818">
        <v>3914</v>
      </c>
      <c r="B818" s="1" t="s">
        <v>2637</v>
      </c>
      <c r="C818" s="2">
        <v>42996</v>
      </c>
      <c r="D818" s="2">
        <v>43003</v>
      </c>
      <c r="E818" s="1" t="s">
        <v>42</v>
      </c>
      <c r="F818" s="1" t="s">
        <v>2638</v>
      </c>
      <c r="G818" s="1" t="s">
        <v>2639</v>
      </c>
      <c r="H818" s="1" t="s">
        <v>97</v>
      </c>
      <c r="I818" s="1" t="s">
        <v>27</v>
      </c>
      <c r="J818" s="1" t="s">
        <v>183</v>
      </c>
      <c r="K818" s="1" t="s">
        <v>129</v>
      </c>
      <c r="L818" s="1" t="s">
        <v>72</v>
      </c>
      <c r="M818" s="1" t="s">
        <v>1111</v>
      </c>
      <c r="N818" s="1" t="s">
        <v>32</v>
      </c>
      <c r="O818" s="1" t="s">
        <v>60</v>
      </c>
      <c r="P818" s="1" t="s">
        <v>1112</v>
      </c>
      <c r="Q818">
        <v>9.82</v>
      </c>
      <c r="R818">
        <v>2</v>
      </c>
      <c r="S818" s="1" t="s">
        <v>35</v>
      </c>
      <c r="T818">
        <v>3.2406000000000001</v>
      </c>
      <c r="U818" s="1" t="s">
        <v>51</v>
      </c>
      <c r="V818" s="1" t="s">
        <v>83</v>
      </c>
      <c r="W818">
        <v>2017</v>
      </c>
    </row>
    <row r="819" spans="1:23" x14ac:dyDescent="0.25">
      <c r="A819">
        <v>3915</v>
      </c>
      <c r="B819" s="1" t="s">
        <v>2640</v>
      </c>
      <c r="C819" s="2">
        <v>42934</v>
      </c>
      <c r="D819" s="2">
        <v>42939</v>
      </c>
      <c r="E819" s="1" t="s">
        <v>42</v>
      </c>
      <c r="F819" s="1" t="s">
        <v>2529</v>
      </c>
      <c r="G819" s="1" t="s">
        <v>2530</v>
      </c>
      <c r="H819" s="1" t="s">
        <v>26</v>
      </c>
      <c r="I819" s="1" t="s">
        <v>27</v>
      </c>
      <c r="J819" s="1" t="s">
        <v>531</v>
      </c>
      <c r="K819" s="1" t="s">
        <v>532</v>
      </c>
      <c r="L819" s="1" t="s">
        <v>58</v>
      </c>
      <c r="M819" s="1" t="s">
        <v>1089</v>
      </c>
      <c r="N819" s="1" t="s">
        <v>32</v>
      </c>
      <c r="O819" s="1" t="s">
        <v>48</v>
      </c>
      <c r="P819" s="1" t="s">
        <v>1090</v>
      </c>
      <c r="Q819">
        <v>801.6</v>
      </c>
      <c r="R819">
        <v>5</v>
      </c>
      <c r="S819" s="1" t="s">
        <v>89</v>
      </c>
      <c r="T819">
        <v>-448.89600000000002</v>
      </c>
      <c r="U819" s="1" t="s">
        <v>62</v>
      </c>
      <c r="V819" s="1" t="s">
        <v>77</v>
      </c>
      <c r="W819">
        <v>2017</v>
      </c>
    </row>
    <row r="820" spans="1:23" x14ac:dyDescent="0.25">
      <c r="A820">
        <v>3916</v>
      </c>
      <c r="B820" s="1" t="s">
        <v>2640</v>
      </c>
      <c r="C820" s="2">
        <v>42934</v>
      </c>
      <c r="D820" s="2">
        <v>42939</v>
      </c>
      <c r="E820" s="1" t="s">
        <v>42</v>
      </c>
      <c r="F820" s="1" t="s">
        <v>2529</v>
      </c>
      <c r="G820" s="1" t="s">
        <v>2530</v>
      </c>
      <c r="H820" s="1" t="s">
        <v>26</v>
      </c>
      <c r="I820" s="1" t="s">
        <v>27</v>
      </c>
      <c r="J820" s="1" t="s">
        <v>531</v>
      </c>
      <c r="K820" s="1" t="s">
        <v>532</v>
      </c>
      <c r="L820" s="1" t="s">
        <v>58</v>
      </c>
      <c r="M820" s="1" t="s">
        <v>113</v>
      </c>
      <c r="N820" s="1" t="s">
        <v>32</v>
      </c>
      <c r="O820" s="1" t="s">
        <v>39</v>
      </c>
      <c r="P820" s="1" t="s">
        <v>114</v>
      </c>
      <c r="Q820">
        <v>161.56800000000001</v>
      </c>
      <c r="R820">
        <v>2</v>
      </c>
      <c r="S820" s="1" t="s">
        <v>66</v>
      </c>
      <c r="T820">
        <v>10.098000000000001</v>
      </c>
      <c r="U820" s="1" t="s">
        <v>62</v>
      </c>
      <c r="V820" s="1" t="s">
        <v>77</v>
      </c>
      <c r="W820">
        <v>2017</v>
      </c>
    </row>
    <row r="821" spans="1:23" x14ac:dyDescent="0.25">
      <c r="A821">
        <v>3919</v>
      </c>
      <c r="B821" s="1" t="s">
        <v>2640</v>
      </c>
      <c r="C821" s="2">
        <v>42934</v>
      </c>
      <c r="D821" s="2">
        <v>42939</v>
      </c>
      <c r="E821" s="1" t="s">
        <v>42</v>
      </c>
      <c r="F821" s="1" t="s">
        <v>2529</v>
      </c>
      <c r="G821" s="1" t="s">
        <v>2530</v>
      </c>
      <c r="H821" s="1" t="s">
        <v>26</v>
      </c>
      <c r="I821" s="1" t="s">
        <v>27</v>
      </c>
      <c r="J821" s="1" t="s">
        <v>531</v>
      </c>
      <c r="K821" s="1" t="s">
        <v>532</v>
      </c>
      <c r="L821" s="1" t="s">
        <v>58</v>
      </c>
      <c r="M821" s="1" t="s">
        <v>152</v>
      </c>
      <c r="N821" s="1" t="s">
        <v>32</v>
      </c>
      <c r="O821" s="1" t="s">
        <v>39</v>
      </c>
      <c r="P821" s="1" t="s">
        <v>153</v>
      </c>
      <c r="Q821">
        <v>311.976</v>
      </c>
      <c r="R821">
        <v>3</v>
      </c>
      <c r="S821" s="1" t="s">
        <v>66</v>
      </c>
      <c r="T821">
        <v>-42.896700000000003</v>
      </c>
      <c r="U821" s="1" t="s">
        <v>62</v>
      </c>
      <c r="V821" s="1" t="s">
        <v>77</v>
      </c>
      <c r="W821">
        <v>2017</v>
      </c>
    </row>
    <row r="822" spans="1:23" x14ac:dyDescent="0.25">
      <c r="A822">
        <v>3927</v>
      </c>
      <c r="B822" s="1" t="s">
        <v>2641</v>
      </c>
      <c r="C822" s="2">
        <v>41899</v>
      </c>
      <c r="D822" s="2">
        <v>41903</v>
      </c>
      <c r="E822" s="1" t="s">
        <v>42</v>
      </c>
      <c r="F822" s="1" t="s">
        <v>1462</v>
      </c>
      <c r="G822" s="1" t="s">
        <v>1463</v>
      </c>
      <c r="H822" s="1" t="s">
        <v>26</v>
      </c>
      <c r="I822" s="1" t="s">
        <v>27</v>
      </c>
      <c r="J822" s="1" t="s">
        <v>201</v>
      </c>
      <c r="K822" s="1" t="s">
        <v>202</v>
      </c>
      <c r="L822" s="1" t="s">
        <v>58</v>
      </c>
      <c r="M822" s="1" t="s">
        <v>2002</v>
      </c>
      <c r="N822" s="1" t="s">
        <v>32</v>
      </c>
      <c r="O822" s="1" t="s">
        <v>60</v>
      </c>
      <c r="P822" s="1" t="s">
        <v>2003</v>
      </c>
      <c r="Q822">
        <v>35.340000000000003</v>
      </c>
      <c r="R822">
        <v>2</v>
      </c>
      <c r="S822" s="1" t="s">
        <v>35</v>
      </c>
      <c r="T822">
        <v>13.4292</v>
      </c>
      <c r="U822" s="1" t="s">
        <v>90</v>
      </c>
      <c r="V822" s="1" t="s">
        <v>83</v>
      </c>
      <c r="W822">
        <v>2014</v>
      </c>
    </row>
    <row r="823" spans="1:23" x14ac:dyDescent="0.25">
      <c r="A823">
        <v>3929</v>
      </c>
      <c r="B823" s="1" t="s">
        <v>2642</v>
      </c>
      <c r="C823" s="2">
        <v>42443</v>
      </c>
      <c r="D823" s="2">
        <v>42446</v>
      </c>
      <c r="E823" s="1" t="s">
        <v>94</v>
      </c>
      <c r="F823" s="1" t="s">
        <v>984</v>
      </c>
      <c r="G823" s="1" t="s">
        <v>985</v>
      </c>
      <c r="H823" s="1" t="s">
        <v>26</v>
      </c>
      <c r="I823" s="1" t="s">
        <v>27</v>
      </c>
      <c r="J823" s="1" t="s">
        <v>2643</v>
      </c>
      <c r="K823" s="1" t="s">
        <v>99</v>
      </c>
      <c r="L823" s="1" t="s">
        <v>100</v>
      </c>
      <c r="M823" s="1" t="s">
        <v>822</v>
      </c>
      <c r="N823" s="1" t="s">
        <v>32</v>
      </c>
      <c r="O823" s="1" t="s">
        <v>33</v>
      </c>
      <c r="P823" s="1" t="s">
        <v>823</v>
      </c>
      <c r="Q823">
        <v>241.33199999999999</v>
      </c>
      <c r="R823">
        <v>5</v>
      </c>
      <c r="S823" s="1" t="s">
        <v>112</v>
      </c>
      <c r="T823">
        <v>-14.196</v>
      </c>
      <c r="U823" s="1" t="s">
        <v>36</v>
      </c>
      <c r="V823" s="1" t="s">
        <v>205</v>
      </c>
      <c r="W823">
        <v>2016</v>
      </c>
    </row>
    <row r="824" spans="1:23" x14ac:dyDescent="0.25">
      <c r="A824">
        <v>3939</v>
      </c>
      <c r="B824" s="1" t="s">
        <v>2644</v>
      </c>
      <c r="C824" s="2">
        <v>42171</v>
      </c>
      <c r="D824" s="2">
        <v>42175</v>
      </c>
      <c r="E824" s="1" t="s">
        <v>42</v>
      </c>
      <c r="F824" s="1" t="s">
        <v>2597</v>
      </c>
      <c r="G824" s="1" t="s">
        <v>2598</v>
      </c>
      <c r="H824" s="1" t="s">
        <v>26</v>
      </c>
      <c r="I824" s="1" t="s">
        <v>27</v>
      </c>
      <c r="J824" s="1" t="s">
        <v>1730</v>
      </c>
      <c r="K824" s="1" t="s">
        <v>99</v>
      </c>
      <c r="L824" s="1" t="s">
        <v>100</v>
      </c>
      <c r="M824" s="1" t="s">
        <v>1153</v>
      </c>
      <c r="N824" s="1" t="s">
        <v>32</v>
      </c>
      <c r="O824" s="1" t="s">
        <v>39</v>
      </c>
      <c r="P824" s="1" t="s">
        <v>1154</v>
      </c>
      <c r="Q824">
        <v>197.37200000000001</v>
      </c>
      <c r="R824">
        <v>2</v>
      </c>
      <c r="S824" s="1" t="s">
        <v>75</v>
      </c>
      <c r="T824">
        <v>-25.3764</v>
      </c>
      <c r="U824" s="1" t="s">
        <v>90</v>
      </c>
      <c r="V824" s="1" t="s">
        <v>63</v>
      </c>
      <c r="W824">
        <v>2015</v>
      </c>
    </row>
    <row r="825" spans="1:23" x14ac:dyDescent="0.25">
      <c r="A825">
        <v>3940</v>
      </c>
      <c r="B825" s="1" t="s">
        <v>2645</v>
      </c>
      <c r="C825" s="2">
        <v>42714</v>
      </c>
      <c r="D825" s="2">
        <v>42714</v>
      </c>
      <c r="E825" s="1" t="s">
        <v>435</v>
      </c>
      <c r="F825" s="1" t="s">
        <v>2646</v>
      </c>
      <c r="G825" s="1" t="s">
        <v>2647</v>
      </c>
      <c r="H825" s="1" t="s">
        <v>26</v>
      </c>
      <c r="I825" s="1" t="s">
        <v>27</v>
      </c>
      <c r="J825" s="1" t="s">
        <v>2648</v>
      </c>
      <c r="K825" s="1" t="s">
        <v>119</v>
      </c>
      <c r="L825" s="1" t="s">
        <v>100</v>
      </c>
      <c r="M825" s="1" t="s">
        <v>587</v>
      </c>
      <c r="N825" s="1" t="s">
        <v>32</v>
      </c>
      <c r="O825" s="1" t="s">
        <v>39</v>
      </c>
      <c r="P825" s="1" t="s">
        <v>588</v>
      </c>
      <c r="Q825">
        <v>1424.9</v>
      </c>
      <c r="R825">
        <v>5</v>
      </c>
      <c r="S825" s="1" t="s">
        <v>35</v>
      </c>
      <c r="T825">
        <v>356.22500000000002</v>
      </c>
      <c r="U825" s="1" t="s">
        <v>440</v>
      </c>
      <c r="V825" s="1" t="s">
        <v>104</v>
      </c>
      <c r="W825">
        <v>2016</v>
      </c>
    </row>
    <row r="826" spans="1:23" x14ac:dyDescent="0.25">
      <c r="A826">
        <v>3941</v>
      </c>
      <c r="B826" s="1" t="s">
        <v>2649</v>
      </c>
      <c r="C826" s="2">
        <v>42873</v>
      </c>
      <c r="D826" s="2">
        <v>42878</v>
      </c>
      <c r="E826" s="1" t="s">
        <v>42</v>
      </c>
      <c r="F826" s="1" t="s">
        <v>2650</v>
      </c>
      <c r="G826" s="1" t="s">
        <v>2651</v>
      </c>
      <c r="H826" s="1" t="s">
        <v>26</v>
      </c>
      <c r="I826" s="1" t="s">
        <v>27</v>
      </c>
      <c r="J826" s="1" t="s">
        <v>183</v>
      </c>
      <c r="K826" s="1" t="s">
        <v>129</v>
      </c>
      <c r="L826" s="1" t="s">
        <v>72</v>
      </c>
      <c r="M826" s="1" t="s">
        <v>1361</v>
      </c>
      <c r="N826" s="1" t="s">
        <v>32</v>
      </c>
      <c r="O826" s="1" t="s">
        <v>60</v>
      </c>
      <c r="P826" s="1" t="s">
        <v>1362</v>
      </c>
      <c r="Q826">
        <v>14.56</v>
      </c>
      <c r="R826">
        <v>2</v>
      </c>
      <c r="S826" s="1" t="s">
        <v>35</v>
      </c>
      <c r="T826">
        <v>6.2607999999999997</v>
      </c>
      <c r="U826" s="1" t="s">
        <v>62</v>
      </c>
      <c r="V826" s="1" t="s">
        <v>171</v>
      </c>
      <c r="W826">
        <v>2017</v>
      </c>
    </row>
    <row r="827" spans="1:23" x14ac:dyDescent="0.25">
      <c r="A827">
        <v>3951</v>
      </c>
      <c r="B827" s="1" t="s">
        <v>2652</v>
      </c>
      <c r="C827" s="2">
        <v>42692</v>
      </c>
      <c r="D827" s="2">
        <v>42696</v>
      </c>
      <c r="E827" s="1" t="s">
        <v>42</v>
      </c>
      <c r="F827" s="1" t="s">
        <v>106</v>
      </c>
      <c r="G827" s="1" t="s">
        <v>107</v>
      </c>
      <c r="H827" s="1" t="s">
        <v>108</v>
      </c>
      <c r="I827" s="1" t="s">
        <v>27</v>
      </c>
      <c r="J827" s="1" t="s">
        <v>1197</v>
      </c>
      <c r="K827" s="1" t="s">
        <v>99</v>
      </c>
      <c r="L827" s="1" t="s">
        <v>100</v>
      </c>
      <c r="M827" s="1" t="s">
        <v>261</v>
      </c>
      <c r="N827" s="1" t="s">
        <v>32</v>
      </c>
      <c r="O827" s="1" t="s">
        <v>39</v>
      </c>
      <c r="P827" s="1" t="s">
        <v>262</v>
      </c>
      <c r="Q827">
        <v>255.108</v>
      </c>
      <c r="R827">
        <v>6</v>
      </c>
      <c r="S827" s="1" t="s">
        <v>75</v>
      </c>
      <c r="T827">
        <v>-18.222000000000001</v>
      </c>
      <c r="U827" s="1" t="s">
        <v>90</v>
      </c>
      <c r="V827" s="1" t="s">
        <v>37</v>
      </c>
      <c r="W827">
        <v>2016</v>
      </c>
    </row>
    <row r="828" spans="1:23" x14ac:dyDescent="0.25">
      <c r="A828">
        <v>3955</v>
      </c>
      <c r="B828" s="1" t="s">
        <v>2653</v>
      </c>
      <c r="C828" s="2">
        <v>41733</v>
      </c>
      <c r="D828" s="2">
        <v>41738</v>
      </c>
      <c r="E828" s="1" t="s">
        <v>42</v>
      </c>
      <c r="F828" s="1" t="s">
        <v>1174</v>
      </c>
      <c r="G828" s="1" t="s">
        <v>1175</v>
      </c>
      <c r="H828" s="1" t="s">
        <v>26</v>
      </c>
      <c r="I828" s="1" t="s">
        <v>27</v>
      </c>
      <c r="J828" s="1" t="s">
        <v>298</v>
      </c>
      <c r="K828" s="1" t="s">
        <v>299</v>
      </c>
      <c r="L828" s="1" t="s">
        <v>100</v>
      </c>
      <c r="M828" s="1" t="s">
        <v>632</v>
      </c>
      <c r="N828" s="1" t="s">
        <v>32</v>
      </c>
      <c r="O828" s="1" t="s">
        <v>60</v>
      </c>
      <c r="P828" s="1" t="s">
        <v>633</v>
      </c>
      <c r="Q828">
        <v>5.47</v>
      </c>
      <c r="R828">
        <v>1</v>
      </c>
      <c r="S828" s="1" t="s">
        <v>35</v>
      </c>
      <c r="T828">
        <v>2.3521000000000001</v>
      </c>
      <c r="U828" s="1" t="s">
        <v>62</v>
      </c>
      <c r="V828" s="1" t="s">
        <v>122</v>
      </c>
      <c r="W828">
        <v>2014</v>
      </c>
    </row>
    <row r="829" spans="1:23" x14ac:dyDescent="0.25">
      <c r="A829">
        <v>3957</v>
      </c>
      <c r="B829" s="1" t="s">
        <v>2654</v>
      </c>
      <c r="C829" s="2">
        <v>42547</v>
      </c>
      <c r="D829" s="2">
        <v>42554</v>
      </c>
      <c r="E829" s="1" t="s">
        <v>42</v>
      </c>
      <c r="F829" s="1" t="s">
        <v>2655</v>
      </c>
      <c r="G829" s="1" t="s">
        <v>2656</v>
      </c>
      <c r="H829" s="1" t="s">
        <v>26</v>
      </c>
      <c r="I829" s="1" t="s">
        <v>27</v>
      </c>
      <c r="J829" s="1" t="s">
        <v>338</v>
      </c>
      <c r="K829" s="1" t="s">
        <v>57</v>
      </c>
      <c r="L829" s="1" t="s">
        <v>58</v>
      </c>
      <c r="M829" s="1" t="s">
        <v>1731</v>
      </c>
      <c r="N829" s="1" t="s">
        <v>32</v>
      </c>
      <c r="O829" s="1" t="s">
        <v>60</v>
      </c>
      <c r="P829" s="1" t="s">
        <v>1732</v>
      </c>
      <c r="Q829">
        <v>22.14</v>
      </c>
      <c r="R829">
        <v>3</v>
      </c>
      <c r="S829" s="1" t="s">
        <v>35</v>
      </c>
      <c r="T829">
        <v>6.4206000000000003</v>
      </c>
      <c r="U829" s="1" t="s">
        <v>51</v>
      </c>
      <c r="V829" s="1" t="s">
        <v>63</v>
      </c>
      <c r="W829">
        <v>2016</v>
      </c>
    </row>
    <row r="830" spans="1:23" x14ac:dyDescent="0.25">
      <c r="A830">
        <v>3960</v>
      </c>
      <c r="B830" s="1" t="s">
        <v>2657</v>
      </c>
      <c r="C830" s="2">
        <v>42519</v>
      </c>
      <c r="D830" s="2">
        <v>42523</v>
      </c>
      <c r="E830" s="1" t="s">
        <v>42</v>
      </c>
      <c r="F830" s="1" t="s">
        <v>2658</v>
      </c>
      <c r="G830" s="1" t="s">
        <v>2659</v>
      </c>
      <c r="H830" s="1" t="s">
        <v>26</v>
      </c>
      <c r="I830" s="1" t="s">
        <v>27</v>
      </c>
      <c r="J830" s="1" t="s">
        <v>2660</v>
      </c>
      <c r="K830" s="1" t="s">
        <v>151</v>
      </c>
      <c r="L830" s="1" t="s">
        <v>30</v>
      </c>
      <c r="M830" s="1" t="s">
        <v>2661</v>
      </c>
      <c r="N830" s="1" t="s">
        <v>32</v>
      </c>
      <c r="O830" s="1" t="s">
        <v>60</v>
      </c>
      <c r="P830" s="1" t="s">
        <v>2662</v>
      </c>
      <c r="Q830">
        <v>44.76</v>
      </c>
      <c r="R830">
        <v>3</v>
      </c>
      <c r="S830" s="1" t="s">
        <v>66</v>
      </c>
      <c r="T830">
        <v>14.547000000000001</v>
      </c>
      <c r="U830" s="1" t="s">
        <v>90</v>
      </c>
      <c r="V830" s="1" t="s">
        <v>171</v>
      </c>
      <c r="W830">
        <v>2016</v>
      </c>
    </row>
    <row r="831" spans="1:23" x14ac:dyDescent="0.25">
      <c r="A831">
        <v>3964</v>
      </c>
      <c r="B831" s="1" t="s">
        <v>2663</v>
      </c>
      <c r="C831" s="2">
        <v>42785</v>
      </c>
      <c r="D831" s="2">
        <v>42786</v>
      </c>
      <c r="E831" s="1" t="s">
        <v>94</v>
      </c>
      <c r="F831" s="1" t="s">
        <v>2664</v>
      </c>
      <c r="G831" s="1" t="s">
        <v>2665</v>
      </c>
      <c r="H831" s="1" t="s">
        <v>108</v>
      </c>
      <c r="I831" s="1" t="s">
        <v>27</v>
      </c>
      <c r="J831" s="1" t="s">
        <v>56</v>
      </c>
      <c r="K831" s="1" t="s">
        <v>57</v>
      </c>
      <c r="L831" s="1" t="s">
        <v>58</v>
      </c>
      <c r="M831" s="1" t="s">
        <v>1216</v>
      </c>
      <c r="N831" s="1" t="s">
        <v>32</v>
      </c>
      <c r="O831" s="1" t="s">
        <v>60</v>
      </c>
      <c r="P831" s="1" t="s">
        <v>1217</v>
      </c>
      <c r="Q831">
        <v>44.67</v>
      </c>
      <c r="R831">
        <v>3</v>
      </c>
      <c r="S831" s="1" t="s">
        <v>35</v>
      </c>
      <c r="T831">
        <v>12.0609</v>
      </c>
      <c r="U831" s="1" t="s">
        <v>133</v>
      </c>
      <c r="V831" s="1" t="s">
        <v>307</v>
      </c>
      <c r="W831">
        <v>2017</v>
      </c>
    </row>
    <row r="832" spans="1:23" x14ac:dyDescent="0.25">
      <c r="A832">
        <v>3975</v>
      </c>
      <c r="B832" s="1" t="s">
        <v>2666</v>
      </c>
      <c r="C832" s="2">
        <v>42458</v>
      </c>
      <c r="D832" s="2">
        <v>42462</v>
      </c>
      <c r="E832" s="1" t="s">
        <v>42</v>
      </c>
      <c r="F832" s="1" t="s">
        <v>2667</v>
      </c>
      <c r="G832" s="1" t="s">
        <v>2668</v>
      </c>
      <c r="H832" s="1" t="s">
        <v>26</v>
      </c>
      <c r="I832" s="1" t="s">
        <v>27</v>
      </c>
      <c r="J832" s="1" t="s">
        <v>183</v>
      </c>
      <c r="K832" s="1" t="s">
        <v>129</v>
      </c>
      <c r="L832" s="1" t="s">
        <v>72</v>
      </c>
      <c r="M832" s="1" t="s">
        <v>91</v>
      </c>
      <c r="N832" s="1" t="s">
        <v>32</v>
      </c>
      <c r="O832" s="1" t="s">
        <v>60</v>
      </c>
      <c r="P832" s="1" t="s">
        <v>92</v>
      </c>
      <c r="Q832">
        <v>414</v>
      </c>
      <c r="R832">
        <v>8</v>
      </c>
      <c r="S832" s="1" t="s">
        <v>35</v>
      </c>
      <c r="T832">
        <v>124.2</v>
      </c>
      <c r="U832" s="1" t="s">
        <v>90</v>
      </c>
      <c r="V832" s="1" t="s">
        <v>205</v>
      </c>
      <c r="W832">
        <v>2016</v>
      </c>
    </row>
    <row r="833" spans="1:23" x14ac:dyDescent="0.25">
      <c r="A833">
        <v>3977</v>
      </c>
      <c r="B833" s="1" t="s">
        <v>2669</v>
      </c>
      <c r="C833" s="2">
        <v>42665</v>
      </c>
      <c r="D833" s="2">
        <v>42667</v>
      </c>
      <c r="E833" s="1" t="s">
        <v>94</v>
      </c>
      <c r="F833" s="1" t="s">
        <v>2670</v>
      </c>
      <c r="G833" s="1" t="s">
        <v>2671</v>
      </c>
      <c r="H833" s="1" t="s">
        <v>26</v>
      </c>
      <c r="I833" s="1" t="s">
        <v>27</v>
      </c>
      <c r="J833" s="1" t="s">
        <v>647</v>
      </c>
      <c r="K833" s="1" t="s">
        <v>728</v>
      </c>
      <c r="L833" s="1" t="s">
        <v>30</v>
      </c>
      <c r="M833" s="1" t="s">
        <v>2672</v>
      </c>
      <c r="N833" s="1" t="s">
        <v>32</v>
      </c>
      <c r="O833" s="1" t="s">
        <v>60</v>
      </c>
      <c r="P833" s="1" t="s">
        <v>2673</v>
      </c>
      <c r="Q833">
        <v>39.92</v>
      </c>
      <c r="R833">
        <v>4</v>
      </c>
      <c r="S833" s="1" t="s">
        <v>35</v>
      </c>
      <c r="T833">
        <v>11.1776</v>
      </c>
      <c r="U833" s="1" t="s">
        <v>76</v>
      </c>
      <c r="V833" s="1" t="s">
        <v>52</v>
      </c>
      <c r="W833">
        <v>2016</v>
      </c>
    </row>
    <row r="834" spans="1:23" x14ac:dyDescent="0.25">
      <c r="A834">
        <v>3980</v>
      </c>
      <c r="B834" s="1" t="s">
        <v>2674</v>
      </c>
      <c r="C834" s="2">
        <v>41996</v>
      </c>
      <c r="D834" s="2">
        <v>42000</v>
      </c>
      <c r="E834" s="1" t="s">
        <v>42</v>
      </c>
      <c r="F834" s="1" t="s">
        <v>2675</v>
      </c>
      <c r="G834" s="1" t="s">
        <v>2676</v>
      </c>
      <c r="H834" s="1" t="s">
        <v>97</v>
      </c>
      <c r="I834" s="1" t="s">
        <v>27</v>
      </c>
      <c r="J834" s="1" t="s">
        <v>183</v>
      </c>
      <c r="K834" s="1" t="s">
        <v>129</v>
      </c>
      <c r="L834" s="1" t="s">
        <v>72</v>
      </c>
      <c r="M834" s="1" t="s">
        <v>1262</v>
      </c>
      <c r="N834" s="1" t="s">
        <v>32</v>
      </c>
      <c r="O834" s="1" t="s">
        <v>48</v>
      </c>
      <c r="P834" s="1" t="s">
        <v>1263</v>
      </c>
      <c r="Q834">
        <v>53.316000000000003</v>
      </c>
      <c r="R834">
        <v>2</v>
      </c>
      <c r="S834" s="1" t="s">
        <v>517</v>
      </c>
      <c r="T834">
        <v>-19.549199999999999</v>
      </c>
      <c r="U834" s="1" t="s">
        <v>90</v>
      </c>
      <c r="V834" s="1" t="s">
        <v>104</v>
      </c>
      <c r="W834">
        <v>2014</v>
      </c>
    </row>
    <row r="835" spans="1:23" x14ac:dyDescent="0.25">
      <c r="A835">
        <v>3982</v>
      </c>
      <c r="B835" s="1" t="s">
        <v>2677</v>
      </c>
      <c r="C835" s="2">
        <v>43084</v>
      </c>
      <c r="D835" s="2">
        <v>43089</v>
      </c>
      <c r="E835" s="1" t="s">
        <v>42</v>
      </c>
      <c r="F835" s="1" t="s">
        <v>2678</v>
      </c>
      <c r="G835" s="1" t="s">
        <v>2679</v>
      </c>
      <c r="H835" s="1" t="s">
        <v>108</v>
      </c>
      <c r="I835" s="1" t="s">
        <v>27</v>
      </c>
      <c r="J835" s="1" t="s">
        <v>201</v>
      </c>
      <c r="K835" s="1" t="s">
        <v>202</v>
      </c>
      <c r="L835" s="1" t="s">
        <v>58</v>
      </c>
      <c r="M835" s="1" t="s">
        <v>706</v>
      </c>
      <c r="N835" s="1" t="s">
        <v>32</v>
      </c>
      <c r="O835" s="1" t="s">
        <v>60</v>
      </c>
      <c r="P835" s="1" t="s">
        <v>707</v>
      </c>
      <c r="Q835">
        <v>22.77</v>
      </c>
      <c r="R835">
        <v>3</v>
      </c>
      <c r="S835" s="1" t="s">
        <v>35</v>
      </c>
      <c r="T835">
        <v>9.7911000000000001</v>
      </c>
      <c r="U835" s="1" t="s">
        <v>62</v>
      </c>
      <c r="V835" s="1" t="s">
        <v>104</v>
      </c>
      <c r="W835">
        <v>2017</v>
      </c>
    </row>
    <row r="836" spans="1:23" x14ac:dyDescent="0.25">
      <c r="A836">
        <v>3983</v>
      </c>
      <c r="B836" s="1" t="s">
        <v>2680</v>
      </c>
      <c r="C836" s="2">
        <v>42558</v>
      </c>
      <c r="D836" s="2">
        <v>42560</v>
      </c>
      <c r="E836" s="1" t="s">
        <v>23</v>
      </c>
      <c r="F836" s="1" t="s">
        <v>2146</v>
      </c>
      <c r="G836" s="1" t="s">
        <v>2147</v>
      </c>
      <c r="H836" s="1" t="s">
        <v>26</v>
      </c>
      <c r="I836" s="1" t="s">
        <v>27</v>
      </c>
      <c r="J836" s="1" t="s">
        <v>56</v>
      </c>
      <c r="K836" s="1" t="s">
        <v>57</v>
      </c>
      <c r="L836" s="1" t="s">
        <v>58</v>
      </c>
      <c r="M836" s="1" t="s">
        <v>123</v>
      </c>
      <c r="N836" s="1" t="s">
        <v>32</v>
      </c>
      <c r="O836" s="1" t="s">
        <v>39</v>
      </c>
      <c r="P836" s="1" t="s">
        <v>124</v>
      </c>
      <c r="Q836">
        <v>287.96800000000002</v>
      </c>
      <c r="R836">
        <v>4</v>
      </c>
      <c r="S836" s="1" t="s">
        <v>66</v>
      </c>
      <c r="T836">
        <v>-3.5996000000000001</v>
      </c>
      <c r="U836" s="1" t="s">
        <v>76</v>
      </c>
      <c r="V836" s="1" t="s">
        <v>77</v>
      </c>
      <c r="W836">
        <v>2016</v>
      </c>
    </row>
    <row r="837" spans="1:23" x14ac:dyDescent="0.25">
      <c r="A837">
        <v>3986</v>
      </c>
      <c r="B837" s="1" t="s">
        <v>2681</v>
      </c>
      <c r="C837" s="2">
        <v>42477</v>
      </c>
      <c r="D837" s="2">
        <v>42481</v>
      </c>
      <c r="E837" s="1" t="s">
        <v>42</v>
      </c>
      <c r="F837" s="1" t="s">
        <v>1344</v>
      </c>
      <c r="G837" s="1" t="s">
        <v>1345</v>
      </c>
      <c r="H837" s="1" t="s">
        <v>26</v>
      </c>
      <c r="I837" s="1" t="s">
        <v>27</v>
      </c>
      <c r="J837" s="1" t="s">
        <v>2073</v>
      </c>
      <c r="K837" s="1" t="s">
        <v>57</v>
      </c>
      <c r="L837" s="1" t="s">
        <v>58</v>
      </c>
      <c r="M837" s="1" t="s">
        <v>910</v>
      </c>
      <c r="N837" s="1" t="s">
        <v>32</v>
      </c>
      <c r="O837" s="1" t="s">
        <v>33</v>
      </c>
      <c r="P837" s="1" t="s">
        <v>911</v>
      </c>
      <c r="Q837">
        <v>257.49900000000002</v>
      </c>
      <c r="R837">
        <v>3</v>
      </c>
      <c r="S837" s="1" t="s">
        <v>468</v>
      </c>
      <c r="T837">
        <v>24.235199999999999</v>
      </c>
      <c r="U837" s="1" t="s">
        <v>90</v>
      </c>
      <c r="V837" s="1" t="s">
        <v>122</v>
      </c>
      <c r="W837">
        <v>2016</v>
      </c>
    </row>
    <row r="838" spans="1:23" x14ac:dyDescent="0.25">
      <c r="A838">
        <v>3989</v>
      </c>
      <c r="B838" s="1" t="s">
        <v>2682</v>
      </c>
      <c r="C838" s="2">
        <v>42477</v>
      </c>
      <c r="D838" s="2">
        <v>42482</v>
      </c>
      <c r="E838" s="1" t="s">
        <v>42</v>
      </c>
      <c r="F838" s="1" t="s">
        <v>2683</v>
      </c>
      <c r="G838" s="1" t="s">
        <v>2684</v>
      </c>
      <c r="H838" s="1" t="s">
        <v>97</v>
      </c>
      <c r="I838" s="1" t="s">
        <v>27</v>
      </c>
      <c r="J838" s="1" t="s">
        <v>167</v>
      </c>
      <c r="K838" s="1" t="s">
        <v>151</v>
      </c>
      <c r="L838" s="1" t="s">
        <v>30</v>
      </c>
      <c r="M838" s="1" t="s">
        <v>2685</v>
      </c>
      <c r="N838" s="1" t="s">
        <v>32</v>
      </c>
      <c r="O838" s="1" t="s">
        <v>60</v>
      </c>
      <c r="P838" s="1" t="s">
        <v>2686</v>
      </c>
      <c r="Q838">
        <v>79.12</v>
      </c>
      <c r="R838">
        <v>5</v>
      </c>
      <c r="S838" s="1" t="s">
        <v>66</v>
      </c>
      <c r="T838">
        <v>13.846</v>
      </c>
      <c r="U838" s="1" t="s">
        <v>62</v>
      </c>
      <c r="V838" s="1" t="s">
        <v>122</v>
      </c>
      <c r="W838">
        <v>2016</v>
      </c>
    </row>
    <row r="839" spans="1:23" x14ac:dyDescent="0.25">
      <c r="A839">
        <v>3990</v>
      </c>
      <c r="B839" s="1" t="s">
        <v>2687</v>
      </c>
      <c r="C839" s="2">
        <v>41968</v>
      </c>
      <c r="D839" s="2">
        <v>41970</v>
      </c>
      <c r="E839" s="1" t="s">
        <v>23</v>
      </c>
      <c r="F839" s="1" t="s">
        <v>2688</v>
      </c>
      <c r="G839" s="1" t="s">
        <v>2689</v>
      </c>
      <c r="H839" s="1" t="s">
        <v>26</v>
      </c>
      <c r="I839" s="1" t="s">
        <v>27</v>
      </c>
      <c r="J839" s="1" t="s">
        <v>2690</v>
      </c>
      <c r="K839" s="1" t="s">
        <v>1658</v>
      </c>
      <c r="L839" s="1" t="s">
        <v>72</v>
      </c>
      <c r="M839" s="1" t="s">
        <v>955</v>
      </c>
      <c r="N839" s="1" t="s">
        <v>32</v>
      </c>
      <c r="O839" s="1" t="s">
        <v>60</v>
      </c>
      <c r="P839" s="1" t="s">
        <v>956</v>
      </c>
      <c r="Q839">
        <v>52.96</v>
      </c>
      <c r="R839">
        <v>2</v>
      </c>
      <c r="S839" s="1" t="s">
        <v>35</v>
      </c>
      <c r="T839">
        <v>20.1248</v>
      </c>
      <c r="U839" s="1" t="s">
        <v>76</v>
      </c>
      <c r="V839" s="1" t="s">
        <v>37</v>
      </c>
      <c r="W839">
        <v>2014</v>
      </c>
    </row>
    <row r="840" spans="1:23" x14ac:dyDescent="0.25">
      <c r="A840">
        <v>3992</v>
      </c>
      <c r="B840" s="1" t="s">
        <v>2691</v>
      </c>
      <c r="C840" s="2">
        <v>42125</v>
      </c>
      <c r="D840" s="2">
        <v>42129</v>
      </c>
      <c r="E840" s="1" t="s">
        <v>42</v>
      </c>
      <c r="F840" s="1" t="s">
        <v>2692</v>
      </c>
      <c r="G840" s="1" t="s">
        <v>2693</v>
      </c>
      <c r="H840" s="1" t="s">
        <v>97</v>
      </c>
      <c r="I840" s="1" t="s">
        <v>27</v>
      </c>
      <c r="J840" s="1" t="s">
        <v>313</v>
      </c>
      <c r="K840" s="1" t="s">
        <v>46</v>
      </c>
      <c r="L840" s="1" t="s">
        <v>30</v>
      </c>
      <c r="M840" s="1" t="s">
        <v>955</v>
      </c>
      <c r="N840" s="1" t="s">
        <v>32</v>
      </c>
      <c r="O840" s="1" t="s">
        <v>60</v>
      </c>
      <c r="P840" s="1" t="s">
        <v>956</v>
      </c>
      <c r="Q840">
        <v>63.552</v>
      </c>
      <c r="R840">
        <v>3</v>
      </c>
      <c r="S840" s="1" t="s">
        <v>66</v>
      </c>
      <c r="T840">
        <v>14.299200000000001</v>
      </c>
      <c r="U840" s="1" t="s">
        <v>90</v>
      </c>
      <c r="V840" s="1" t="s">
        <v>171</v>
      </c>
      <c r="W840">
        <v>2015</v>
      </c>
    </row>
    <row r="841" spans="1:23" x14ac:dyDescent="0.25">
      <c r="A841">
        <v>3995</v>
      </c>
      <c r="B841" s="1" t="s">
        <v>2694</v>
      </c>
      <c r="C841" s="2">
        <v>42071</v>
      </c>
      <c r="D841" s="2">
        <v>42075</v>
      </c>
      <c r="E841" s="1" t="s">
        <v>42</v>
      </c>
      <c r="F841" s="1" t="s">
        <v>2695</v>
      </c>
      <c r="G841" s="1" t="s">
        <v>2696</v>
      </c>
      <c r="H841" s="1" t="s">
        <v>26</v>
      </c>
      <c r="I841" s="1" t="s">
        <v>27</v>
      </c>
      <c r="J841" s="1" t="s">
        <v>2697</v>
      </c>
      <c r="K841" s="1" t="s">
        <v>248</v>
      </c>
      <c r="L841" s="1" t="s">
        <v>100</v>
      </c>
      <c r="M841" s="1" t="s">
        <v>2413</v>
      </c>
      <c r="N841" s="1" t="s">
        <v>32</v>
      </c>
      <c r="O841" s="1" t="s">
        <v>33</v>
      </c>
      <c r="P841" s="1" t="s">
        <v>2414</v>
      </c>
      <c r="Q841">
        <v>512.94000000000005</v>
      </c>
      <c r="R841">
        <v>3</v>
      </c>
      <c r="S841" s="1" t="s">
        <v>35</v>
      </c>
      <c r="T841">
        <v>97.458600000000004</v>
      </c>
      <c r="U841" s="1" t="s">
        <v>90</v>
      </c>
      <c r="V841" s="1" t="s">
        <v>205</v>
      </c>
      <c r="W841">
        <v>2015</v>
      </c>
    </row>
    <row r="842" spans="1:23" x14ac:dyDescent="0.25">
      <c r="A842">
        <v>3996</v>
      </c>
      <c r="B842" s="1" t="s">
        <v>2694</v>
      </c>
      <c r="C842" s="2">
        <v>42071</v>
      </c>
      <c r="D842" s="2">
        <v>42075</v>
      </c>
      <c r="E842" s="1" t="s">
        <v>42</v>
      </c>
      <c r="F842" s="1" t="s">
        <v>2695</v>
      </c>
      <c r="G842" s="1" t="s">
        <v>2696</v>
      </c>
      <c r="H842" s="1" t="s">
        <v>26</v>
      </c>
      <c r="I842" s="1" t="s">
        <v>27</v>
      </c>
      <c r="J842" s="1" t="s">
        <v>2697</v>
      </c>
      <c r="K842" s="1" t="s">
        <v>248</v>
      </c>
      <c r="L842" s="1" t="s">
        <v>100</v>
      </c>
      <c r="M842" s="1" t="s">
        <v>1760</v>
      </c>
      <c r="N842" s="1" t="s">
        <v>32</v>
      </c>
      <c r="O842" s="1" t="s">
        <v>39</v>
      </c>
      <c r="P842" s="1" t="s">
        <v>1761</v>
      </c>
      <c r="Q842">
        <v>860.93</v>
      </c>
      <c r="R842">
        <v>7</v>
      </c>
      <c r="S842" s="1" t="s">
        <v>35</v>
      </c>
      <c r="T842">
        <v>189.40459999999999</v>
      </c>
      <c r="U842" s="1" t="s">
        <v>90</v>
      </c>
      <c r="V842" s="1" t="s">
        <v>205</v>
      </c>
      <c r="W842">
        <v>2015</v>
      </c>
    </row>
    <row r="843" spans="1:23" x14ac:dyDescent="0.25">
      <c r="A843">
        <v>3999</v>
      </c>
      <c r="B843" s="1" t="s">
        <v>2694</v>
      </c>
      <c r="C843" s="2">
        <v>42071</v>
      </c>
      <c r="D843" s="2">
        <v>42075</v>
      </c>
      <c r="E843" s="1" t="s">
        <v>42</v>
      </c>
      <c r="F843" s="1" t="s">
        <v>2695</v>
      </c>
      <c r="G843" s="1" t="s">
        <v>2696</v>
      </c>
      <c r="H843" s="1" t="s">
        <v>26</v>
      </c>
      <c r="I843" s="1" t="s">
        <v>27</v>
      </c>
      <c r="J843" s="1" t="s">
        <v>2697</v>
      </c>
      <c r="K843" s="1" t="s">
        <v>248</v>
      </c>
      <c r="L843" s="1" t="s">
        <v>100</v>
      </c>
      <c r="M843" s="1" t="s">
        <v>1809</v>
      </c>
      <c r="N843" s="1" t="s">
        <v>32</v>
      </c>
      <c r="O843" s="1" t="s">
        <v>60</v>
      </c>
      <c r="P843" s="1" t="s">
        <v>1810</v>
      </c>
      <c r="Q843">
        <v>373.08</v>
      </c>
      <c r="R843">
        <v>6</v>
      </c>
      <c r="S843" s="1" t="s">
        <v>35</v>
      </c>
      <c r="T843">
        <v>82.077600000000004</v>
      </c>
      <c r="U843" s="1" t="s">
        <v>90</v>
      </c>
      <c r="V843" s="1" t="s">
        <v>205</v>
      </c>
      <c r="W843">
        <v>2015</v>
      </c>
    </row>
    <row r="844" spans="1:23" x14ac:dyDescent="0.25">
      <c r="A844">
        <v>4000</v>
      </c>
      <c r="B844" s="1" t="s">
        <v>2698</v>
      </c>
      <c r="C844" s="2">
        <v>42202</v>
      </c>
      <c r="D844" s="2">
        <v>42205</v>
      </c>
      <c r="E844" s="1" t="s">
        <v>23</v>
      </c>
      <c r="F844" s="1" t="s">
        <v>480</v>
      </c>
      <c r="G844" s="1" t="s">
        <v>481</v>
      </c>
      <c r="H844" s="1" t="s">
        <v>97</v>
      </c>
      <c r="I844" s="1" t="s">
        <v>27</v>
      </c>
      <c r="J844" s="1" t="s">
        <v>2699</v>
      </c>
      <c r="K844" s="1" t="s">
        <v>46</v>
      </c>
      <c r="L844" s="1" t="s">
        <v>30</v>
      </c>
      <c r="M844" s="1" t="s">
        <v>358</v>
      </c>
      <c r="N844" s="1" t="s">
        <v>32</v>
      </c>
      <c r="O844" s="1" t="s">
        <v>33</v>
      </c>
      <c r="P844" s="1" t="s">
        <v>359</v>
      </c>
      <c r="Q844">
        <v>231.92</v>
      </c>
      <c r="R844">
        <v>5</v>
      </c>
      <c r="S844" s="1" t="s">
        <v>66</v>
      </c>
      <c r="T844">
        <v>5.798</v>
      </c>
      <c r="U844" s="1" t="s">
        <v>36</v>
      </c>
      <c r="V844" s="1" t="s">
        <v>77</v>
      </c>
      <c r="W844">
        <v>2015</v>
      </c>
    </row>
    <row r="845" spans="1:23" x14ac:dyDescent="0.25">
      <c r="A845">
        <v>4001</v>
      </c>
      <c r="B845" s="1" t="s">
        <v>2700</v>
      </c>
      <c r="C845" s="2">
        <v>41923</v>
      </c>
      <c r="D845" s="2">
        <v>41928</v>
      </c>
      <c r="E845" s="1" t="s">
        <v>42</v>
      </c>
      <c r="F845" s="1" t="s">
        <v>2444</v>
      </c>
      <c r="G845" s="1" t="s">
        <v>2445</v>
      </c>
      <c r="H845" s="1" t="s">
        <v>108</v>
      </c>
      <c r="I845" s="1" t="s">
        <v>27</v>
      </c>
      <c r="J845" s="1" t="s">
        <v>201</v>
      </c>
      <c r="K845" s="1" t="s">
        <v>202</v>
      </c>
      <c r="L845" s="1" t="s">
        <v>58</v>
      </c>
      <c r="M845" s="1" t="s">
        <v>1509</v>
      </c>
      <c r="N845" s="1" t="s">
        <v>32</v>
      </c>
      <c r="O845" s="1" t="s">
        <v>60</v>
      </c>
      <c r="P845" s="1" t="s">
        <v>1510</v>
      </c>
      <c r="Q845">
        <v>63.47</v>
      </c>
      <c r="R845">
        <v>11</v>
      </c>
      <c r="S845" s="1" t="s">
        <v>35</v>
      </c>
      <c r="T845">
        <v>19.041</v>
      </c>
      <c r="U845" s="1" t="s">
        <v>62</v>
      </c>
      <c r="V845" s="1" t="s">
        <v>52</v>
      </c>
      <c r="W845">
        <v>2014</v>
      </c>
    </row>
    <row r="846" spans="1:23" x14ac:dyDescent="0.25">
      <c r="A846">
        <v>4003</v>
      </c>
      <c r="B846" s="1" t="s">
        <v>2701</v>
      </c>
      <c r="C846" s="2">
        <v>42432</v>
      </c>
      <c r="D846" s="2">
        <v>42437</v>
      </c>
      <c r="E846" s="1" t="s">
        <v>42</v>
      </c>
      <c r="F846" s="1" t="s">
        <v>1164</v>
      </c>
      <c r="G846" s="1" t="s">
        <v>1165</v>
      </c>
      <c r="H846" s="1" t="s">
        <v>26</v>
      </c>
      <c r="I846" s="1" t="s">
        <v>27</v>
      </c>
      <c r="J846" s="1" t="s">
        <v>255</v>
      </c>
      <c r="K846" s="1" t="s">
        <v>99</v>
      </c>
      <c r="L846" s="1" t="s">
        <v>100</v>
      </c>
      <c r="M846" s="1" t="s">
        <v>445</v>
      </c>
      <c r="N846" s="1" t="s">
        <v>32</v>
      </c>
      <c r="O846" s="1" t="s">
        <v>48</v>
      </c>
      <c r="P846" s="1" t="s">
        <v>446</v>
      </c>
      <c r="Q846">
        <v>637.89599999999996</v>
      </c>
      <c r="R846">
        <v>3</v>
      </c>
      <c r="S846" s="1" t="s">
        <v>75</v>
      </c>
      <c r="T846">
        <v>-127.5792</v>
      </c>
      <c r="U846" s="1" t="s">
        <v>62</v>
      </c>
      <c r="V846" s="1" t="s">
        <v>205</v>
      </c>
      <c r="W846">
        <v>2016</v>
      </c>
    </row>
    <row r="847" spans="1:23" x14ac:dyDescent="0.25">
      <c r="A847">
        <v>4010</v>
      </c>
      <c r="B847" s="1" t="s">
        <v>2702</v>
      </c>
      <c r="C847" s="2">
        <v>42736</v>
      </c>
      <c r="D847" s="2">
        <v>42740</v>
      </c>
      <c r="E847" s="1" t="s">
        <v>42</v>
      </c>
      <c r="F847" s="1" t="s">
        <v>207</v>
      </c>
      <c r="G847" s="1" t="s">
        <v>208</v>
      </c>
      <c r="H847" s="1" t="s">
        <v>26</v>
      </c>
      <c r="I847" s="1" t="s">
        <v>27</v>
      </c>
      <c r="J847" s="1" t="s">
        <v>56</v>
      </c>
      <c r="K847" s="1" t="s">
        <v>57</v>
      </c>
      <c r="L847" s="1" t="s">
        <v>58</v>
      </c>
      <c r="M847" s="1" t="s">
        <v>2703</v>
      </c>
      <c r="N847" s="1" t="s">
        <v>32</v>
      </c>
      <c r="O847" s="1" t="s">
        <v>60</v>
      </c>
      <c r="P847" s="1" t="s">
        <v>2704</v>
      </c>
      <c r="Q847">
        <v>474.43</v>
      </c>
      <c r="R847">
        <v>11</v>
      </c>
      <c r="S847" s="1" t="s">
        <v>35</v>
      </c>
      <c r="T847">
        <v>199.26060000000001</v>
      </c>
      <c r="U847" s="1" t="s">
        <v>90</v>
      </c>
      <c r="V847" s="1" t="s">
        <v>179</v>
      </c>
      <c r="W847">
        <v>2017</v>
      </c>
    </row>
    <row r="848" spans="1:23" x14ac:dyDescent="0.25">
      <c r="A848">
        <v>4021</v>
      </c>
      <c r="B848" s="1" t="s">
        <v>2705</v>
      </c>
      <c r="C848" s="2">
        <v>41812</v>
      </c>
      <c r="D848" s="2">
        <v>41817</v>
      </c>
      <c r="E848" s="1" t="s">
        <v>42</v>
      </c>
      <c r="F848" s="1" t="s">
        <v>2706</v>
      </c>
      <c r="G848" s="1" t="s">
        <v>2707</v>
      </c>
      <c r="H848" s="1" t="s">
        <v>26</v>
      </c>
      <c r="I848" s="1" t="s">
        <v>27</v>
      </c>
      <c r="J848" s="1" t="s">
        <v>1158</v>
      </c>
      <c r="K848" s="1" t="s">
        <v>71</v>
      </c>
      <c r="L848" s="1" t="s">
        <v>72</v>
      </c>
      <c r="M848" s="1" t="s">
        <v>265</v>
      </c>
      <c r="N848" s="1" t="s">
        <v>32</v>
      </c>
      <c r="O848" s="1" t="s">
        <v>39</v>
      </c>
      <c r="P848" s="1" t="s">
        <v>266</v>
      </c>
      <c r="Q848">
        <v>170.05799999999999</v>
      </c>
      <c r="R848">
        <v>3</v>
      </c>
      <c r="S848" s="1" t="s">
        <v>75</v>
      </c>
      <c r="T848">
        <v>-4.8587999999999996</v>
      </c>
      <c r="U848" s="1" t="s">
        <v>62</v>
      </c>
      <c r="V848" s="1" t="s">
        <v>63</v>
      </c>
      <c r="W848">
        <v>2014</v>
      </c>
    </row>
    <row r="849" spans="1:23" x14ac:dyDescent="0.25">
      <c r="A849">
        <v>4023</v>
      </c>
      <c r="B849" s="1" t="s">
        <v>2705</v>
      </c>
      <c r="C849" s="2">
        <v>41812</v>
      </c>
      <c r="D849" s="2">
        <v>41817</v>
      </c>
      <c r="E849" s="1" t="s">
        <v>42</v>
      </c>
      <c r="F849" s="1" t="s">
        <v>2706</v>
      </c>
      <c r="G849" s="1" t="s">
        <v>2707</v>
      </c>
      <c r="H849" s="1" t="s">
        <v>26</v>
      </c>
      <c r="I849" s="1" t="s">
        <v>27</v>
      </c>
      <c r="J849" s="1" t="s">
        <v>1158</v>
      </c>
      <c r="K849" s="1" t="s">
        <v>71</v>
      </c>
      <c r="L849" s="1" t="s">
        <v>72</v>
      </c>
      <c r="M849" s="1" t="s">
        <v>38</v>
      </c>
      <c r="N849" s="1" t="s">
        <v>32</v>
      </c>
      <c r="O849" s="1" t="s">
        <v>39</v>
      </c>
      <c r="P849" s="1" t="s">
        <v>40</v>
      </c>
      <c r="Q849">
        <v>853.93</v>
      </c>
      <c r="R849">
        <v>5</v>
      </c>
      <c r="S849" s="1" t="s">
        <v>75</v>
      </c>
      <c r="T849">
        <v>0</v>
      </c>
      <c r="U849" s="1" t="s">
        <v>62</v>
      </c>
      <c r="V849" s="1" t="s">
        <v>63</v>
      </c>
      <c r="W849">
        <v>2014</v>
      </c>
    </row>
    <row r="850" spans="1:23" x14ac:dyDescent="0.25">
      <c r="A850">
        <v>4024</v>
      </c>
      <c r="B850" s="1" t="s">
        <v>2708</v>
      </c>
      <c r="C850" s="2">
        <v>43035</v>
      </c>
      <c r="D850" s="2">
        <v>43036</v>
      </c>
      <c r="E850" s="1" t="s">
        <v>94</v>
      </c>
      <c r="F850" s="1" t="s">
        <v>2709</v>
      </c>
      <c r="G850" s="1" t="s">
        <v>2710</v>
      </c>
      <c r="H850" s="1" t="s">
        <v>97</v>
      </c>
      <c r="I850" s="1" t="s">
        <v>27</v>
      </c>
      <c r="J850" s="1" t="s">
        <v>338</v>
      </c>
      <c r="K850" s="1" t="s">
        <v>57</v>
      </c>
      <c r="L850" s="1" t="s">
        <v>58</v>
      </c>
      <c r="M850" s="1" t="s">
        <v>1649</v>
      </c>
      <c r="N850" s="1" t="s">
        <v>32</v>
      </c>
      <c r="O850" s="1" t="s">
        <v>33</v>
      </c>
      <c r="P850" s="1" t="s">
        <v>1650</v>
      </c>
      <c r="Q850">
        <v>556.66499999999996</v>
      </c>
      <c r="R850">
        <v>5</v>
      </c>
      <c r="S850" s="1" t="s">
        <v>468</v>
      </c>
      <c r="T850">
        <v>6.5490000000000004</v>
      </c>
      <c r="U850" s="1" t="s">
        <v>133</v>
      </c>
      <c r="V850" s="1" t="s">
        <v>52</v>
      </c>
      <c r="W850">
        <v>2017</v>
      </c>
    </row>
    <row r="851" spans="1:23" x14ac:dyDescent="0.25">
      <c r="A851">
        <v>4031</v>
      </c>
      <c r="B851" s="1" t="s">
        <v>2711</v>
      </c>
      <c r="C851" s="2">
        <v>43093</v>
      </c>
      <c r="D851" s="2">
        <v>43097</v>
      </c>
      <c r="E851" s="1" t="s">
        <v>42</v>
      </c>
      <c r="F851" s="1" t="s">
        <v>2318</v>
      </c>
      <c r="G851" s="1" t="s">
        <v>2319</v>
      </c>
      <c r="H851" s="1" t="s">
        <v>26</v>
      </c>
      <c r="I851" s="1" t="s">
        <v>27</v>
      </c>
      <c r="J851" s="1" t="s">
        <v>1418</v>
      </c>
      <c r="K851" s="1" t="s">
        <v>1419</v>
      </c>
      <c r="L851" s="1" t="s">
        <v>30</v>
      </c>
      <c r="M851" s="1" t="s">
        <v>1905</v>
      </c>
      <c r="N851" s="1" t="s">
        <v>32</v>
      </c>
      <c r="O851" s="1" t="s">
        <v>39</v>
      </c>
      <c r="P851" s="1" t="s">
        <v>1906</v>
      </c>
      <c r="Q851">
        <v>232.88</v>
      </c>
      <c r="R851">
        <v>4</v>
      </c>
      <c r="S851" s="1" t="s">
        <v>35</v>
      </c>
      <c r="T851">
        <v>60.5488</v>
      </c>
      <c r="U851" s="1" t="s">
        <v>90</v>
      </c>
      <c r="V851" s="1" t="s">
        <v>104</v>
      </c>
      <c r="W851">
        <v>2017</v>
      </c>
    </row>
    <row r="852" spans="1:23" x14ac:dyDescent="0.25">
      <c r="A852">
        <v>4038</v>
      </c>
      <c r="B852" s="1" t="s">
        <v>2712</v>
      </c>
      <c r="C852" s="2">
        <v>42002</v>
      </c>
      <c r="D852" s="2">
        <v>42006</v>
      </c>
      <c r="E852" s="1" t="s">
        <v>42</v>
      </c>
      <c r="F852" s="1" t="s">
        <v>799</v>
      </c>
      <c r="G852" s="1" t="s">
        <v>800</v>
      </c>
      <c r="H852" s="1" t="s">
        <v>97</v>
      </c>
      <c r="I852" s="1" t="s">
        <v>27</v>
      </c>
      <c r="J852" s="1" t="s">
        <v>338</v>
      </c>
      <c r="K852" s="1" t="s">
        <v>57</v>
      </c>
      <c r="L852" s="1" t="s">
        <v>58</v>
      </c>
      <c r="M852" s="1" t="s">
        <v>2250</v>
      </c>
      <c r="N852" s="1" t="s">
        <v>32</v>
      </c>
      <c r="O852" s="1" t="s">
        <v>60</v>
      </c>
      <c r="P852" s="1" t="s">
        <v>2251</v>
      </c>
      <c r="Q852">
        <v>24.9</v>
      </c>
      <c r="R852">
        <v>5</v>
      </c>
      <c r="S852" s="1" t="s">
        <v>35</v>
      </c>
      <c r="T852">
        <v>8.2170000000000005</v>
      </c>
      <c r="U852" s="1" t="s">
        <v>90</v>
      </c>
      <c r="V852" s="1" t="s">
        <v>104</v>
      </c>
      <c r="W852">
        <v>2014</v>
      </c>
    </row>
    <row r="853" spans="1:23" x14ac:dyDescent="0.25">
      <c r="A853">
        <v>4044</v>
      </c>
      <c r="B853" s="1" t="s">
        <v>2712</v>
      </c>
      <c r="C853" s="2">
        <v>42002</v>
      </c>
      <c r="D853" s="2">
        <v>42006</v>
      </c>
      <c r="E853" s="1" t="s">
        <v>42</v>
      </c>
      <c r="F853" s="1" t="s">
        <v>799</v>
      </c>
      <c r="G853" s="1" t="s">
        <v>800</v>
      </c>
      <c r="H853" s="1" t="s">
        <v>97</v>
      </c>
      <c r="I853" s="1" t="s">
        <v>27</v>
      </c>
      <c r="J853" s="1" t="s">
        <v>338</v>
      </c>
      <c r="K853" s="1" t="s">
        <v>57</v>
      </c>
      <c r="L853" s="1" t="s">
        <v>58</v>
      </c>
      <c r="M853" s="1" t="s">
        <v>2422</v>
      </c>
      <c r="N853" s="1" t="s">
        <v>32</v>
      </c>
      <c r="O853" s="1" t="s">
        <v>60</v>
      </c>
      <c r="P853" s="1" t="s">
        <v>2423</v>
      </c>
      <c r="Q853">
        <v>70.56</v>
      </c>
      <c r="R853">
        <v>6</v>
      </c>
      <c r="S853" s="1" t="s">
        <v>35</v>
      </c>
      <c r="T853">
        <v>23.990400000000001</v>
      </c>
      <c r="U853" s="1" t="s">
        <v>90</v>
      </c>
      <c r="V853" s="1" t="s">
        <v>104</v>
      </c>
      <c r="W853">
        <v>2014</v>
      </c>
    </row>
    <row r="854" spans="1:23" x14ac:dyDescent="0.25">
      <c r="A854">
        <v>4045</v>
      </c>
      <c r="B854" s="1" t="s">
        <v>2713</v>
      </c>
      <c r="C854" s="2">
        <v>42180</v>
      </c>
      <c r="D854" s="2">
        <v>42185</v>
      </c>
      <c r="E854" s="1" t="s">
        <v>42</v>
      </c>
      <c r="F854" s="1" t="s">
        <v>2224</v>
      </c>
      <c r="G854" s="1" t="s">
        <v>2225</v>
      </c>
      <c r="H854" s="1" t="s">
        <v>26</v>
      </c>
      <c r="I854" s="1" t="s">
        <v>27</v>
      </c>
      <c r="J854" s="1" t="s">
        <v>338</v>
      </c>
      <c r="K854" s="1" t="s">
        <v>57</v>
      </c>
      <c r="L854" s="1" t="s">
        <v>58</v>
      </c>
      <c r="M854" s="1" t="s">
        <v>652</v>
      </c>
      <c r="N854" s="1" t="s">
        <v>32</v>
      </c>
      <c r="O854" s="1" t="s">
        <v>60</v>
      </c>
      <c r="P854" s="1" t="s">
        <v>653</v>
      </c>
      <c r="Q854">
        <v>204.85</v>
      </c>
      <c r="R854">
        <v>5</v>
      </c>
      <c r="S854" s="1" t="s">
        <v>35</v>
      </c>
      <c r="T854">
        <v>57.357999999999997</v>
      </c>
      <c r="U854" s="1" t="s">
        <v>62</v>
      </c>
      <c r="V854" s="1" t="s">
        <v>63</v>
      </c>
      <c r="W854">
        <v>2015</v>
      </c>
    </row>
    <row r="855" spans="1:23" x14ac:dyDescent="0.25">
      <c r="A855">
        <v>4050</v>
      </c>
      <c r="B855" s="1" t="s">
        <v>2714</v>
      </c>
      <c r="C855" s="2">
        <v>42910</v>
      </c>
      <c r="D855" s="2">
        <v>42912</v>
      </c>
      <c r="E855" s="1" t="s">
        <v>23</v>
      </c>
      <c r="F855" s="1" t="s">
        <v>2715</v>
      </c>
      <c r="G855" s="1" t="s">
        <v>2716</v>
      </c>
      <c r="H855" s="1" t="s">
        <v>26</v>
      </c>
      <c r="I855" s="1" t="s">
        <v>27</v>
      </c>
      <c r="J855" s="1" t="s">
        <v>183</v>
      </c>
      <c r="K855" s="1" t="s">
        <v>129</v>
      </c>
      <c r="L855" s="1" t="s">
        <v>72</v>
      </c>
      <c r="M855" s="1" t="s">
        <v>932</v>
      </c>
      <c r="N855" s="1" t="s">
        <v>32</v>
      </c>
      <c r="O855" s="1" t="s">
        <v>60</v>
      </c>
      <c r="P855" s="1" t="s">
        <v>933</v>
      </c>
      <c r="Q855">
        <v>276.69</v>
      </c>
      <c r="R855">
        <v>3</v>
      </c>
      <c r="S855" s="1" t="s">
        <v>35</v>
      </c>
      <c r="T855">
        <v>49.804200000000002</v>
      </c>
      <c r="U855" s="1" t="s">
        <v>76</v>
      </c>
      <c r="V855" s="1" t="s">
        <v>63</v>
      </c>
      <c r="W855">
        <v>2017</v>
      </c>
    </row>
    <row r="856" spans="1:23" x14ac:dyDescent="0.25">
      <c r="A856">
        <v>4051</v>
      </c>
      <c r="B856" s="1" t="s">
        <v>2714</v>
      </c>
      <c r="C856" s="2">
        <v>42910</v>
      </c>
      <c r="D856" s="2">
        <v>42912</v>
      </c>
      <c r="E856" s="1" t="s">
        <v>23</v>
      </c>
      <c r="F856" s="1" t="s">
        <v>2715</v>
      </c>
      <c r="G856" s="1" t="s">
        <v>2716</v>
      </c>
      <c r="H856" s="1" t="s">
        <v>26</v>
      </c>
      <c r="I856" s="1" t="s">
        <v>27</v>
      </c>
      <c r="J856" s="1" t="s">
        <v>183</v>
      </c>
      <c r="K856" s="1" t="s">
        <v>129</v>
      </c>
      <c r="L856" s="1" t="s">
        <v>72</v>
      </c>
      <c r="M856" s="1" t="s">
        <v>366</v>
      </c>
      <c r="N856" s="1" t="s">
        <v>32</v>
      </c>
      <c r="O856" s="1" t="s">
        <v>39</v>
      </c>
      <c r="P856" s="1" t="s">
        <v>367</v>
      </c>
      <c r="Q856">
        <v>172.76400000000001</v>
      </c>
      <c r="R856">
        <v>2</v>
      </c>
      <c r="S856" s="1" t="s">
        <v>132</v>
      </c>
      <c r="T856">
        <v>32.633200000000002</v>
      </c>
      <c r="U856" s="1" t="s">
        <v>76</v>
      </c>
      <c r="V856" s="1" t="s">
        <v>63</v>
      </c>
      <c r="W856">
        <v>2017</v>
      </c>
    </row>
    <row r="857" spans="1:23" x14ac:dyDescent="0.25">
      <c r="A857">
        <v>4053</v>
      </c>
      <c r="B857" s="1" t="s">
        <v>2717</v>
      </c>
      <c r="C857" s="2">
        <v>41911</v>
      </c>
      <c r="D857" s="2">
        <v>41915</v>
      </c>
      <c r="E857" s="1" t="s">
        <v>42</v>
      </c>
      <c r="F857" s="1" t="s">
        <v>2358</v>
      </c>
      <c r="G857" s="1" t="s">
        <v>2359</v>
      </c>
      <c r="H857" s="1" t="s">
        <v>97</v>
      </c>
      <c r="I857" s="1" t="s">
        <v>27</v>
      </c>
      <c r="J857" s="1" t="s">
        <v>70</v>
      </c>
      <c r="K857" s="1" t="s">
        <v>71</v>
      </c>
      <c r="L857" s="1" t="s">
        <v>72</v>
      </c>
      <c r="M857" s="1" t="s">
        <v>1574</v>
      </c>
      <c r="N857" s="1" t="s">
        <v>32</v>
      </c>
      <c r="O857" s="1" t="s">
        <v>48</v>
      </c>
      <c r="P857" s="1" t="s">
        <v>1575</v>
      </c>
      <c r="Q857">
        <v>409.27199999999999</v>
      </c>
      <c r="R857">
        <v>2</v>
      </c>
      <c r="S857" s="1" t="s">
        <v>517</v>
      </c>
      <c r="T857">
        <v>-81.854399999999998</v>
      </c>
      <c r="U857" s="1" t="s">
        <v>90</v>
      </c>
      <c r="V857" s="1" t="s">
        <v>83</v>
      </c>
      <c r="W857">
        <v>2014</v>
      </c>
    </row>
    <row r="858" spans="1:23" x14ac:dyDescent="0.25">
      <c r="A858">
        <v>4057</v>
      </c>
      <c r="B858" s="1" t="s">
        <v>2717</v>
      </c>
      <c r="C858" s="2">
        <v>41911</v>
      </c>
      <c r="D858" s="2">
        <v>41915</v>
      </c>
      <c r="E858" s="1" t="s">
        <v>42</v>
      </c>
      <c r="F858" s="1" t="s">
        <v>2358</v>
      </c>
      <c r="G858" s="1" t="s">
        <v>2359</v>
      </c>
      <c r="H858" s="1" t="s">
        <v>97</v>
      </c>
      <c r="I858" s="1" t="s">
        <v>27</v>
      </c>
      <c r="J858" s="1" t="s">
        <v>70</v>
      </c>
      <c r="K858" s="1" t="s">
        <v>71</v>
      </c>
      <c r="L858" s="1" t="s">
        <v>72</v>
      </c>
      <c r="M858" s="1" t="s">
        <v>1052</v>
      </c>
      <c r="N858" s="1" t="s">
        <v>32</v>
      </c>
      <c r="O858" s="1" t="s">
        <v>48</v>
      </c>
      <c r="P858" s="1" t="s">
        <v>1053</v>
      </c>
      <c r="Q858">
        <v>67.176000000000002</v>
      </c>
      <c r="R858">
        <v>1</v>
      </c>
      <c r="S858" s="1" t="s">
        <v>517</v>
      </c>
      <c r="T858">
        <v>-20.152799999999999</v>
      </c>
      <c r="U858" s="1" t="s">
        <v>90</v>
      </c>
      <c r="V858" s="1" t="s">
        <v>83</v>
      </c>
      <c r="W858">
        <v>2014</v>
      </c>
    </row>
    <row r="859" spans="1:23" x14ac:dyDescent="0.25">
      <c r="A859">
        <v>4060</v>
      </c>
      <c r="B859" s="1" t="s">
        <v>2718</v>
      </c>
      <c r="C859" s="2">
        <v>42328</v>
      </c>
      <c r="D859" s="2">
        <v>42332</v>
      </c>
      <c r="E859" s="1" t="s">
        <v>42</v>
      </c>
      <c r="F859" s="1" t="s">
        <v>231</v>
      </c>
      <c r="G859" s="1" t="s">
        <v>232</v>
      </c>
      <c r="H859" s="1" t="s">
        <v>26</v>
      </c>
      <c r="I859" s="1" t="s">
        <v>27</v>
      </c>
      <c r="J859" s="1" t="s">
        <v>1483</v>
      </c>
      <c r="K859" s="1" t="s">
        <v>57</v>
      </c>
      <c r="L859" s="1" t="s">
        <v>58</v>
      </c>
      <c r="M859" s="1" t="s">
        <v>592</v>
      </c>
      <c r="N859" s="1" t="s">
        <v>32</v>
      </c>
      <c r="O859" s="1" t="s">
        <v>39</v>
      </c>
      <c r="P859" s="1" t="s">
        <v>593</v>
      </c>
      <c r="Q859">
        <v>572.16</v>
      </c>
      <c r="R859">
        <v>3</v>
      </c>
      <c r="S859" s="1" t="s">
        <v>66</v>
      </c>
      <c r="T859">
        <v>35.76</v>
      </c>
      <c r="U859" s="1" t="s">
        <v>90</v>
      </c>
      <c r="V859" s="1" t="s">
        <v>37</v>
      </c>
      <c r="W859">
        <v>2015</v>
      </c>
    </row>
    <row r="860" spans="1:23" x14ac:dyDescent="0.25">
      <c r="A860">
        <v>4072</v>
      </c>
      <c r="B860" s="1" t="s">
        <v>2719</v>
      </c>
      <c r="C860" s="2">
        <v>42610</v>
      </c>
      <c r="D860" s="2">
        <v>42613</v>
      </c>
      <c r="E860" s="1" t="s">
        <v>94</v>
      </c>
      <c r="F860" s="1" t="s">
        <v>2311</v>
      </c>
      <c r="G860" s="1" t="s">
        <v>2312</v>
      </c>
      <c r="H860" s="1" t="s">
        <v>26</v>
      </c>
      <c r="I860" s="1" t="s">
        <v>27</v>
      </c>
      <c r="J860" s="1" t="s">
        <v>1752</v>
      </c>
      <c r="K860" s="1" t="s">
        <v>99</v>
      </c>
      <c r="L860" s="1" t="s">
        <v>100</v>
      </c>
      <c r="M860" s="1" t="s">
        <v>1489</v>
      </c>
      <c r="N860" s="1" t="s">
        <v>32</v>
      </c>
      <c r="O860" s="1" t="s">
        <v>33</v>
      </c>
      <c r="P860" s="1" t="s">
        <v>1490</v>
      </c>
      <c r="Q860">
        <v>156.37280000000001</v>
      </c>
      <c r="R860">
        <v>2</v>
      </c>
      <c r="S860" s="1" t="s">
        <v>112</v>
      </c>
      <c r="T860">
        <v>-52.890799999999999</v>
      </c>
      <c r="U860" s="1" t="s">
        <v>36</v>
      </c>
      <c r="V860" s="1" t="s">
        <v>263</v>
      </c>
      <c r="W860">
        <v>2016</v>
      </c>
    </row>
    <row r="861" spans="1:23" x14ac:dyDescent="0.25">
      <c r="A861">
        <v>4075</v>
      </c>
      <c r="B861" s="1" t="s">
        <v>2720</v>
      </c>
      <c r="C861" s="2">
        <v>43054</v>
      </c>
      <c r="D861" s="2">
        <v>43059</v>
      </c>
      <c r="E861" s="1" t="s">
        <v>42</v>
      </c>
      <c r="F861" s="1" t="s">
        <v>2695</v>
      </c>
      <c r="G861" s="1" t="s">
        <v>2696</v>
      </c>
      <c r="H861" s="1" t="s">
        <v>26</v>
      </c>
      <c r="I861" s="1" t="s">
        <v>27</v>
      </c>
      <c r="J861" s="1" t="s">
        <v>2721</v>
      </c>
      <c r="K861" s="1" t="s">
        <v>46</v>
      </c>
      <c r="L861" s="1" t="s">
        <v>30</v>
      </c>
      <c r="M861" s="1" t="s">
        <v>717</v>
      </c>
      <c r="N861" s="1" t="s">
        <v>32</v>
      </c>
      <c r="O861" s="1" t="s">
        <v>60</v>
      </c>
      <c r="P861" s="1" t="s">
        <v>718</v>
      </c>
      <c r="Q861">
        <v>220.06399999999999</v>
      </c>
      <c r="R861">
        <v>4</v>
      </c>
      <c r="S861" s="1" t="s">
        <v>66</v>
      </c>
      <c r="T861">
        <v>55.015999999999998</v>
      </c>
      <c r="U861" s="1" t="s">
        <v>62</v>
      </c>
      <c r="V861" s="1" t="s">
        <v>37</v>
      </c>
      <c r="W861">
        <v>2017</v>
      </c>
    </row>
    <row r="862" spans="1:23" x14ac:dyDescent="0.25">
      <c r="A862">
        <v>4076</v>
      </c>
      <c r="B862" s="1" t="s">
        <v>2720</v>
      </c>
      <c r="C862" s="2">
        <v>43054</v>
      </c>
      <c r="D862" s="2">
        <v>43059</v>
      </c>
      <c r="E862" s="1" t="s">
        <v>42</v>
      </c>
      <c r="F862" s="1" t="s">
        <v>2695</v>
      </c>
      <c r="G862" s="1" t="s">
        <v>2696</v>
      </c>
      <c r="H862" s="1" t="s">
        <v>26</v>
      </c>
      <c r="I862" s="1" t="s">
        <v>27</v>
      </c>
      <c r="J862" s="1" t="s">
        <v>2721</v>
      </c>
      <c r="K862" s="1" t="s">
        <v>46</v>
      </c>
      <c r="L862" s="1" t="s">
        <v>30</v>
      </c>
      <c r="M862" s="1" t="s">
        <v>1404</v>
      </c>
      <c r="N862" s="1" t="s">
        <v>32</v>
      </c>
      <c r="O862" s="1" t="s">
        <v>60</v>
      </c>
      <c r="P862" s="1" t="s">
        <v>1405</v>
      </c>
      <c r="Q862">
        <v>339.13600000000002</v>
      </c>
      <c r="R862">
        <v>4</v>
      </c>
      <c r="S862" s="1" t="s">
        <v>66</v>
      </c>
      <c r="T862">
        <v>0</v>
      </c>
      <c r="U862" s="1" t="s">
        <v>62</v>
      </c>
      <c r="V862" s="1" t="s">
        <v>37</v>
      </c>
      <c r="W862">
        <v>2017</v>
      </c>
    </row>
    <row r="863" spans="1:23" x14ac:dyDescent="0.25">
      <c r="A863">
        <v>4089</v>
      </c>
      <c r="B863" s="1" t="s">
        <v>2722</v>
      </c>
      <c r="C863" s="2">
        <v>41870</v>
      </c>
      <c r="D863" s="2">
        <v>41877</v>
      </c>
      <c r="E863" s="1" t="s">
        <v>42</v>
      </c>
      <c r="F863" s="1" t="s">
        <v>2723</v>
      </c>
      <c r="G863" s="1" t="s">
        <v>2724</v>
      </c>
      <c r="H863" s="1" t="s">
        <v>26</v>
      </c>
      <c r="I863" s="1" t="s">
        <v>27</v>
      </c>
      <c r="J863" s="1" t="s">
        <v>1069</v>
      </c>
      <c r="K863" s="1" t="s">
        <v>1070</v>
      </c>
      <c r="L863" s="1" t="s">
        <v>30</v>
      </c>
      <c r="M863" s="1" t="s">
        <v>2725</v>
      </c>
      <c r="N863" s="1" t="s">
        <v>32</v>
      </c>
      <c r="O863" s="1" t="s">
        <v>33</v>
      </c>
      <c r="P863" s="1" t="s">
        <v>2726</v>
      </c>
      <c r="Q863">
        <v>638.82000000000005</v>
      </c>
      <c r="R863">
        <v>9</v>
      </c>
      <c r="S863" s="1" t="s">
        <v>35</v>
      </c>
      <c r="T863">
        <v>172.48140000000001</v>
      </c>
      <c r="U863" s="1" t="s">
        <v>51</v>
      </c>
      <c r="V863" s="1" t="s">
        <v>263</v>
      </c>
      <c r="W863">
        <v>2014</v>
      </c>
    </row>
    <row r="864" spans="1:23" x14ac:dyDescent="0.25">
      <c r="A864">
        <v>4104</v>
      </c>
      <c r="B864" s="1" t="s">
        <v>2727</v>
      </c>
      <c r="C864" s="2">
        <v>43090</v>
      </c>
      <c r="D864" s="2">
        <v>43090</v>
      </c>
      <c r="E864" s="1" t="s">
        <v>435</v>
      </c>
      <c r="F864" s="1" t="s">
        <v>683</v>
      </c>
      <c r="G864" s="1" t="s">
        <v>684</v>
      </c>
      <c r="H864" s="1" t="s">
        <v>108</v>
      </c>
      <c r="I864" s="1" t="s">
        <v>27</v>
      </c>
      <c r="J864" s="1" t="s">
        <v>2728</v>
      </c>
      <c r="K864" s="1" t="s">
        <v>853</v>
      </c>
      <c r="L864" s="1" t="s">
        <v>100</v>
      </c>
      <c r="M864" s="1" t="s">
        <v>939</v>
      </c>
      <c r="N864" s="1" t="s">
        <v>32</v>
      </c>
      <c r="O864" s="1" t="s">
        <v>60</v>
      </c>
      <c r="P864" s="1" t="s">
        <v>326</v>
      </c>
      <c r="Q864">
        <v>15.92</v>
      </c>
      <c r="R864">
        <v>2</v>
      </c>
      <c r="S864" s="1" t="s">
        <v>35</v>
      </c>
      <c r="T864">
        <v>7.0048000000000004</v>
      </c>
      <c r="U864" s="1" t="s">
        <v>440</v>
      </c>
      <c r="V864" s="1" t="s">
        <v>104</v>
      </c>
      <c r="W864">
        <v>2017</v>
      </c>
    </row>
    <row r="865" spans="1:23" x14ac:dyDescent="0.25">
      <c r="A865">
        <v>4109</v>
      </c>
      <c r="B865" s="1" t="s">
        <v>2729</v>
      </c>
      <c r="C865" s="2">
        <v>42254</v>
      </c>
      <c r="D865" s="2">
        <v>42254</v>
      </c>
      <c r="E865" s="1" t="s">
        <v>435</v>
      </c>
      <c r="F865" s="1" t="s">
        <v>1416</v>
      </c>
      <c r="G865" s="1" t="s">
        <v>1417</v>
      </c>
      <c r="H865" s="1" t="s">
        <v>26</v>
      </c>
      <c r="I865" s="1" t="s">
        <v>27</v>
      </c>
      <c r="J865" s="1" t="s">
        <v>183</v>
      </c>
      <c r="K865" s="1" t="s">
        <v>129</v>
      </c>
      <c r="L865" s="1" t="s">
        <v>72</v>
      </c>
      <c r="M865" s="1" t="s">
        <v>2299</v>
      </c>
      <c r="N865" s="1" t="s">
        <v>32</v>
      </c>
      <c r="O865" s="1" t="s">
        <v>48</v>
      </c>
      <c r="P865" s="1" t="s">
        <v>2300</v>
      </c>
      <c r="Q865">
        <v>27.414000000000001</v>
      </c>
      <c r="R865">
        <v>3</v>
      </c>
      <c r="S865" s="1" t="s">
        <v>517</v>
      </c>
      <c r="T865">
        <v>-14.1639</v>
      </c>
      <c r="U865" s="1" t="s">
        <v>440</v>
      </c>
      <c r="V865" s="1" t="s">
        <v>83</v>
      </c>
      <c r="W865">
        <v>2015</v>
      </c>
    </row>
    <row r="866" spans="1:23" x14ac:dyDescent="0.25">
      <c r="A866">
        <v>4111</v>
      </c>
      <c r="B866" s="1" t="s">
        <v>2730</v>
      </c>
      <c r="C866" s="2">
        <v>42363</v>
      </c>
      <c r="D866" s="2">
        <v>42370</v>
      </c>
      <c r="E866" s="1" t="s">
        <v>42</v>
      </c>
      <c r="F866" s="1" t="s">
        <v>2731</v>
      </c>
      <c r="G866" s="1" t="s">
        <v>2732</v>
      </c>
      <c r="H866" s="1" t="s">
        <v>97</v>
      </c>
      <c r="I866" s="1" t="s">
        <v>27</v>
      </c>
      <c r="J866" s="1" t="s">
        <v>298</v>
      </c>
      <c r="K866" s="1" t="s">
        <v>299</v>
      </c>
      <c r="L866" s="1" t="s">
        <v>100</v>
      </c>
      <c r="M866" s="1" t="s">
        <v>2733</v>
      </c>
      <c r="N866" s="1" t="s">
        <v>32</v>
      </c>
      <c r="O866" s="1" t="s">
        <v>33</v>
      </c>
      <c r="P866" s="1" t="s">
        <v>2734</v>
      </c>
      <c r="Q866">
        <v>160.97999999999999</v>
      </c>
      <c r="R866">
        <v>1</v>
      </c>
      <c r="S866" s="1" t="s">
        <v>35</v>
      </c>
      <c r="T866">
        <v>20.927399999999999</v>
      </c>
      <c r="U866" s="1" t="s">
        <v>51</v>
      </c>
      <c r="V866" s="1" t="s">
        <v>104</v>
      </c>
      <c r="W866">
        <v>2015</v>
      </c>
    </row>
    <row r="867" spans="1:23" x14ac:dyDescent="0.25">
      <c r="A867">
        <v>4126</v>
      </c>
      <c r="B867" s="1" t="s">
        <v>2735</v>
      </c>
      <c r="C867" s="2">
        <v>42943</v>
      </c>
      <c r="D867" s="2">
        <v>42947</v>
      </c>
      <c r="E867" s="1" t="s">
        <v>23</v>
      </c>
      <c r="F867" s="1" t="s">
        <v>2736</v>
      </c>
      <c r="G867" s="1" t="s">
        <v>2737</v>
      </c>
      <c r="H867" s="1" t="s">
        <v>26</v>
      </c>
      <c r="I867" s="1" t="s">
        <v>27</v>
      </c>
      <c r="J867" s="1" t="s">
        <v>618</v>
      </c>
      <c r="K867" s="1" t="s">
        <v>46</v>
      </c>
      <c r="L867" s="1" t="s">
        <v>30</v>
      </c>
      <c r="M867" s="1" t="s">
        <v>979</v>
      </c>
      <c r="N867" s="1" t="s">
        <v>32</v>
      </c>
      <c r="O867" s="1" t="s">
        <v>60</v>
      </c>
      <c r="P867" s="1" t="s">
        <v>980</v>
      </c>
      <c r="Q867">
        <v>91.031999999999996</v>
      </c>
      <c r="R867">
        <v>3</v>
      </c>
      <c r="S867" s="1" t="s">
        <v>66</v>
      </c>
      <c r="T867">
        <v>-2.2757999999999998</v>
      </c>
      <c r="U867" s="1" t="s">
        <v>90</v>
      </c>
      <c r="V867" s="1" t="s">
        <v>77</v>
      </c>
      <c r="W867">
        <v>2017</v>
      </c>
    </row>
    <row r="868" spans="1:23" x14ac:dyDescent="0.25">
      <c r="A868">
        <v>4141</v>
      </c>
      <c r="B868" s="1" t="s">
        <v>2738</v>
      </c>
      <c r="C868" s="2">
        <v>43070</v>
      </c>
      <c r="D868" s="2">
        <v>43073</v>
      </c>
      <c r="E868" s="1" t="s">
        <v>94</v>
      </c>
      <c r="F868" s="1" t="s">
        <v>720</v>
      </c>
      <c r="G868" s="1" t="s">
        <v>721</v>
      </c>
      <c r="H868" s="1" t="s">
        <v>26</v>
      </c>
      <c r="I868" s="1" t="s">
        <v>27</v>
      </c>
      <c r="J868" s="1" t="s">
        <v>70</v>
      </c>
      <c r="K868" s="1" t="s">
        <v>71</v>
      </c>
      <c r="L868" s="1" t="s">
        <v>72</v>
      </c>
      <c r="M868" s="1" t="s">
        <v>2685</v>
      </c>
      <c r="N868" s="1" t="s">
        <v>32</v>
      </c>
      <c r="O868" s="1" t="s">
        <v>60</v>
      </c>
      <c r="P868" s="1" t="s">
        <v>2686</v>
      </c>
      <c r="Q868">
        <v>79.12</v>
      </c>
      <c r="R868">
        <v>5</v>
      </c>
      <c r="S868" s="1" t="s">
        <v>66</v>
      </c>
      <c r="T868">
        <v>13.846</v>
      </c>
      <c r="U868" s="1" t="s">
        <v>36</v>
      </c>
      <c r="V868" s="1" t="s">
        <v>104</v>
      </c>
      <c r="W868">
        <v>2017</v>
      </c>
    </row>
    <row r="869" spans="1:23" x14ac:dyDescent="0.25">
      <c r="A869">
        <v>4146</v>
      </c>
      <c r="B869" s="1" t="s">
        <v>2739</v>
      </c>
      <c r="C869" s="2">
        <v>42765</v>
      </c>
      <c r="D869" s="2">
        <v>42772</v>
      </c>
      <c r="E869" s="1" t="s">
        <v>42</v>
      </c>
      <c r="F869" s="1" t="s">
        <v>696</v>
      </c>
      <c r="G869" s="1" t="s">
        <v>697</v>
      </c>
      <c r="H869" s="1" t="s">
        <v>108</v>
      </c>
      <c r="I869" s="1" t="s">
        <v>27</v>
      </c>
      <c r="J869" s="1" t="s">
        <v>338</v>
      </c>
      <c r="K869" s="1" t="s">
        <v>57</v>
      </c>
      <c r="L869" s="1" t="s">
        <v>58</v>
      </c>
      <c r="M869" s="1" t="s">
        <v>169</v>
      </c>
      <c r="N869" s="1" t="s">
        <v>32</v>
      </c>
      <c r="O869" s="1" t="s">
        <v>39</v>
      </c>
      <c r="P869" s="1" t="s">
        <v>170</v>
      </c>
      <c r="Q869">
        <v>120.78400000000001</v>
      </c>
      <c r="R869">
        <v>1</v>
      </c>
      <c r="S869" s="1" t="s">
        <v>66</v>
      </c>
      <c r="T869">
        <v>-13.588200000000001</v>
      </c>
      <c r="U869" s="1" t="s">
        <v>51</v>
      </c>
      <c r="V869" s="1" t="s">
        <v>179</v>
      </c>
      <c r="W869">
        <v>2017</v>
      </c>
    </row>
    <row r="870" spans="1:23" x14ac:dyDescent="0.25">
      <c r="A870">
        <v>4147</v>
      </c>
      <c r="B870" s="1" t="s">
        <v>2740</v>
      </c>
      <c r="C870" s="2">
        <v>42336</v>
      </c>
      <c r="D870" s="2">
        <v>42342</v>
      </c>
      <c r="E870" s="1" t="s">
        <v>42</v>
      </c>
      <c r="F870" s="1" t="s">
        <v>2311</v>
      </c>
      <c r="G870" s="1" t="s">
        <v>2312</v>
      </c>
      <c r="H870" s="1" t="s">
        <v>26</v>
      </c>
      <c r="I870" s="1" t="s">
        <v>27</v>
      </c>
      <c r="J870" s="1" t="s">
        <v>2741</v>
      </c>
      <c r="K870" s="1" t="s">
        <v>129</v>
      </c>
      <c r="L870" s="1" t="s">
        <v>72</v>
      </c>
      <c r="M870" s="1" t="s">
        <v>318</v>
      </c>
      <c r="N870" s="1" t="s">
        <v>32</v>
      </c>
      <c r="O870" s="1" t="s">
        <v>60</v>
      </c>
      <c r="P870" s="1" t="s">
        <v>319</v>
      </c>
      <c r="Q870">
        <v>322.58999999999997</v>
      </c>
      <c r="R870">
        <v>3</v>
      </c>
      <c r="S870" s="1" t="s">
        <v>35</v>
      </c>
      <c r="T870">
        <v>64.518000000000001</v>
      </c>
      <c r="U870" s="1" t="s">
        <v>139</v>
      </c>
      <c r="V870" s="1" t="s">
        <v>37</v>
      </c>
      <c r="W870">
        <v>2015</v>
      </c>
    </row>
    <row r="871" spans="1:23" x14ac:dyDescent="0.25">
      <c r="A871">
        <v>4169</v>
      </c>
      <c r="B871" s="1" t="s">
        <v>2742</v>
      </c>
      <c r="C871" s="2">
        <v>41923</v>
      </c>
      <c r="D871" s="2">
        <v>41925</v>
      </c>
      <c r="E871" s="1" t="s">
        <v>94</v>
      </c>
      <c r="F871" s="1" t="s">
        <v>345</v>
      </c>
      <c r="G871" s="1" t="s">
        <v>346</v>
      </c>
      <c r="H871" s="1" t="s">
        <v>26</v>
      </c>
      <c r="I871" s="1" t="s">
        <v>27</v>
      </c>
      <c r="J871" s="1" t="s">
        <v>1197</v>
      </c>
      <c r="K871" s="1" t="s">
        <v>57</v>
      </c>
      <c r="L871" s="1" t="s">
        <v>58</v>
      </c>
      <c r="M871" s="1" t="s">
        <v>2743</v>
      </c>
      <c r="N871" s="1" t="s">
        <v>32</v>
      </c>
      <c r="O871" s="1" t="s">
        <v>39</v>
      </c>
      <c r="P871" s="1" t="s">
        <v>2744</v>
      </c>
      <c r="Q871">
        <v>433.56799999999998</v>
      </c>
      <c r="R871">
        <v>2</v>
      </c>
      <c r="S871" s="1" t="s">
        <v>66</v>
      </c>
      <c r="T871">
        <v>-65.035200000000003</v>
      </c>
      <c r="U871" s="1" t="s">
        <v>76</v>
      </c>
      <c r="V871" s="1" t="s">
        <v>52</v>
      </c>
      <c r="W871">
        <v>2014</v>
      </c>
    </row>
    <row r="872" spans="1:23" x14ac:dyDescent="0.25">
      <c r="A872">
        <v>4185</v>
      </c>
      <c r="B872" s="1" t="s">
        <v>2745</v>
      </c>
      <c r="C872" s="2">
        <v>42709</v>
      </c>
      <c r="D872" s="2">
        <v>42711</v>
      </c>
      <c r="E872" s="1" t="s">
        <v>94</v>
      </c>
      <c r="F872" s="1" t="s">
        <v>2016</v>
      </c>
      <c r="G872" s="1" t="s">
        <v>2017</v>
      </c>
      <c r="H872" s="1" t="s">
        <v>97</v>
      </c>
      <c r="I872" s="1" t="s">
        <v>27</v>
      </c>
      <c r="J872" s="1" t="s">
        <v>247</v>
      </c>
      <c r="K872" s="1" t="s">
        <v>444</v>
      </c>
      <c r="L872" s="1" t="s">
        <v>72</v>
      </c>
      <c r="M872" s="1" t="s">
        <v>2746</v>
      </c>
      <c r="N872" s="1" t="s">
        <v>32</v>
      </c>
      <c r="O872" s="1" t="s">
        <v>33</v>
      </c>
      <c r="P872" s="1" t="s">
        <v>2747</v>
      </c>
      <c r="Q872">
        <v>81.94</v>
      </c>
      <c r="R872">
        <v>1</v>
      </c>
      <c r="S872" s="1" t="s">
        <v>35</v>
      </c>
      <c r="T872">
        <v>20.484999999999999</v>
      </c>
      <c r="U872" s="1" t="s">
        <v>76</v>
      </c>
      <c r="V872" s="1" t="s">
        <v>104</v>
      </c>
      <c r="W872">
        <v>2016</v>
      </c>
    </row>
    <row r="873" spans="1:23" x14ac:dyDescent="0.25">
      <c r="A873">
        <v>4193</v>
      </c>
      <c r="B873" s="1" t="s">
        <v>2748</v>
      </c>
      <c r="C873" s="2">
        <v>42324</v>
      </c>
      <c r="D873" s="2">
        <v>42328</v>
      </c>
      <c r="E873" s="1" t="s">
        <v>42</v>
      </c>
      <c r="F873" s="1" t="s">
        <v>279</v>
      </c>
      <c r="G873" s="1" t="s">
        <v>280</v>
      </c>
      <c r="H873" s="1" t="s">
        <v>97</v>
      </c>
      <c r="I873" s="1" t="s">
        <v>27</v>
      </c>
      <c r="J873" s="1" t="s">
        <v>2749</v>
      </c>
      <c r="K873" s="1" t="s">
        <v>2293</v>
      </c>
      <c r="L873" s="1" t="s">
        <v>58</v>
      </c>
      <c r="M873" s="1" t="s">
        <v>47</v>
      </c>
      <c r="N873" s="1" t="s">
        <v>32</v>
      </c>
      <c r="O873" s="1" t="s">
        <v>48</v>
      </c>
      <c r="P873" s="1" t="s">
        <v>49</v>
      </c>
      <c r="Q873">
        <v>696.42</v>
      </c>
      <c r="R873">
        <v>2</v>
      </c>
      <c r="S873" s="1" t="s">
        <v>35</v>
      </c>
      <c r="T873">
        <v>160.17660000000001</v>
      </c>
      <c r="U873" s="1" t="s">
        <v>90</v>
      </c>
      <c r="V873" s="1" t="s">
        <v>37</v>
      </c>
      <c r="W873">
        <v>2015</v>
      </c>
    </row>
    <row r="874" spans="1:23" x14ac:dyDescent="0.25">
      <c r="A874">
        <v>4196</v>
      </c>
      <c r="B874" s="1" t="s">
        <v>2750</v>
      </c>
      <c r="C874" s="2">
        <v>42468</v>
      </c>
      <c r="D874" s="2">
        <v>42474</v>
      </c>
      <c r="E874" s="1" t="s">
        <v>42</v>
      </c>
      <c r="F874" s="1" t="s">
        <v>1667</v>
      </c>
      <c r="G874" s="1" t="s">
        <v>1668</v>
      </c>
      <c r="H874" s="1" t="s">
        <v>26</v>
      </c>
      <c r="I874" s="1" t="s">
        <v>27</v>
      </c>
      <c r="J874" s="1" t="s">
        <v>56</v>
      </c>
      <c r="K874" s="1" t="s">
        <v>57</v>
      </c>
      <c r="L874" s="1" t="s">
        <v>58</v>
      </c>
      <c r="M874" s="1" t="s">
        <v>814</v>
      </c>
      <c r="N874" s="1" t="s">
        <v>32</v>
      </c>
      <c r="O874" s="1" t="s">
        <v>60</v>
      </c>
      <c r="P874" s="1" t="s">
        <v>815</v>
      </c>
      <c r="Q874">
        <v>24.7</v>
      </c>
      <c r="R874">
        <v>5</v>
      </c>
      <c r="S874" s="1" t="s">
        <v>35</v>
      </c>
      <c r="T874">
        <v>10.374000000000001</v>
      </c>
      <c r="U874" s="1" t="s">
        <v>139</v>
      </c>
      <c r="V874" s="1" t="s">
        <v>122</v>
      </c>
      <c r="W874">
        <v>2016</v>
      </c>
    </row>
    <row r="875" spans="1:23" x14ac:dyDescent="0.25">
      <c r="A875">
        <v>4206</v>
      </c>
      <c r="B875" s="1" t="s">
        <v>2751</v>
      </c>
      <c r="C875" s="2">
        <v>41943</v>
      </c>
      <c r="D875" s="2">
        <v>41945</v>
      </c>
      <c r="E875" s="1" t="s">
        <v>23</v>
      </c>
      <c r="F875" s="1" t="s">
        <v>1652</v>
      </c>
      <c r="G875" s="1" t="s">
        <v>1653</v>
      </c>
      <c r="H875" s="1" t="s">
        <v>26</v>
      </c>
      <c r="I875" s="1" t="s">
        <v>27</v>
      </c>
      <c r="J875" s="1" t="s">
        <v>2752</v>
      </c>
      <c r="K875" s="1" t="s">
        <v>1658</v>
      </c>
      <c r="L875" s="1" t="s">
        <v>72</v>
      </c>
      <c r="M875" s="1" t="s">
        <v>1731</v>
      </c>
      <c r="N875" s="1" t="s">
        <v>32</v>
      </c>
      <c r="O875" s="1" t="s">
        <v>60</v>
      </c>
      <c r="P875" s="1" t="s">
        <v>1732</v>
      </c>
      <c r="Q875">
        <v>14.76</v>
      </c>
      <c r="R875">
        <v>2</v>
      </c>
      <c r="S875" s="1" t="s">
        <v>35</v>
      </c>
      <c r="T875">
        <v>4.2804000000000002</v>
      </c>
      <c r="U875" s="1" t="s">
        <v>76</v>
      </c>
      <c r="V875" s="1" t="s">
        <v>52</v>
      </c>
      <c r="W875">
        <v>2014</v>
      </c>
    </row>
    <row r="876" spans="1:23" x14ac:dyDescent="0.25">
      <c r="A876">
        <v>4208</v>
      </c>
      <c r="B876" s="1" t="s">
        <v>2751</v>
      </c>
      <c r="C876" s="2">
        <v>41943</v>
      </c>
      <c r="D876" s="2">
        <v>41945</v>
      </c>
      <c r="E876" s="1" t="s">
        <v>23</v>
      </c>
      <c r="F876" s="1" t="s">
        <v>1652</v>
      </c>
      <c r="G876" s="1" t="s">
        <v>1653</v>
      </c>
      <c r="H876" s="1" t="s">
        <v>26</v>
      </c>
      <c r="I876" s="1" t="s">
        <v>27</v>
      </c>
      <c r="J876" s="1" t="s">
        <v>2752</v>
      </c>
      <c r="K876" s="1" t="s">
        <v>1658</v>
      </c>
      <c r="L876" s="1" t="s">
        <v>72</v>
      </c>
      <c r="M876" s="1" t="s">
        <v>432</v>
      </c>
      <c r="N876" s="1" t="s">
        <v>32</v>
      </c>
      <c r="O876" s="1" t="s">
        <v>60</v>
      </c>
      <c r="P876" s="1" t="s">
        <v>433</v>
      </c>
      <c r="Q876">
        <v>17.670000000000002</v>
      </c>
      <c r="R876">
        <v>3</v>
      </c>
      <c r="S876" s="1" t="s">
        <v>35</v>
      </c>
      <c r="T876">
        <v>7.7747999999999999</v>
      </c>
      <c r="U876" s="1" t="s">
        <v>76</v>
      </c>
      <c r="V876" s="1" t="s">
        <v>52</v>
      </c>
      <c r="W876">
        <v>2014</v>
      </c>
    </row>
    <row r="877" spans="1:23" x14ac:dyDescent="0.25">
      <c r="A877">
        <v>4209</v>
      </c>
      <c r="B877" s="1" t="s">
        <v>2751</v>
      </c>
      <c r="C877" s="2">
        <v>41943</v>
      </c>
      <c r="D877" s="2">
        <v>41945</v>
      </c>
      <c r="E877" s="1" t="s">
        <v>23</v>
      </c>
      <c r="F877" s="1" t="s">
        <v>1652</v>
      </c>
      <c r="G877" s="1" t="s">
        <v>1653</v>
      </c>
      <c r="H877" s="1" t="s">
        <v>26</v>
      </c>
      <c r="I877" s="1" t="s">
        <v>27</v>
      </c>
      <c r="J877" s="1" t="s">
        <v>2752</v>
      </c>
      <c r="K877" s="1" t="s">
        <v>1658</v>
      </c>
      <c r="L877" s="1" t="s">
        <v>72</v>
      </c>
      <c r="M877" s="1" t="s">
        <v>2286</v>
      </c>
      <c r="N877" s="1" t="s">
        <v>32</v>
      </c>
      <c r="O877" s="1" t="s">
        <v>39</v>
      </c>
      <c r="P877" s="1" t="s">
        <v>2287</v>
      </c>
      <c r="Q877">
        <v>1604.9</v>
      </c>
      <c r="R877">
        <v>5</v>
      </c>
      <c r="S877" s="1" t="s">
        <v>35</v>
      </c>
      <c r="T877">
        <v>481.47</v>
      </c>
      <c r="U877" s="1" t="s">
        <v>76</v>
      </c>
      <c r="V877" s="1" t="s">
        <v>52</v>
      </c>
      <c r="W877">
        <v>2014</v>
      </c>
    </row>
    <row r="878" spans="1:23" x14ac:dyDescent="0.25">
      <c r="A878">
        <v>4210</v>
      </c>
      <c r="B878" s="1" t="s">
        <v>2751</v>
      </c>
      <c r="C878" s="2">
        <v>41943</v>
      </c>
      <c r="D878" s="2">
        <v>41945</v>
      </c>
      <c r="E878" s="1" t="s">
        <v>23</v>
      </c>
      <c r="F878" s="1" t="s">
        <v>1652</v>
      </c>
      <c r="G878" s="1" t="s">
        <v>1653</v>
      </c>
      <c r="H878" s="1" t="s">
        <v>26</v>
      </c>
      <c r="I878" s="1" t="s">
        <v>27</v>
      </c>
      <c r="J878" s="1" t="s">
        <v>2752</v>
      </c>
      <c r="K878" s="1" t="s">
        <v>1658</v>
      </c>
      <c r="L878" s="1" t="s">
        <v>72</v>
      </c>
      <c r="M878" s="1" t="s">
        <v>1736</v>
      </c>
      <c r="N878" s="1" t="s">
        <v>32</v>
      </c>
      <c r="O878" s="1" t="s">
        <v>48</v>
      </c>
      <c r="P878" s="1" t="s">
        <v>1737</v>
      </c>
      <c r="Q878">
        <v>385.68599999999998</v>
      </c>
      <c r="R878">
        <v>1</v>
      </c>
      <c r="S878" s="1" t="s">
        <v>75</v>
      </c>
      <c r="T878">
        <v>-60.607799999999997</v>
      </c>
      <c r="U878" s="1" t="s">
        <v>76</v>
      </c>
      <c r="V878" s="1" t="s">
        <v>52</v>
      </c>
      <c r="W878">
        <v>2014</v>
      </c>
    </row>
    <row r="879" spans="1:23" x14ac:dyDescent="0.25">
      <c r="A879">
        <v>4218</v>
      </c>
      <c r="B879" s="1" t="s">
        <v>2753</v>
      </c>
      <c r="C879" s="2">
        <v>42826</v>
      </c>
      <c r="D879" s="2">
        <v>42828</v>
      </c>
      <c r="E879" s="1" t="s">
        <v>94</v>
      </c>
      <c r="F879" s="1" t="s">
        <v>2754</v>
      </c>
      <c r="G879" s="1" t="s">
        <v>2755</v>
      </c>
      <c r="H879" s="1" t="s">
        <v>97</v>
      </c>
      <c r="I879" s="1" t="s">
        <v>27</v>
      </c>
      <c r="J879" s="1" t="s">
        <v>338</v>
      </c>
      <c r="K879" s="1" t="s">
        <v>57</v>
      </c>
      <c r="L879" s="1" t="s">
        <v>58</v>
      </c>
      <c r="M879" s="1" t="s">
        <v>2756</v>
      </c>
      <c r="N879" s="1" t="s">
        <v>32</v>
      </c>
      <c r="O879" s="1" t="s">
        <v>33</v>
      </c>
      <c r="P879" s="1" t="s">
        <v>2757</v>
      </c>
      <c r="Q879">
        <v>482.66399999999999</v>
      </c>
      <c r="R879">
        <v>8</v>
      </c>
      <c r="S879" s="1" t="s">
        <v>468</v>
      </c>
      <c r="T879">
        <v>85.176000000000002</v>
      </c>
      <c r="U879" s="1" t="s">
        <v>76</v>
      </c>
      <c r="V879" s="1" t="s">
        <v>122</v>
      </c>
      <c r="W879">
        <v>2017</v>
      </c>
    </row>
    <row r="880" spans="1:23" x14ac:dyDescent="0.25">
      <c r="A880">
        <v>4224</v>
      </c>
      <c r="B880" s="1" t="s">
        <v>2758</v>
      </c>
      <c r="C880" s="2">
        <v>42897</v>
      </c>
      <c r="D880" s="2">
        <v>42899</v>
      </c>
      <c r="E880" s="1" t="s">
        <v>23</v>
      </c>
      <c r="F880" s="1" t="s">
        <v>2032</v>
      </c>
      <c r="G880" s="1" t="s">
        <v>2033</v>
      </c>
      <c r="H880" s="1" t="s">
        <v>26</v>
      </c>
      <c r="I880" s="1" t="s">
        <v>27</v>
      </c>
      <c r="J880" s="1" t="s">
        <v>201</v>
      </c>
      <c r="K880" s="1" t="s">
        <v>202</v>
      </c>
      <c r="L880" s="1" t="s">
        <v>58</v>
      </c>
      <c r="M880" s="1" t="s">
        <v>872</v>
      </c>
      <c r="N880" s="1" t="s">
        <v>32</v>
      </c>
      <c r="O880" s="1" t="s">
        <v>33</v>
      </c>
      <c r="P880" s="1" t="s">
        <v>873</v>
      </c>
      <c r="Q880">
        <v>174.42</v>
      </c>
      <c r="R880">
        <v>3</v>
      </c>
      <c r="S880" s="1" t="s">
        <v>35</v>
      </c>
      <c r="T880">
        <v>41.860799999999998</v>
      </c>
      <c r="U880" s="1" t="s">
        <v>76</v>
      </c>
      <c r="V880" s="1" t="s">
        <v>63</v>
      </c>
      <c r="W880">
        <v>2017</v>
      </c>
    </row>
    <row r="881" spans="1:23" x14ac:dyDescent="0.25">
      <c r="A881">
        <v>4226</v>
      </c>
      <c r="B881" s="1" t="s">
        <v>2759</v>
      </c>
      <c r="C881" s="2">
        <v>41986</v>
      </c>
      <c r="D881" s="2">
        <v>41990</v>
      </c>
      <c r="E881" s="1" t="s">
        <v>42</v>
      </c>
      <c r="F881" s="1" t="s">
        <v>635</v>
      </c>
      <c r="G881" s="1" t="s">
        <v>636</v>
      </c>
      <c r="H881" s="1" t="s">
        <v>97</v>
      </c>
      <c r="I881" s="1" t="s">
        <v>27</v>
      </c>
      <c r="J881" s="1" t="s">
        <v>143</v>
      </c>
      <c r="K881" s="1" t="s">
        <v>144</v>
      </c>
      <c r="L881" s="1" t="s">
        <v>100</v>
      </c>
      <c r="M881" s="1" t="s">
        <v>2760</v>
      </c>
      <c r="N881" s="1" t="s">
        <v>32</v>
      </c>
      <c r="O881" s="1" t="s">
        <v>60</v>
      </c>
      <c r="P881" s="1" t="s">
        <v>2761</v>
      </c>
      <c r="Q881">
        <v>94.427999999999997</v>
      </c>
      <c r="R881">
        <v>3</v>
      </c>
      <c r="S881" s="1" t="s">
        <v>103</v>
      </c>
      <c r="T881">
        <v>-42.492600000000003</v>
      </c>
      <c r="U881" s="1" t="s">
        <v>90</v>
      </c>
      <c r="V881" s="1" t="s">
        <v>104</v>
      </c>
      <c r="W881">
        <v>2014</v>
      </c>
    </row>
    <row r="882" spans="1:23" x14ac:dyDescent="0.25">
      <c r="A882">
        <v>4228</v>
      </c>
      <c r="B882" s="1" t="s">
        <v>2762</v>
      </c>
      <c r="C882" s="2">
        <v>42009</v>
      </c>
      <c r="D882" s="2">
        <v>42014</v>
      </c>
      <c r="E882" s="1" t="s">
        <v>42</v>
      </c>
      <c r="F882" s="1" t="s">
        <v>2763</v>
      </c>
      <c r="G882" s="1" t="s">
        <v>2764</v>
      </c>
      <c r="H882" s="1" t="s">
        <v>108</v>
      </c>
      <c r="I882" s="1" t="s">
        <v>27</v>
      </c>
      <c r="J882" s="1" t="s">
        <v>201</v>
      </c>
      <c r="K882" s="1" t="s">
        <v>202</v>
      </c>
      <c r="L882" s="1" t="s">
        <v>58</v>
      </c>
      <c r="M882" s="1" t="s">
        <v>499</v>
      </c>
      <c r="N882" s="1" t="s">
        <v>32</v>
      </c>
      <c r="O882" s="1" t="s">
        <v>39</v>
      </c>
      <c r="P882" s="1" t="s">
        <v>500</v>
      </c>
      <c r="Q882">
        <v>61.584000000000003</v>
      </c>
      <c r="R882">
        <v>1</v>
      </c>
      <c r="S882" s="1" t="s">
        <v>66</v>
      </c>
      <c r="T882">
        <v>-6.9282000000000004</v>
      </c>
      <c r="U882" s="1" t="s">
        <v>62</v>
      </c>
      <c r="V882" s="1" t="s">
        <v>179</v>
      </c>
      <c r="W882">
        <v>2015</v>
      </c>
    </row>
    <row r="883" spans="1:23" x14ac:dyDescent="0.25">
      <c r="A883">
        <v>4230</v>
      </c>
      <c r="B883" s="1" t="s">
        <v>2765</v>
      </c>
      <c r="C883" s="2">
        <v>42921</v>
      </c>
      <c r="D883" s="2">
        <v>42926</v>
      </c>
      <c r="E883" s="1" t="s">
        <v>42</v>
      </c>
      <c r="F883" s="1" t="s">
        <v>1117</v>
      </c>
      <c r="G883" s="1" t="s">
        <v>1118</v>
      </c>
      <c r="H883" s="1" t="s">
        <v>97</v>
      </c>
      <c r="I883" s="1" t="s">
        <v>27</v>
      </c>
      <c r="J883" s="1" t="s">
        <v>1752</v>
      </c>
      <c r="K883" s="1" t="s">
        <v>99</v>
      </c>
      <c r="L883" s="1" t="s">
        <v>100</v>
      </c>
      <c r="M883" s="1" t="s">
        <v>932</v>
      </c>
      <c r="N883" s="1" t="s">
        <v>32</v>
      </c>
      <c r="O883" s="1" t="s">
        <v>60</v>
      </c>
      <c r="P883" s="1" t="s">
        <v>933</v>
      </c>
      <c r="Q883">
        <v>332.02800000000002</v>
      </c>
      <c r="R883">
        <v>9</v>
      </c>
      <c r="S883" s="1" t="s">
        <v>103</v>
      </c>
      <c r="T883">
        <v>-348.62939999999998</v>
      </c>
      <c r="U883" s="1" t="s">
        <v>62</v>
      </c>
      <c r="V883" s="1" t="s">
        <v>77</v>
      </c>
      <c r="W883">
        <v>2017</v>
      </c>
    </row>
    <row r="884" spans="1:23" x14ac:dyDescent="0.25">
      <c r="A884">
        <v>4247</v>
      </c>
      <c r="B884" s="1" t="s">
        <v>2766</v>
      </c>
      <c r="C884" s="2">
        <v>43067</v>
      </c>
      <c r="D884" s="2">
        <v>43073</v>
      </c>
      <c r="E884" s="1" t="s">
        <v>42</v>
      </c>
      <c r="F884" s="1" t="s">
        <v>225</v>
      </c>
      <c r="G884" s="1" t="s">
        <v>226</v>
      </c>
      <c r="H884" s="1" t="s">
        <v>108</v>
      </c>
      <c r="I884" s="1" t="s">
        <v>27</v>
      </c>
      <c r="J884" s="1" t="s">
        <v>2767</v>
      </c>
      <c r="K884" s="1" t="s">
        <v>1101</v>
      </c>
      <c r="L884" s="1" t="s">
        <v>72</v>
      </c>
      <c r="M884" s="1" t="s">
        <v>323</v>
      </c>
      <c r="N884" s="1" t="s">
        <v>32</v>
      </c>
      <c r="O884" s="1" t="s">
        <v>60</v>
      </c>
      <c r="P884" s="1" t="s">
        <v>324</v>
      </c>
      <c r="Q884">
        <v>1049.2</v>
      </c>
      <c r="R884">
        <v>5</v>
      </c>
      <c r="S884" s="1" t="s">
        <v>35</v>
      </c>
      <c r="T884">
        <v>272.79199999999997</v>
      </c>
      <c r="U884" s="1" t="s">
        <v>139</v>
      </c>
      <c r="V884" s="1" t="s">
        <v>37</v>
      </c>
      <c r="W884">
        <v>2017</v>
      </c>
    </row>
    <row r="885" spans="1:23" x14ac:dyDescent="0.25">
      <c r="A885">
        <v>4248</v>
      </c>
      <c r="B885" s="1" t="s">
        <v>2766</v>
      </c>
      <c r="C885" s="2">
        <v>43067</v>
      </c>
      <c r="D885" s="2">
        <v>43073</v>
      </c>
      <c r="E885" s="1" t="s">
        <v>42</v>
      </c>
      <c r="F885" s="1" t="s">
        <v>225</v>
      </c>
      <c r="G885" s="1" t="s">
        <v>226</v>
      </c>
      <c r="H885" s="1" t="s">
        <v>108</v>
      </c>
      <c r="I885" s="1" t="s">
        <v>27</v>
      </c>
      <c r="J885" s="1" t="s">
        <v>2767</v>
      </c>
      <c r="K885" s="1" t="s">
        <v>1101</v>
      </c>
      <c r="L885" s="1" t="s">
        <v>72</v>
      </c>
      <c r="M885" s="1" t="s">
        <v>1324</v>
      </c>
      <c r="N885" s="1" t="s">
        <v>32</v>
      </c>
      <c r="O885" s="1" t="s">
        <v>60</v>
      </c>
      <c r="P885" s="1" t="s">
        <v>1325</v>
      </c>
      <c r="Q885">
        <v>20.9</v>
      </c>
      <c r="R885">
        <v>5</v>
      </c>
      <c r="S885" s="1" t="s">
        <v>35</v>
      </c>
      <c r="T885">
        <v>7.524</v>
      </c>
      <c r="U885" s="1" t="s">
        <v>139</v>
      </c>
      <c r="V885" s="1" t="s">
        <v>37</v>
      </c>
      <c r="W885">
        <v>2017</v>
      </c>
    </row>
    <row r="886" spans="1:23" x14ac:dyDescent="0.25">
      <c r="A886">
        <v>4250</v>
      </c>
      <c r="B886" s="1" t="s">
        <v>2768</v>
      </c>
      <c r="C886" s="2">
        <v>42705</v>
      </c>
      <c r="D886" s="2">
        <v>42709</v>
      </c>
      <c r="E886" s="1" t="s">
        <v>23</v>
      </c>
      <c r="F886" s="1" t="s">
        <v>2769</v>
      </c>
      <c r="G886" s="1" t="s">
        <v>2770</v>
      </c>
      <c r="H886" s="1" t="s">
        <v>26</v>
      </c>
      <c r="I886" s="1" t="s">
        <v>27</v>
      </c>
      <c r="J886" s="1" t="s">
        <v>1593</v>
      </c>
      <c r="K886" s="1" t="s">
        <v>439</v>
      </c>
      <c r="L886" s="1" t="s">
        <v>72</v>
      </c>
      <c r="M886" s="1" t="s">
        <v>637</v>
      </c>
      <c r="N886" s="1" t="s">
        <v>32</v>
      </c>
      <c r="O886" s="1" t="s">
        <v>39</v>
      </c>
      <c r="P886" s="1" t="s">
        <v>638</v>
      </c>
      <c r="Q886">
        <v>751.92</v>
      </c>
      <c r="R886">
        <v>4</v>
      </c>
      <c r="S886" s="1" t="s">
        <v>35</v>
      </c>
      <c r="T886">
        <v>150.38399999999999</v>
      </c>
      <c r="U886" s="1" t="s">
        <v>90</v>
      </c>
      <c r="V886" s="1" t="s">
        <v>104</v>
      </c>
      <c r="W886">
        <v>2016</v>
      </c>
    </row>
    <row r="887" spans="1:23" x14ac:dyDescent="0.25">
      <c r="A887">
        <v>4251</v>
      </c>
      <c r="B887" s="1" t="s">
        <v>2771</v>
      </c>
      <c r="C887" s="2">
        <v>41901</v>
      </c>
      <c r="D887" s="2">
        <v>41901</v>
      </c>
      <c r="E887" s="1" t="s">
        <v>435</v>
      </c>
      <c r="F887" s="1" t="s">
        <v>2772</v>
      </c>
      <c r="G887" s="1" t="s">
        <v>2773</v>
      </c>
      <c r="H887" s="1" t="s">
        <v>97</v>
      </c>
      <c r="I887" s="1" t="s">
        <v>27</v>
      </c>
      <c r="J887" s="1" t="s">
        <v>183</v>
      </c>
      <c r="K887" s="1" t="s">
        <v>129</v>
      </c>
      <c r="L887" s="1" t="s">
        <v>72</v>
      </c>
      <c r="M887" s="1" t="s">
        <v>1545</v>
      </c>
      <c r="N887" s="1" t="s">
        <v>32</v>
      </c>
      <c r="O887" s="1" t="s">
        <v>39</v>
      </c>
      <c r="P887" s="1" t="s">
        <v>1546</v>
      </c>
      <c r="Q887">
        <v>887.10299999999995</v>
      </c>
      <c r="R887">
        <v>7</v>
      </c>
      <c r="S887" s="1" t="s">
        <v>132</v>
      </c>
      <c r="T887">
        <v>177.42060000000001</v>
      </c>
      <c r="U887" s="1" t="s">
        <v>440</v>
      </c>
      <c r="V887" s="1" t="s">
        <v>83</v>
      </c>
      <c r="W887">
        <v>2014</v>
      </c>
    </row>
    <row r="888" spans="1:23" x14ac:dyDescent="0.25">
      <c r="A888">
        <v>4257</v>
      </c>
      <c r="B888" s="1" t="s">
        <v>2774</v>
      </c>
      <c r="C888" s="2">
        <v>43021</v>
      </c>
      <c r="D888" s="2">
        <v>43024</v>
      </c>
      <c r="E888" s="1" t="s">
        <v>94</v>
      </c>
      <c r="F888" s="1" t="s">
        <v>1441</v>
      </c>
      <c r="G888" s="1" t="s">
        <v>1442</v>
      </c>
      <c r="H888" s="1" t="s">
        <v>26</v>
      </c>
      <c r="I888" s="1" t="s">
        <v>27</v>
      </c>
      <c r="J888" s="1" t="s">
        <v>2741</v>
      </c>
      <c r="K888" s="1" t="s">
        <v>144</v>
      </c>
      <c r="L888" s="1" t="s">
        <v>100</v>
      </c>
      <c r="M888" s="1" t="s">
        <v>907</v>
      </c>
      <c r="N888" s="1" t="s">
        <v>32</v>
      </c>
      <c r="O888" s="1" t="s">
        <v>60</v>
      </c>
      <c r="P888" s="1" t="s">
        <v>908</v>
      </c>
      <c r="Q888">
        <v>10.476000000000001</v>
      </c>
      <c r="R888">
        <v>3</v>
      </c>
      <c r="S888" s="1" t="s">
        <v>103</v>
      </c>
      <c r="T888">
        <v>-6.8094000000000001</v>
      </c>
      <c r="U888" s="1" t="s">
        <v>36</v>
      </c>
      <c r="V888" s="1" t="s">
        <v>52</v>
      </c>
      <c r="W888">
        <v>2017</v>
      </c>
    </row>
    <row r="889" spans="1:23" x14ac:dyDescent="0.25">
      <c r="A889">
        <v>4259</v>
      </c>
      <c r="B889" s="1" t="s">
        <v>2775</v>
      </c>
      <c r="C889" s="2">
        <v>42443</v>
      </c>
      <c r="D889" s="2">
        <v>42445</v>
      </c>
      <c r="E889" s="1" t="s">
        <v>94</v>
      </c>
      <c r="F889" s="1" t="s">
        <v>2638</v>
      </c>
      <c r="G889" s="1" t="s">
        <v>2639</v>
      </c>
      <c r="H889" s="1" t="s">
        <v>97</v>
      </c>
      <c r="I889" s="1" t="s">
        <v>27</v>
      </c>
      <c r="J889" s="1" t="s">
        <v>201</v>
      </c>
      <c r="K889" s="1" t="s">
        <v>202</v>
      </c>
      <c r="L889" s="1" t="s">
        <v>58</v>
      </c>
      <c r="M889" s="1" t="s">
        <v>1040</v>
      </c>
      <c r="N889" s="1" t="s">
        <v>32</v>
      </c>
      <c r="O889" s="1" t="s">
        <v>39</v>
      </c>
      <c r="P889" s="1" t="s">
        <v>1041</v>
      </c>
      <c r="Q889">
        <v>196.78399999999999</v>
      </c>
      <c r="R889">
        <v>2</v>
      </c>
      <c r="S889" s="1" t="s">
        <v>66</v>
      </c>
      <c r="T889">
        <v>-22.138200000000001</v>
      </c>
      <c r="U889" s="1" t="s">
        <v>76</v>
      </c>
      <c r="V889" s="1" t="s">
        <v>205</v>
      </c>
      <c r="W889">
        <v>2016</v>
      </c>
    </row>
    <row r="890" spans="1:23" x14ac:dyDescent="0.25">
      <c r="A890">
        <v>4265</v>
      </c>
      <c r="B890" s="1" t="s">
        <v>2776</v>
      </c>
      <c r="C890" s="2">
        <v>42679</v>
      </c>
      <c r="D890" s="2">
        <v>42683</v>
      </c>
      <c r="E890" s="1" t="s">
        <v>42</v>
      </c>
      <c r="F890" s="1" t="s">
        <v>2076</v>
      </c>
      <c r="G890" s="1" t="s">
        <v>2077</v>
      </c>
      <c r="H890" s="1" t="s">
        <v>26</v>
      </c>
      <c r="I890" s="1" t="s">
        <v>27</v>
      </c>
      <c r="J890" s="1" t="s">
        <v>109</v>
      </c>
      <c r="K890" s="1" t="s">
        <v>99</v>
      </c>
      <c r="L890" s="1" t="s">
        <v>100</v>
      </c>
      <c r="M890" s="1" t="s">
        <v>743</v>
      </c>
      <c r="N890" s="1" t="s">
        <v>32</v>
      </c>
      <c r="O890" s="1" t="s">
        <v>48</v>
      </c>
      <c r="P890" s="1" t="s">
        <v>744</v>
      </c>
      <c r="Q890">
        <v>863.12800000000004</v>
      </c>
      <c r="R890">
        <v>8</v>
      </c>
      <c r="S890" s="1" t="s">
        <v>75</v>
      </c>
      <c r="T890">
        <v>-160.29519999999999</v>
      </c>
      <c r="U890" s="1" t="s">
        <v>90</v>
      </c>
      <c r="V890" s="1" t="s">
        <v>37</v>
      </c>
      <c r="W890">
        <v>2016</v>
      </c>
    </row>
    <row r="891" spans="1:23" x14ac:dyDescent="0.25">
      <c r="A891">
        <v>4267</v>
      </c>
      <c r="B891" s="1" t="s">
        <v>2776</v>
      </c>
      <c r="C891" s="2">
        <v>42679</v>
      </c>
      <c r="D891" s="2">
        <v>42683</v>
      </c>
      <c r="E891" s="1" t="s">
        <v>42</v>
      </c>
      <c r="F891" s="1" t="s">
        <v>2076</v>
      </c>
      <c r="G891" s="1" t="s">
        <v>2077</v>
      </c>
      <c r="H891" s="1" t="s">
        <v>26</v>
      </c>
      <c r="I891" s="1" t="s">
        <v>27</v>
      </c>
      <c r="J891" s="1" t="s">
        <v>109</v>
      </c>
      <c r="K891" s="1" t="s">
        <v>99</v>
      </c>
      <c r="L891" s="1" t="s">
        <v>100</v>
      </c>
      <c r="M891" s="1" t="s">
        <v>1882</v>
      </c>
      <c r="N891" s="1" t="s">
        <v>32</v>
      </c>
      <c r="O891" s="1" t="s">
        <v>33</v>
      </c>
      <c r="P891" s="1" t="s">
        <v>1883</v>
      </c>
      <c r="Q891">
        <v>956.66480000000001</v>
      </c>
      <c r="R891">
        <v>7</v>
      </c>
      <c r="S891" s="1" t="s">
        <v>112</v>
      </c>
      <c r="T891">
        <v>-225.0976</v>
      </c>
      <c r="U891" s="1" t="s">
        <v>90</v>
      </c>
      <c r="V891" s="1" t="s">
        <v>37</v>
      </c>
      <c r="W891">
        <v>2016</v>
      </c>
    </row>
    <row r="892" spans="1:23" x14ac:dyDescent="0.25">
      <c r="A892">
        <v>4270</v>
      </c>
      <c r="B892" s="1" t="s">
        <v>2777</v>
      </c>
      <c r="C892" s="2">
        <v>42911</v>
      </c>
      <c r="D892" s="2">
        <v>42915</v>
      </c>
      <c r="E892" s="1" t="s">
        <v>23</v>
      </c>
      <c r="F892" s="1" t="s">
        <v>1652</v>
      </c>
      <c r="G892" s="1" t="s">
        <v>1653</v>
      </c>
      <c r="H892" s="1" t="s">
        <v>26</v>
      </c>
      <c r="I892" s="1" t="s">
        <v>27</v>
      </c>
      <c r="J892" s="1" t="s">
        <v>201</v>
      </c>
      <c r="K892" s="1" t="s">
        <v>202</v>
      </c>
      <c r="L892" s="1" t="s">
        <v>58</v>
      </c>
      <c r="M892" s="1" t="s">
        <v>711</v>
      </c>
      <c r="N892" s="1" t="s">
        <v>32</v>
      </c>
      <c r="O892" s="1" t="s">
        <v>48</v>
      </c>
      <c r="P892" s="1" t="s">
        <v>712</v>
      </c>
      <c r="Q892">
        <v>871.4</v>
      </c>
      <c r="R892">
        <v>4</v>
      </c>
      <c r="S892" s="1" t="s">
        <v>35</v>
      </c>
      <c r="T892">
        <v>148.13800000000001</v>
      </c>
      <c r="U892" s="1" t="s">
        <v>90</v>
      </c>
      <c r="V892" s="1" t="s">
        <v>63</v>
      </c>
      <c r="W892">
        <v>2017</v>
      </c>
    </row>
    <row r="893" spans="1:23" x14ac:dyDescent="0.25">
      <c r="A893">
        <v>4271</v>
      </c>
      <c r="B893" s="1" t="s">
        <v>2778</v>
      </c>
      <c r="C893" s="2">
        <v>42334</v>
      </c>
      <c r="D893" s="2">
        <v>42338</v>
      </c>
      <c r="E893" s="1" t="s">
        <v>42</v>
      </c>
      <c r="F893" s="1" t="s">
        <v>2779</v>
      </c>
      <c r="G893" s="1" t="s">
        <v>2780</v>
      </c>
      <c r="H893" s="1" t="s">
        <v>97</v>
      </c>
      <c r="I893" s="1" t="s">
        <v>27</v>
      </c>
      <c r="J893" s="1" t="s">
        <v>488</v>
      </c>
      <c r="K893" s="1" t="s">
        <v>151</v>
      </c>
      <c r="L893" s="1" t="s">
        <v>30</v>
      </c>
      <c r="M893" s="1" t="s">
        <v>2760</v>
      </c>
      <c r="N893" s="1" t="s">
        <v>32</v>
      </c>
      <c r="O893" s="1" t="s">
        <v>60</v>
      </c>
      <c r="P893" s="1" t="s">
        <v>2761</v>
      </c>
      <c r="Q893">
        <v>692.47199999999998</v>
      </c>
      <c r="R893">
        <v>11</v>
      </c>
      <c r="S893" s="1" t="s">
        <v>66</v>
      </c>
      <c r="T893">
        <v>190.4298</v>
      </c>
      <c r="U893" s="1" t="s">
        <v>90</v>
      </c>
      <c r="V893" s="1" t="s">
        <v>37</v>
      </c>
      <c r="W893">
        <v>2015</v>
      </c>
    </row>
    <row r="894" spans="1:23" x14ac:dyDescent="0.25">
      <c r="A894">
        <v>4272</v>
      </c>
      <c r="B894" s="1" t="s">
        <v>2781</v>
      </c>
      <c r="C894" s="2">
        <v>42698</v>
      </c>
      <c r="D894" s="2">
        <v>42701</v>
      </c>
      <c r="E894" s="1" t="s">
        <v>23</v>
      </c>
      <c r="F894" s="1" t="s">
        <v>996</v>
      </c>
      <c r="G894" s="1" t="s">
        <v>997</v>
      </c>
      <c r="H894" s="1" t="s">
        <v>97</v>
      </c>
      <c r="I894" s="1" t="s">
        <v>27</v>
      </c>
      <c r="J894" s="1" t="s">
        <v>2767</v>
      </c>
      <c r="K894" s="1" t="s">
        <v>1101</v>
      </c>
      <c r="L894" s="1" t="s">
        <v>72</v>
      </c>
      <c r="M894" s="1" t="s">
        <v>891</v>
      </c>
      <c r="N894" s="1" t="s">
        <v>32</v>
      </c>
      <c r="O894" s="1" t="s">
        <v>60</v>
      </c>
      <c r="P894" s="1" t="s">
        <v>892</v>
      </c>
      <c r="Q894">
        <v>207.76</v>
      </c>
      <c r="R894">
        <v>4</v>
      </c>
      <c r="S894" s="1" t="s">
        <v>35</v>
      </c>
      <c r="T894">
        <v>85.181600000000003</v>
      </c>
      <c r="U894" s="1" t="s">
        <v>36</v>
      </c>
      <c r="V894" s="1" t="s">
        <v>37</v>
      </c>
      <c r="W894">
        <v>2016</v>
      </c>
    </row>
    <row r="895" spans="1:23" x14ac:dyDescent="0.25">
      <c r="A895">
        <v>4279</v>
      </c>
      <c r="B895" s="1" t="s">
        <v>2782</v>
      </c>
      <c r="C895" s="2">
        <v>42476</v>
      </c>
      <c r="D895" s="2">
        <v>42480</v>
      </c>
      <c r="E895" s="1" t="s">
        <v>42</v>
      </c>
      <c r="F895" s="1" t="s">
        <v>2772</v>
      </c>
      <c r="G895" s="1" t="s">
        <v>2773</v>
      </c>
      <c r="H895" s="1" t="s">
        <v>97</v>
      </c>
      <c r="I895" s="1" t="s">
        <v>27</v>
      </c>
      <c r="J895" s="1" t="s">
        <v>2073</v>
      </c>
      <c r="K895" s="1" t="s">
        <v>372</v>
      </c>
      <c r="L895" s="1" t="s">
        <v>72</v>
      </c>
      <c r="M895" s="1" t="s">
        <v>2250</v>
      </c>
      <c r="N895" s="1" t="s">
        <v>32</v>
      </c>
      <c r="O895" s="1" t="s">
        <v>60</v>
      </c>
      <c r="P895" s="1" t="s">
        <v>2251</v>
      </c>
      <c r="Q895">
        <v>9.9600000000000009</v>
      </c>
      <c r="R895">
        <v>2</v>
      </c>
      <c r="S895" s="1" t="s">
        <v>35</v>
      </c>
      <c r="T895">
        <v>3.2867999999999999</v>
      </c>
      <c r="U895" s="1" t="s">
        <v>90</v>
      </c>
      <c r="V895" s="1" t="s">
        <v>122</v>
      </c>
      <c r="W895">
        <v>2016</v>
      </c>
    </row>
    <row r="896" spans="1:23" x14ac:dyDescent="0.25">
      <c r="A896">
        <v>4282</v>
      </c>
      <c r="B896" s="1" t="s">
        <v>2783</v>
      </c>
      <c r="C896" s="2">
        <v>41957</v>
      </c>
      <c r="D896" s="2">
        <v>41961</v>
      </c>
      <c r="E896" s="1" t="s">
        <v>42</v>
      </c>
      <c r="F896" s="1" t="s">
        <v>2784</v>
      </c>
      <c r="G896" s="1" t="s">
        <v>2785</v>
      </c>
      <c r="H896" s="1" t="s">
        <v>108</v>
      </c>
      <c r="I896" s="1" t="s">
        <v>27</v>
      </c>
      <c r="J896" s="1" t="s">
        <v>183</v>
      </c>
      <c r="K896" s="1" t="s">
        <v>129</v>
      </c>
      <c r="L896" s="1" t="s">
        <v>72</v>
      </c>
      <c r="M896" s="1" t="s">
        <v>2231</v>
      </c>
      <c r="N896" s="1" t="s">
        <v>32</v>
      </c>
      <c r="O896" s="1" t="s">
        <v>39</v>
      </c>
      <c r="P896" s="1" t="s">
        <v>2232</v>
      </c>
      <c r="Q896">
        <v>69.263999999999996</v>
      </c>
      <c r="R896">
        <v>2</v>
      </c>
      <c r="S896" s="1" t="s">
        <v>132</v>
      </c>
      <c r="T896">
        <v>14.622400000000001</v>
      </c>
      <c r="U896" s="1" t="s">
        <v>90</v>
      </c>
      <c r="V896" s="1" t="s">
        <v>37</v>
      </c>
      <c r="W896">
        <v>2014</v>
      </c>
    </row>
    <row r="897" spans="1:23" x14ac:dyDescent="0.25">
      <c r="A897">
        <v>4285</v>
      </c>
      <c r="B897" s="1" t="s">
        <v>2786</v>
      </c>
      <c r="C897" s="2">
        <v>42329</v>
      </c>
      <c r="D897" s="2">
        <v>42334</v>
      </c>
      <c r="E897" s="1" t="s">
        <v>23</v>
      </c>
      <c r="F897" s="1" t="s">
        <v>2787</v>
      </c>
      <c r="G897" s="1" t="s">
        <v>2788</v>
      </c>
      <c r="H897" s="1" t="s">
        <v>97</v>
      </c>
      <c r="I897" s="1" t="s">
        <v>27</v>
      </c>
      <c r="J897" s="1" t="s">
        <v>2789</v>
      </c>
      <c r="K897" s="1" t="s">
        <v>99</v>
      </c>
      <c r="L897" s="1" t="s">
        <v>100</v>
      </c>
      <c r="M897" s="1" t="s">
        <v>1459</v>
      </c>
      <c r="N897" s="1" t="s">
        <v>32</v>
      </c>
      <c r="O897" s="1" t="s">
        <v>33</v>
      </c>
      <c r="P897" s="1" t="s">
        <v>1460</v>
      </c>
      <c r="Q897">
        <v>246.1328</v>
      </c>
      <c r="R897">
        <v>2</v>
      </c>
      <c r="S897" s="1" t="s">
        <v>112</v>
      </c>
      <c r="T897">
        <v>-76.011600000000001</v>
      </c>
      <c r="U897" s="1" t="s">
        <v>62</v>
      </c>
      <c r="V897" s="1" t="s">
        <v>37</v>
      </c>
      <c r="W897">
        <v>2015</v>
      </c>
    </row>
    <row r="898" spans="1:23" x14ac:dyDescent="0.25">
      <c r="A898">
        <v>4292</v>
      </c>
      <c r="B898" s="1" t="s">
        <v>2790</v>
      </c>
      <c r="C898" s="2">
        <v>43078</v>
      </c>
      <c r="D898" s="2">
        <v>43082</v>
      </c>
      <c r="E898" s="1" t="s">
        <v>23</v>
      </c>
      <c r="F898" s="1" t="s">
        <v>1336</v>
      </c>
      <c r="G898" s="1" t="s">
        <v>1337</v>
      </c>
      <c r="H898" s="1" t="s">
        <v>108</v>
      </c>
      <c r="I898" s="1" t="s">
        <v>27</v>
      </c>
      <c r="J898" s="1" t="s">
        <v>56</v>
      </c>
      <c r="K898" s="1" t="s">
        <v>57</v>
      </c>
      <c r="L898" s="1" t="s">
        <v>58</v>
      </c>
      <c r="M898" s="1" t="s">
        <v>300</v>
      </c>
      <c r="N898" s="1" t="s">
        <v>32</v>
      </c>
      <c r="O898" s="1" t="s">
        <v>48</v>
      </c>
      <c r="P898" s="1" t="s">
        <v>301</v>
      </c>
      <c r="Q898">
        <v>896.32799999999997</v>
      </c>
      <c r="R898">
        <v>9</v>
      </c>
      <c r="S898" s="1" t="s">
        <v>66</v>
      </c>
      <c r="T898">
        <v>22.408200000000001</v>
      </c>
      <c r="U898" s="1" t="s">
        <v>90</v>
      </c>
      <c r="V898" s="1" t="s">
        <v>104</v>
      </c>
      <c r="W898">
        <v>2017</v>
      </c>
    </row>
    <row r="899" spans="1:23" x14ac:dyDescent="0.25">
      <c r="A899">
        <v>4295</v>
      </c>
      <c r="B899" s="1" t="s">
        <v>2791</v>
      </c>
      <c r="C899" s="2">
        <v>43030</v>
      </c>
      <c r="D899" s="2">
        <v>43035</v>
      </c>
      <c r="E899" s="1" t="s">
        <v>42</v>
      </c>
      <c r="F899" s="1" t="s">
        <v>2369</v>
      </c>
      <c r="G899" s="1" t="s">
        <v>2370</v>
      </c>
      <c r="H899" s="1" t="s">
        <v>97</v>
      </c>
      <c r="I899" s="1" t="s">
        <v>27</v>
      </c>
      <c r="J899" s="1" t="s">
        <v>1529</v>
      </c>
      <c r="K899" s="1" t="s">
        <v>1530</v>
      </c>
      <c r="L899" s="1" t="s">
        <v>58</v>
      </c>
      <c r="M899" s="1" t="s">
        <v>327</v>
      </c>
      <c r="N899" s="1" t="s">
        <v>32</v>
      </c>
      <c r="O899" s="1" t="s">
        <v>48</v>
      </c>
      <c r="P899" s="1" t="s">
        <v>328</v>
      </c>
      <c r="Q899">
        <v>177.22499999999999</v>
      </c>
      <c r="R899">
        <v>5</v>
      </c>
      <c r="S899" s="1" t="s">
        <v>89</v>
      </c>
      <c r="T899">
        <v>-120.51300000000001</v>
      </c>
      <c r="U899" s="1" t="s">
        <v>62</v>
      </c>
      <c r="V899" s="1" t="s">
        <v>52</v>
      </c>
      <c r="W899">
        <v>2017</v>
      </c>
    </row>
    <row r="900" spans="1:23" x14ac:dyDescent="0.25">
      <c r="A900">
        <v>4296</v>
      </c>
      <c r="B900" s="1" t="s">
        <v>2792</v>
      </c>
      <c r="C900" s="2">
        <v>42919</v>
      </c>
      <c r="D900" s="2">
        <v>42926</v>
      </c>
      <c r="E900" s="1" t="s">
        <v>42</v>
      </c>
      <c r="F900" s="1" t="s">
        <v>1313</v>
      </c>
      <c r="G900" s="1" t="s">
        <v>1314</v>
      </c>
      <c r="H900" s="1" t="s">
        <v>26</v>
      </c>
      <c r="I900" s="1" t="s">
        <v>27</v>
      </c>
      <c r="J900" s="1" t="s">
        <v>2793</v>
      </c>
      <c r="K900" s="1" t="s">
        <v>57</v>
      </c>
      <c r="L900" s="1" t="s">
        <v>58</v>
      </c>
      <c r="M900" s="1" t="s">
        <v>2703</v>
      </c>
      <c r="N900" s="1" t="s">
        <v>32</v>
      </c>
      <c r="O900" s="1" t="s">
        <v>60</v>
      </c>
      <c r="P900" s="1" t="s">
        <v>2704</v>
      </c>
      <c r="Q900">
        <v>129.38999999999999</v>
      </c>
      <c r="R900">
        <v>3</v>
      </c>
      <c r="S900" s="1" t="s">
        <v>35</v>
      </c>
      <c r="T900">
        <v>54.343800000000002</v>
      </c>
      <c r="U900" s="1" t="s">
        <v>51</v>
      </c>
      <c r="V900" s="1" t="s">
        <v>77</v>
      </c>
      <c r="W900">
        <v>2017</v>
      </c>
    </row>
    <row r="901" spans="1:23" x14ac:dyDescent="0.25">
      <c r="A901">
        <v>4301</v>
      </c>
      <c r="B901" s="1" t="s">
        <v>2794</v>
      </c>
      <c r="C901" s="2">
        <v>42970</v>
      </c>
      <c r="D901" s="2">
        <v>42973</v>
      </c>
      <c r="E901" s="1" t="s">
        <v>23</v>
      </c>
      <c r="F901" s="1" t="s">
        <v>413</v>
      </c>
      <c r="G901" s="1" t="s">
        <v>414</v>
      </c>
      <c r="H901" s="1" t="s">
        <v>26</v>
      </c>
      <c r="I901" s="1" t="s">
        <v>27</v>
      </c>
      <c r="J901" s="1" t="s">
        <v>2353</v>
      </c>
      <c r="K901" s="1" t="s">
        <v>46</v>
      </c>
      <c r="L901" s="1" t="s">
        <v>30</v>
      </c>
      <c r="M901" s="1" t="s">
        <v>1083</v>
      </c>
      <c r="N901" s="1" t="s">
        <v>32</v>
      </c>
      <c r="O901" s="1" t="s">
        <v>60</v>
      </c>
      <c r="P901" s="1" t="s">
        <v>1084</v>
      </c>
      <c r="Q901">
        <v>2.7839999999999998</v>
      </c>
      <c r="R901">
        <v>2</v>
      </c>
      <c r="S901" s="1" t="s">
        <v>66</v>
      </c>
      <c r="T901">
        <v>0.41760000000000003</v>
      </c>
      <c r="U901" s="1" t="s">
        <v>36</v>
      </c>
      <c r="V901" s="1" t="s">
        <v>263</v>
      </c>
      <c r="W901">
        <v>2017</v>
      </c>
    </row>
    <row r="902" spans="1:23" x14ac:dyDescent="0.25">
      <c r="A902">
        <v>4305</v>
      </c>
      <c r="B902" s="1" t="s">
        <v>2795</v>
      </c>
      <c r="C902" s="2">
        <v>41938</v>
      </c>
      <c r="D902" s="2">
        <v>41942</v>
      </c>
      <c r="E902" s="1" t="s">
        <v>23</v>
      </c>
      <c r="F902" s="1" t="s">
        <v>2796</v>
      </c>
      <c r="G902" s="1" t="s">
        <v>2797</v>
      </c>
      <c r="H902" s="1" t="s">
        <v>26</v>
      </c>
      <c r="I902" s="1" t="s">
        <v>27</v>
      </c>
      <c r="J902" s="1" t="s">
        <v>201</v>
      </c>
      <c r="K902" s="1" t="s">
        <v>202</v>
      </c>
      <c r="L902" s="1" t="s">
        <v>58</v>
      </c>
      <c r="M902" s="1" t="s">
        <v>597</v>
      </c>
      <c r="N902" s="1" t="s">
        <v>32</v>
      </c>
      <c r="O902" s="1" t="s">
        <v>60</v>
      </c>
      <c r="P902" s="1" t="s">
        <v>598</v>
      </c>
      <c r="Q902">
        <v>63.92</v>
      </c>
      <c r="R902">
        <v>4</v>
      </c>
      <c r="S902" s="1" t="s">
        <v>35</v>
      </c>
      <c r="T902">
        <v>3.1960000000000002</v>
      </c>
      <c r="U902" s="1" t="s">
        <v>90</v>
      </c>
      <c r="V902" s="1" t="s">
        <v>52</v>
      </c>
      <c r="W902">
        <v>2014</v>
      </c>
    </row>
    <row r="903" spans="1:23" x14ac:dyDescent="0.25">
      <c r="A903">
        <v>4310</v>
      </c>
      <c r="B903" s="1" t="s">
        <v>2798</v>
      </c>
      <c r="C903" s="2">
        <v>41947</v>
      </c>
      <c r="D903" s="2">
        <v>41954</v>
      </c>
      <c r="E903" s="1" t="s">
        <v>42</v>
      </c>
      <c r="F903" s="1" t="s">
        <v>1743</v>
      </c>
      <c r="G903" s="1" t="s">
        <v>1744</v>
      </c>
      <c r="H903" s="1" t="s">
        <v>26</v>
      </c>
      <c r="I903" s="1" t="s">
        <v>27</v>
      </c>
      <c r="J903" s="1" t="s">
        <v>56</v>
      </c>
      <c r="K903" s="1" t="s">
        <v>57</v>
      </c>
      <c r="L903" s="1" t="s">
        <v>58</v>
      </c>
      <c r="M903" s="1" t="s">
        <v>464</v>
      </c>
      <c r="N903" s="1" t="s">
        <v>32</v>
      </c>
      <c r="O903" s="1" t="s">
        <v>48</v>
      </c>
      <c r="P903" s="1" t="s">
        <v>465</v>
      </c>
      <c r="Q903">
        <v>573.72799999999995</v>
      </c>
      <c r="R903">
        <v>4</v>
      </c>
      <c r="S903" s="1" t="s">
        <v>66</v>
      </c>
      <c r="T903">
        <v>-64.544399999999996</v>
      </c>
      <c r="U903" s="1" t="s">
        <v>51</v>
      </c>
      <c r="V903" s="1" t="s">
        <v>37</v>
      </c>
      <c r="W903">
        <v>2014</v>
      </c>
    </row>
    <row r="904" spans="1:23" x14ac:dyDescent="0.25">
      <c r="A904">
        <v>4319</v>
      </c>
      <c r="B904" s="1" t="s">
        <v>2799</v>
      </c>
      <c r="C904" s="2">
        <v>43076</v>
      </c>
      <c r="D904" s="2">
        <v>43080</v>
      </c>
      <c r="E904" s="1" t="s">
        <v>42</v>
      </c>
      <c r="F904" s="1" t="s">
        <v>1457</v>
      </c>
      <c r="G904" s="1" t="s">
        <v>1458</v>
      </c>
      <c r="H904" s="1" t="s">
        <v>26</v>
      </c>
      <c r="I904" s="1" t="s">
        <v>27</v>
      </c>
      <c r="J904" s="1" t="s">
        <v>647</v>
      </c>
      <c r="K904" s="1" t="s">
        <v>728</v>
      </c>
      <c r="L904" s="1" t="s">
        <v>30</v>
      </c>
      <c r="M904" s="1" t="s">
        <v>2800</v>
      </c>
      <c r="N904" s="1" t="s">
        <v>32</v>
      </c>
      <c r="O904" s="1" t="s">
        <v>60</v>
      </c>
      <c r="P904" s="1" t="s">
        <v>2801</v>
      </c>
      <c r="Q904">
        <v>82.38</v>
      </c>
      <c r="R904">
        <v>6</v>
      </c>
      <c r="S904" s="1" t="s">
        <v>35</v>
      </c>
      <c r="T904">
        <v>25.537800000000001</v>
      </c>
      <c r="U904" s="1" t="s">
        <v>90</v>
      </c>
      <c r="V904" s="1" t="s">
        <v>104</v>
      </c>
      <c r="W904">
        <v>2017</v>
      </c>
    </row>
    <row r="905" spans="1:23" x14ac:dyDescent="0.25">
      <c r="A905">
        <v>4337</v>
      </c>
      <c r="B905" s="1" t="s">
        <v>2802</v>
      </c>
      <c r="C905" s="2">
        <v>42358</v>
      </c>
      <c r="D905" s="2">
        <v>42362</v>
      </c>
      <c r="E905" s="1" t="s">
        <v>42</v>
      </c>
      <c r="F905" s="1" t="s">
        <v>2803</v>
      </c>
      <c r="G905" s="1" t="s">
        <v>2804</v>
      </c>
      <c r="H905" s="1" t="s">
        <v>26</v>
      </c>
      <c r="I905" s="1" t="s">
        <v>27</v>
      </c>
      <c r="J905" s="1" t="s">
        <v>2805</v>
      </c>
      <c r="K905" s="1" t="s">
        <v>532</v>
      </c>
      <c r="L905" s="1" t="s">
        <v>58</v>
      </c>
      <c r="M905" s="1" t="s">
        <v>1464</v>
      </c>
      <c r="N905" s="1" t="s">
        <v>32</v>
      </c>
      <c r="O905" s="1" t="s">
        <v>60</v>
      </c>
      <c r="P905" s="1" t="s">
        <v>1465</v>
      </c>
      <c r="Q905">
        <v>14.368</v>
      </c>
      <c r="R905">
        <v>2</v>
      </c>
      <c r="S905" s="1" t="s">
        <v>66</v>
      </c>
      <c r="T905">
        <v>3.9512</v>
      </c>
      <c r="U905" s="1" t="s">
        <v>90</v>
      </c>
      <c r="V905" s="1" t="s">
        <v>104</v>
      </c>
      <c r="W905">
        <v>2015</v>
      </c>
    </row>
    <row r="906" spans="1:23" x14ac:dyDescent="0.25">
      <c r="A906">
        <v>4347</v>
      </c>
      <c r="B906" s="1" t="s">
        <v>2806</v>
      </c>
      <c r="C906" s="2">
        <v>42631</v>
      </c>
      <c r="D906" s="2">
        <v>42638</v>
      </c>
      <c r="E906" s="1" t="s">
        <v>42</v>
      </c>
      <c r="F906" s="1" t="s">
        <v>1697</v>
      </c>
      <c r="G906" s="1" t="s">
        <v>1698</v>
      </c>
      <c r="H906" s="1" t="s">
        <v>26</v>
      </c>
      <c r="I906" s="1" t="s">
        <v>27</v>
      </c>
      <c r="J906" s="1" t="s">
        <v>2807</v>
      </c>
      <c r="K906" s="1" t="s">
        <v>129</v>
      </c>
      <c r="L906" s="1" t="s">
        <v>72</v>
      </c>
      <c r="M906" s="1" t="s">
        <v>863</v>
      </c>
      <c r="N906" s="1" t="s">
        <v>32</v>
      </c>
      <c r="O906" s="1" t="s">
        <v>39</v>
      </c>
      <c r="P906" s="1" t="s">
        <v>864</v>
      </c>
      <c r="Q906">
        <v>631.78200000000004</v>
      </c>
      <c r="R906">
        <v>2</v>
      </c>
      <c r="S906" s="1" t="s">
        <v>132</v>
      </c>
      <c r="T906">
        <v>140.39599999999999</v>
      </c>
      <c r="U906" s="1" t="s">
        <v>51</v>
      </c>
      <c r="V906" s="1" t="s">
        <v>83</v>
      </c>
      <c r="W906">
        <v>2016</v>
      </c>
    </row>
    <row r="907" spans="1:23" x14ac:dyDescent="0.25">
      <c r="A907">
        <v>4348</v>
      </c>
      <c r="B907" s="1" t="s">
        <v>2806</v>
      </c>
      <c r="C907" s="2">
        <v>42631</v>
      </c>
      <c r="D907" s="2">
        <v>42638</v>
      </c>
      <c r="E907" s="1" t="s">
        <v>42</v>
      </c>
      <c r="F907" s="1" t="s">
        <v>1697</v>
      </c>
      <c r="G907" s="1" t="s">
        <v>1698</v>
      </c>
      <c r="H907" s="1" t="s">
        <v>26</v>
      </c>
      <c r="I907" s="1" t="s">
        <v>27</v>
      </c>
      <c r="J907" s="1" t="s">
        <v>2807</v>
      </c>
      <c r="K907" s="1" t="s">
        <v>129</v>
      </c>
      <c r="L907" s="1" t="s">
        <v>72</v>
      </c>
      <c r="M907" s="1" t="s">
        <v>2808</v>
      </c>
      <c r="N907" s="1" t="s">
        <v>32</v>
      </c>
      <c r="O907" s="1" t="s">
        <v>60</v>
      </c>
      <c r="P907" s="1" t="s">
        <v>2809</v>
      </c>
      <c r="Q907">
        <v>60.72</v>
      </c>
      <c r="R907">
        <v>3</v>
      </c>
      <c r="S907" s="1" t="s">
        <v>35</v>
      </c>
      <c r="T907">
        <v>26.1096</v>
      </c>
      <c r="U907" s="1" t="s">
        <v>51</v>
      </c>
      <c r="V907" s="1" t="s">
        <v>83</v>
      </c>
      <c r="W907">
        <v>2016</v>
      </c>
    </row>
    <row r="908" spans="1:23" x14ac:dyDescent="0.25">
      <c r="A908">
        <v>4359</v>
      </c>
      <c r="B908" s="1" t="s">
        <v>2810</v>
      </c>
      <c r="C908" s="2">
        <v>43080</v>
      </c>
      <c r="D908" s="2">
        <v>43080</v>
      </c>
      <c r="E908" s="1" t="s">
        <v>435</v>
      </c>
      <c r="F908" s="1" t="s">
        <v>2811</v>
      </c>
      <c r="G908" s="1" t="s">
        <v>2812</v>
      </c>
      <c r="H908" s="1" t="s">
        <v>26</v>
      </c>
      <c r="I908" s="1" t="s">
        <v>27</v>
      </c>
      <c r="J908" s="1" t="s">
        <v>189</v>
      </c>
      <c r="K908" s="1" t="s">
        <v>144</v>
      </c>
      <c r="L908" s="1" t="s">
        <v>100</v>
      </c>
      <c r="M908" s="1" t="s">
        <v>802</v>
      </c>
      <c r="N908" s="1" t="s">
        <v>32</v>
      </c>
      <c r="O908" s="1" t="s">
        <v>60</v>
      </c>
      <c r="P908" s="1" t="s">
        <v>803</v>
      </c>
      <c r="Q908">
        <v>77.72</v>
      </c>
      <c r="R908">
        <v>1</v>
      </c>
      <c r="S908" s="1" t="s">
        <v>103</v>
      </c>
      <c r="T908">
        <v>-66.061999999999998</v>
      </c>
      <c r="U908" s="1" t="s">
        <v>440</v>
      </c>
      <c r="V908" s="1" t="s">
        <v>104</v>
      </c>
      <c r="W908">
        <v>2017</v>
      </c>
    </row>
    <row r="909" spans="1:23" x14ac:dyDescent="0.25">
      <c r="A909">
        <v>4360</v>
      </c>
      <c r="B909" s="1" t="s">
        <v>2810</v>
      </c>
      <c r="C909" s="2">
        <v>43080</v>
      </c>
      <c r="D909" s="2">
        <v>43080</v>
      </c>
      <c r="E909" s="1" t="s">
        <v>435</v>
      </c>
      <c r="F909" s="1" t="s">
        <v>2811</v>
      </c>
      <c r="G909" s="1" t="s">
        <v>2812</v>
      </c>
      <c r="H909" s="1" t="s">
        <v>26</v>
      </c>
      <c r="I909" s="1" t="s">
        <v>27</v>
      </c>
      <c r="J909" s="1" t="s">
        <v>189</v>
      </c>
      <c r="K909" s="1" t="s">
        <v>144</v>
      </c>
      <c r="L909" s="1" t="s">
        <v>100</v>
      </c>
      <c r="M909" s="1" t="s">
        <v>1107</v>
      </c>
      <c r="N909" s="1" t="s">
        <v>32</v>
      </c>
      <c r="O909" s="1" t="s">
        <v>39</v>
      </c>
      <c r="P909" s="1" t="s">
        <v>1108</v>
      </c>
      <c r="Q909">
        <v>520.46400000000006</v>
      </c>
      <c r="R909">
        <v>2</v>
      </c>
      <c r="S909" s="1" t="s">
        <v>75</v>
      </c>
      <c r="T909">
        <v>-14.8704</v>
      </c>
      <c r="U909" s="1" t="s">
        <v>440</v>
      </c>
      <c r="V909" s="1" t="s">
        <v>104</v>
      </c>
      <c r="W909">
        <v>2017</v>
      </c>
    </row>
    <row r="910" spans="1:23" x14ac:dyDescent="0.25">
      <c r="A910">
        <v>4376</v>
      </c>
      <c r="B910" s="1" t="s">
        <v>2813</v>
      </c>
      <c r="C910" s="2">
        <v>41754</v>
      </c>
      <c r="D910" s="2">
        <v>41759</v>
      </c>
      <c r="E910" s="1" t="s">
        <v>42</v>
      </c>
      <c r="F910" s="1" t="s">
        <v>1279</v>
      </c>
      <c r="G910" s="1" t="s">
        <v>1280</v>
      </c>
      <c r="H910" s="1" t="s">
        <v>108</v>
      </c>
      <c r="I910" s="1" t="s">
        <v>27</v>
      </c>
      <c r="J910" s="1" t="s">
        <v>2814</v>
      </c>
      <c r="K910" s="1" t="s">
        <v>57</v>
      </c>
      <c r="L910" s="1" t="s">
        <v>58</v>
      </c>
      <c r="M910" s="1" t="s">
        <v>154</v>
      </c>
      <c r="N910" s="1" t="s">
        <v>32</v>
      </c>
      <c r="O910" s="1" t="s">
        <v>60</v>
      </c>
      <c r="P910" s="1" t="s">
        <v>155</v>
      </c>
      <c r="Q910">
        <v>303.25</v>
      </c>
      <c r="R910">
        <v>5</v>
      </c>
      <c r="S910" s="1" t="s">
        <v>35</v>
      </c>
      <c r="T910">
        <v>63.682499999999997</v>
      </c>
      <c r="U910" s="1" t="s">
        <v>62</v>
      </c>
      <c r="V910" s="1" t="s">
        <v>122</v>
      </c>
      <c r="W910">
        <v>2014</v>
      </c>
    </row>
    <row r="911" spans="1:23" x14ac:dyDescent="0.25">
      <c r="A911">
        <v>4378</v>
      </c>
      <c r="B911" s="1" t="s">
        <v>2813</v>
      </c>
      <c r="C911" s="2">
        <v>41754</v>
      </c>
      <c r="D911" s="2">
        <v>41759</v>
      </c>
      <c r="E911" s="1" t="s">
        <v>42</v>
      </c>
      <c r="F911" s="1" t="s">
        <v>1279</v>
      </c>
      <c r="G911" s="1" t="s">
        <v>1280</v>
      </c>
      <c r="H911" s="1" t="s">
        <v>108</v>
      </c>
      <c r="I911" s="1" t="s">
        <v>27</v>
      </c>
      <c r="J911" s="1" t="s">
        <v>2814</v>
      </c>
      <c r="K911" s="1" t="s">
        <v>57</v>
      </c>
      <c r="L911" s="1" t="s">
        <v>58</v>
      </c>
      <c r="M911" s="1" t="s">
        <v>1107</v>
      </c>
      <c r="N911" s="1" t="s">
        <v>32</v>
      </c>
      <c r="O911" s="1" t="s">
        <v>39</v>
      </c>
      <c r="P911" s="1" t="s">
        <v>1108</v>
      </c>
      <c r="Q911">
        <v>1487.04</v>
      </c>
      <c r="R911">
        <v>5</v>
      </c>
      <c r="S911" s="1" t="s">
        <v>66</v>
      </c>
      <c r="T911">
        <v>148.70400000000001</v>
      </c>
      <c r="U911" s="1" t="s">
        <v>62</v>
      </c>
      <c r="V911" s="1" t="s">
        <v>122</v>
      </c>
      <c r="W911">
        <v>2014</v>
      </c>
    </row>
    <row r="912" spans="1:23" x14ac:dyDescent="0.25">
      <c r="A912">
        <v>4382</v>
      </c>
      <c r="B912" s="1" t="s">
        <v>2815</v>
      </c>
      <c r="C912" s="2">
        <v>42302</v>
      </c>
      <c r="D912" s="2">
        <v>42307</v>
      </c>
      <c r="E912" s="1" t="s">
        <v>42</v>
      </c>
      <c r="F912" s="1" t="s">
        <v>1728</v>
      </c>
      <c r="G912" s="1" t="s">
        <v>1729</v>
      </c>
      <c r="H912" s="1" t="s">
        <v>26</v>
      </c>
      <c r="I912" s="1" t="s">
        <v>27</v>
      </c>
      <c r="J912" s="1" t="s">
        <v>338</v>
      </c>
      <c r="K912" s="1" t="s">
        <v>57</v>
      </c>
      <c r="L912" s="1" t="s">
        <v>58</v>
      </c>
      <c r="M912" s="1" t="s">
        <v>559</v>
      </c>
      <c r="N912" s="1" t="s">
        <v>32</v>
      </c>
      <c r="O912" s="1" t="s">
        <v>48</v>
      </c>
      <c r="P912" s="1" t="s">
        <v>560</v>
      </c>
      <c r="Q912">
        <v>253.17599999999999</v>
      </c>
      <c r="R912">
        <v>3</v>
      </c>
      <c r="S912" s="1" t="s">
        <v>66</v>
      </c>
      <c r="T912">
        <v>-31.646999999999998</v>
      </c>
      <c r="U912" s="1" t="s">
        <v>62</v>
      </c>
      <c r="V912" s="1" t="s">
        <v>52</v>
      </c>
      <c r="W912">
        <v>2015</v>
      </c>
    </row>
    <row r="913" spans="1:23" x14ac:dyDescent="0.25">
      <c r="A913">
        <v>4384</v>
      </c>
      <c r="B913" s="1" t="s">
        <v>2816</v>
      </c>
      <c r="C913" s="2">
        <v>42205</v>
      </c>
      <c r="D913" s="2">
        <v>42212</v>
      </c>
      <c r="E913" s="1" t="s">
        <v>42</v>
      </c>
      <c r="F913" s="1" t="s">
        <v>1061</v>
      </c>
      <c r="G913" s="1" t="s">
        <v>1062</v>
      </c>
      <c r="H913" s="1" t="s">
        <v>26</v>
      </c>
      <c r="I913" s="1" t="s">
        <v>27</v>
      </c>
      <c r="J913" s="1" t="s">
        <v>2175</v>
      </c>
      <c r="K913" s="1" t="s">
        <v>144</v>
      </c>
      <c r="L913" s="1" t="s">
        <v>100</v>
      </c>
      <c r="M913" s="1" t="s">
        <v>2817</v>
      </c>
      <c r="N913" s="1" t="s">
        <v>32</v>
      </c>
      <c r="O913" s="1" t="s">
        <v>33</v>
      </c>
      <c r="P913" s="1" t="s">
        <v>2818</v>
      </c>
      <c r="Q913">
        <v>384.94400000000002</v>
      </c>
      <c r="R913">
        <v>4</v>
      </c>
      <c r="S913" s="1" t="s">
        <v>75</v>
      </c>
      <c r="T913">
        <v>-126.4816</v>
      </c>
      <c r="U913" s="1" t="s">
        <v>51</v>
      </c>
      <c r="V913" s="1" t="s">
        <v>77</v>
      </c>
      <c r="W913">
        <v>2015</v>
      </c>
    </row>
    <row r="914" spans="1:23" x14ac:dyDescent="0.25">
      <c r="A914">
        <v>4386</v>
      </c>
      <c r="B914" s="1" t="s">
        <v>2816</v>
      </c>
      <c r="C914" s="2">
        <v>42205</v>
      </c>
      <c r="D914" s="2">
        <v>42212</v>
      </c>
      <c r="E914" s="1" t="s">
        <v>42</v>
      </c>
      <c r="F914" s="1" t="s">
        <v>1061</v>
      </c>
      <c r="G914" s="1" t="s">
        <v>1062</v>
      </c>
      <c r="H914" s="1" t="s">
        <v>26</v>
      </c>
      <c r="I914" s="1" t="s">
        <v>27</v>
      </c>
      <c r="J914" s="1" t="s">
        <v>2175</v>
      </c>
      <c r="K914" s="1" t="s">
        <v>144</v>
      </c>
      <c r="L914" s="1" t="s">
        <v>100</v>
      </c>
      <c r="M914" s="1" t="s">
        <v>110</v>
      </c>
      <c r="N914" s="1" t="s">
        <v>32</v>
      </c>
      <c r="O914" s="1" t="s">
        <v>33</v>
      </c>
      <c r="P914" s="1" t="s">
        <v>111</v>
      </c>
      <c r="Q914">
        <v>913.43</v>
      </c>
      <c r="R914">
        <v>5</v>
      </c>
      <c r="S914" s="1" t="s">
        <v>75</v>
      </c>
      <c r="T914">
        <v>-52.195999999999998</v>
      </c>
      <c r="U914" s="1" t="s">
        <v>51</v>
      </c>
      <c r="V914" s="1" t="s">
        <v>77</v>
      </c>
      <c r="W914">
        <v>2015</v>
      </c>
    </row>
    <row r="915" spans="1:23" x14ac:dyDescent="0.25">
      <c r="A915">
        <v>4390</v>
      </c>
      <c r="B915" s="1" t="s">
        <v>2819</v>
      </c>
      <c r="C915" s="2">
        <v>43059</v>
      </c>
      <c r="D915" s="2">
        <v>43061</v>
      </c>
      <c r="E915" s="1" t="s">
        <v>94</v>
      </c>
      <c r="F915" s="1" t="s">
        <v>836</v>
      </c>
      <c r="G915" s="1" t="s">
        <v>837</v>
      </c>
      <c r="H915" s="1" t="s">
        <v>26</v>
      </c>
      <c r="I915" s="1" t="s">
        <v>27</v>
      </c>
      <c r="J915" s="1" t="s">
        <v>183</v>
      </c>
      <c r="K915" s="1" t="s">
        <v>129</v>
      </c>
      <c r="L915" s="1" t="s">
        <v>72</v>
      </c>
      <c r="M915" s="1" t="s">
        <v>1489</v>
      </c>
      <c r="N915" s="1" t="s">
        <v>32</v>
      </c>
      <c r="O915" s="1" t="s">
        <v>33</v>
      </c>
      <c r="P915" s="1" t="s">
        <v>1490</v>
      </c>
      <c r="Q915">
        <v>183.96799999999999</v>
      </c>
      <c r="R915">
        <v>2</v>
      </c>
      <c r="S915" s="1" t="s">
        <v>66</v>
      </c>
      <c r="T915">
        <v>-25.2956</v>
      </c>
      <c r="U915" s="1" t="s">
        <v>76</v>
      </c>
      <c r="V915" s="1" t="s">
        <v>37</v>
      </c>
      <c r="W915">
        <v>2017</v>
      </c>
    </row>
    <row r="916" spans="1:23" x14ac:dyDescent="0.25">
      <c r="A916">
        <v>4398</v>
      </c>
      <c r="B916" s="1" t="s">
        <v>2820</v>
      </c>
      <c r="C916" s="2">
        <v>41827</v>
      </c>
      <c r="D916" s="2">
        <v>41831</v>
      </c>
      <c r="E916" s="1" t="s">
        <v>42</v>
      </c>
      <c r="F916" s="1" t="s">
        <v>2821</v>
      </c>
      <c r="G916" s="1" t="s">
        <v>2822</v>
      </c>
      <c r="H916" s="1" t="s">
        <v>26</v>
      </c>
      <c r="I916" s="1" t="s">
        <v>27</v>
      </c>
      <c r="J916" s="1" t="s">
        <v>70</v>
      </c>
      <c r="K916" s="1" t="s">
        <v>71</v>
      </c>
      <c r="L916" s="1" t="s">
        <v>72</v>
      </c>
      <c r="M916" s="1" t="s">
        <v>1040</v>
      </c>
      <c r="N916" s="1" t="s">
        <v>32</v>
      </c>
      <c r="O916" s="1" t="s">
        <v>39</v>
      </c>
      <c r="P916" s="1" t="s">
        <v>1041</v>
      </c>
      <c r="Q916">
        <v>172.18600000000001</v>
      </c>
      <c r="R916">
        <v>2</v>
      </c>
      <c r="S916" s="1" t="s">
        <v>75</v>
      </c>
      <c r="T916">
        <v>-46.736199999999997</v>
      </c>
      <c r="U916" s="1" t="s">
        <v>90</v>
      </c>
      <c r="V916" s="1" t="s">
        <v>77</v>
      </c>
      <c r="W916">
        <v>2014</v>
      </c>
    </row>
    <row r="917" spans="1:23" x14ac:dyDescent="0.25">
      <c r="A917">
        <v>4399</v>
      </c>
      <c r="B917" s="1" t="s">
        <v>2820</v>
      </c>
      <c r="C917" s="2">
        <v>41827</v>
      </c>
      <c r="D917" s="2">
        <v>41831</v>
      </c>
      <c r="E917" s="1" t="s">
        <v>42</v>
      </c>
      <c r="F917" s="1" t="s">
        <v>2821</v>
      </c>
      <c r="G917" s="1" t="s">
        <v>2822</v>
      </c>
      <c r="H917" s="1" t="s">
        <v>26</v>
      </c>
      <c r="I917" s="1" t="s">
        <v>27</v>
      </c>
      <c r="J917" s="1" t="s">
        <v>70</v>
      </c>
      <c r="K917" s="1" t="s">
        <v>71</v>
      </c>
      <c r="L917" s="1" t="s">
        <v>72</v>
      </c>
      <c r="M917" s="1" t="s">
        <v>619</v>
      </c>
      <c r="N917" s="1" t="s">
        <v>32</v>
      </c>
      <c r="O917" s="1" t="s">
        <v>60</v>
      </c>
      <c r="P917" s="1" t="s">
        <v>620</v>
      </c>
      <c r="Q917">
        <v>69.007999999999996</v>
      </c>
      <c r="R917">
        <v>2</v>
      </c>
      <c r="S917" s="1" t="s">
        <v>66</v>
      </c>
      <c r="T917">
        <v>12.0764</v>
      </c>
      <c r="U917" s="1" t="s">
        <v>90</v>
      </c>
      <c r="V917" s="1" t="s">
        <v>77</v>
      </c>
      <c r="W917">
        <v>2014</v>
      </c>
    </row>
    <row r="918" spans="1:23" x14ac:dyDescent="0.25">
      <c r="A918">
        <v>4402</v>
      </c>
      <c r="B918" s="1" t="s">
        <v>2823</v>
      </c>
      <c r="C918" s="2">
        <v>42446</v>
      </c>
      <c r="D918" s="2">
        <v>42446</v>
      </c>
      <c r="E918" s="1" t="s">
        <v>435</v>
      </c>
      <c r="F918" s="1" t="s">
        <v>2803</v>
      </c>
      <c r="G918" s="1" t="s">
        <v>2804</v>
      </c>
      <c r="H918" s="1" t="s">
        <v>26</v>
      </c>
      <c r="I918" s="1" t="s">
        <v>27</v>
      </c>
      <c r="J918" s="1" t="s">
        <v>167</v>
      </c>
      <c r="K918" s="1" t="s">
        <v>1101</v>
      </c>
      <c r="L918" s="1" t="s">
        <v>72</v>
      </c>
      <c r="M918" s="1" t="s">
        <v>802</v>
      </c>
      <c r="N918" s="1" t="s">
        <v>32</v>
      </c>
      <c r="O918" s="1" t="s">
        <v>60</v>
      </c>
      <c r="P918" s="1" t="s">
        <v>803</v>
      </c>
      <c r="Q918">
        <v>971.5</v>
      </c>
      <c r="R918">
        <v>5</v>
      </c>
      <c r="S918" s="1" t="s">
        <v>35</v>
      </c>
      <c r="T918">
        <v>252.59</v>
      </c>
      <c r="U918" s="1" t="s">
        <v>440</v>
      </c>
      <c r="V918" s="1" t="s">
        <v>205</v>
      </c>
      <c r="W918">
        <v>2016</v>
      </c>
    </row>
    <row r="919" spans="1:23" x14ac:dyDescent="0.25">
      <c r="A919">
        <v>4419</v>
      </c>
      <c r="B919" s="1" t="s">
        <v>2824</v>
      </c>
      <c r="C919" s="2">
        <v>41993</v>
      </c>
      <c r="D919" s="2">
        <v>42000</v>
      </c>
      <c r="E919" s="1" t="s">
        <v>42</v>
      </c>
      <c r="F919" s="1" t="s">
        <v>2646</v>
      </c>
      <c r="G919" s="1" t="s">
        <v>2647</v>
      </c>
      <c r="H919" s="1" t="s">
        <v>26</v>
      </c>
      <c r="I919" s="1" t="s">
        <v>27</v>
      </c>
      <c r="J919" s="1" t="s">
        <v>2825</v>
      </c>
      <c r="K919" s="1" t="s">
        <v>241</v>
      </c>
      <c r="L919" s="1" t="s">
        <v>72</v>
      </c>
      <c r="M919" s="1" t="s">
        <v>228</v>
      </c>
      <c r="N919" s="1" t="s">
        <v>32</v>
      </c>
      <c r="O919" s="1" t="s">
        <v>60</v>
      </c>
      <c r="P919" s="1" t="s">
        <v>229</v>
      </c>
      <c r="Q919">
        <v>190.84800000000001</v>
      </c>
      <c r="R919">
        <v>3</v>
      </c>
      <c r="S919" s="1" t="s">
        <v>66</v>
      </c>
      <c r="T919">
        <v>-21.470400000000001</v>
      </c>
      <c r="U919" s="1" t="s">
        <v>51</v>
      </c>
      <c r="V919" s="1" t="s">
        <v>104</v>
      </c>
      <c r="W919">
        <v>2014</v>
      </c>
    </row>
    <row r="920" spans="1:23" x14ac:dyDescent="0.25">
      <c r="A920">
        <v>4424</v>
      </c>
      <c r="B920" s="1" t="s">
        <v>2826</v>
      </c>
      <c r="C920" s="2">
        <v>42873</v>
      </c>
      <c r="D920" s="2">
        <v>42874</v>
      </c>
      <c r="E920" s="1" t="s">
        <v>94</v>
      </c>
      <c r="F920" s="1" t="s">
        <v>1179</v>
      </c>
      <c r="G920" s="1" t="s">
        <v>1180</v>
      </c>
      <c r="H920" s="1" t="s">
        <v>97</v>
      </c>
      <c r="I920" s="1" t="s">
        <v>27</v>
      </c>
      <c r="J920" s="1" t="s">
        <v>2827</v>
      </c>
      <c r="K920" s="1" t="s">
        <v>679</v>
      </c>
      <c r="L920" s="1" t="s">
        <v>30</v>
      </c>
      <c r="M920" s="1" t="s">
        <v>2828</v>
      </c>
      <c r="N920" s="1" t="s">
        <v>32</v>
      </c>
      <c r="O920" s="1" t="s">
        <v>33</v>
      </c>
      <c r="P920" s="1" t="s">
        <v>2829</v>
      </c>
      <c r="Q920">
        <v>302.94</v>
      </c>
      <c r="R920">
        <v>3</v>
      </c>
      <c r="S920" s="1" t="s">
        <v>35</v>
      </c>
      <c r="T920">
        <v>75.734999999999999</v>
      </c>
      <c r="U920" s="1" t="s">
        <v>133</v>
      </c>
      <c r="V920" s="1" t="s">
        <v>171</v>
      </c>
      <c r="W920">
        <v>2017</v>
      </c>
    </row>
    <row r="921" spans="1:23" x14ac:dyDescent="0.25">
      <c r="A921">
        <v>4429</v>
      </c>
      <c r="B921" s="1" t="s">
        <v>2830</v>
      </c>
      <c r="C921" s="2">
        <v>42815</v>
      </c>
      <c r="D921" s="2">
        <v>42821</v>
      </c>
      <c r="E921" s="1" t="s">
        <v>42</v>
      </c>
      <c r="F921" s="1" t="s">
        <v>2239</v>
      </c>
      <c r="G921" s="1" t="s">
        <v>2240</v>
      </c>
      <c r="H921" s="1" t="s">
        <v>26</v>
      </c>
      <c r="I921" s="1" t="s">
        <v>27</v>
      </c>
      <c r="J921" s="1" t="s">
        <v>2034</v>
      </c>
      <c r="K921" s="1" t="s">
        <v>1535</v>
      </c>
      <c r="L921" s="1" t="s">
        <v>100</v>
      </c>
      <c r="M921" s="1" t="s">
        <v>2347</v>
      </c>
      <c r="N921" s="1" t="s">
        <v>32</v>
      </c>
      <c r="O921" s="1" t="s">
        <v>39</v>
      </c>
      <c r="P921" s="1" t="s">
        <v>2348</v>
      </c>
      <c r="Q921">
        <v>1805.88</v>
      </c>
      <c r="R921">
        <v>6</v>
      </c>
      <c r="S921" s="1" t="s">
        <v>35</v>
      </c>
      <c r="T921">
        <v>523.70519999999999</v>
      </c>
      <c r="U921" s="1" t="s">
        <v>139</v>
      </c>
      <c r="V921" s="1" t="s">
        <v>205</v>
      </c>
      <c r="W921">
        <v>2017</v>
      </c>
    </row>
    <row r="922" spans="1:23" x14ac:dyDescent="0.25">
      <c r="A922">
        <v>4433</v>
      </c>
      <c r="B922" s="1" t="s">
        <v>2831</v>
      </c>
      <c r="C922" s="2">
        <v>42677</v>
      </c>
      <c r="D922" s="2">
        <v>42682</v>
      </c>
      <c r="E922" s="1" t="s">
        <v>23</v>
      </c>
      <c r="F922" s="1" t="s">
        <v>1077</v>
      </c>
      <c r="G922" s="1" t="s">
        <v>1078</v>
      </c>
      <c r="H922" s="1" t="s">
        <v>26</v>
      </c>
      <c r="I922" s="1" t="s">
        <v>27</v>
      </c>
      <c r="J922" s="1" t="s">
        <v>28</v>
      </c>
      <c r="K922" s="1" t="s">
        <v>29</v>
      </c>
      <c r="L922" s="1" t="s">
        <v>30</v>
      </c>
      <c r="M922" s="1" t="s">
        <v>971</v>
      </c>
      <c r="N922" s="1" t="s">
        <v>32</v>
      </c>
      <c r="O922" s="1" t="s">
        <v>60</v>
      </c>
      <c r="P922" s="1" t="s">
        <v>972</v>
      </c>
      <c r="Q922">
        <v>24.1</v>
      </c>
      <c r="R922">
        <v>5</v>
      </c>
      <c r="S922" s="1" t="s">
        <v>35</v>
      </c>
      <c r="T922">
        <v>9.1579999999999995</v>
      </c>
      <c r="U922" s="1" t="s">
        <v>62</v>
      </c>
      <c r="V922" s="1" t="s">
        <v>37</v>
      </c>
      <c r="W922">
        <v>2016</v>
      </c>
    </row>
    <row r="923" spans="1:23" x14ac:dyDescent="0.25">
      <c r="A923">
        <v>4435</v>
      </c>
      <c r="B923" s="1" t="s">
        <v>2831</v>
      </c>
      <c r="C923" s="2">
        <v>42677</v>
      </c>
      <c r="D923" s="2">
        <v>42682</v>
      </c>
      <c r="E923" s="1" t="s">
        <v>23</v>
      </c>
      <c r="F923" s="1" t="s">
        <v>1077</v>
      </c>
      <c r="G923" s="1" t="s">
        <v>1078</v>
      </c>
      <c r="H923" s="1" t="s">
        <v>26</v>
      </c>
      <c r="I923" s="1" t="s">
        <v>27</v>
      </c>
      <c r="J923" s="1" t="s">
        <v>28</v>
      </c>
      <c r="K923" s="1" t="s">
        <v>29</v>
      </c>
      <c r="L923" s="1" t="s">
        <v>30</v>
      </c>
      <c r="M923" s="1" t="s">
        <v>2832</v>
      </c>
      <c r="N923" s="1" t="s">
        <v>32</v>
      </c>
      <c r="O923" s="1" t="s">
        <v>48</v>
      </c>
      <c r="P923" s="1" t="s">
        <v>2833</v>
      </c>
      <c r="Q923">
        <v>842.94</v>
      </c>
      <c r="R923">
        <v>3</v>
      </c>
      <c r="S923" s="1" t="s">
        <v>35</v>
      </c>
      <c r="T923">
        <v>160.15860000000001</v>
      </c>
      <c r="U923" s="1" t="s">
        <v>62</v>
      </c>
      <c r="V923" s="1" t="s">
        <v>37</v>
      </c>
      <c r="W923">
        <v>2016</v>
      </c>
    </row>
    <row r="924" spans="1:23" x14ac:dyDescent="0.25">
      <c r="A924">
        <v>4449</v>
      </c>
      <c r="B924" s="1" t="s">
        <v>2834</v>
      </c>
      <c r="C924" s="2">
        <v>42174</v>
      </c>
      <c r="D924" s="2">
        <v>42178</v>
      </c>
      <c r="E924" s="1" t="s">
        <v>42</v>
      </c>
      <c r="F924" s="1" t="s">
        <v>336</v>
      </c>
      <c r="G924" s="1" t="s">
        <v>337</v>
      </c>
      <c r="H924" s="1" t="s">
        <v>26</v>
      </c>
      <c r="I924" s="1" t="s">
        <v>27</v>
      </c>
      <c r="J924" s="1" t="s">
        <v>56</v>
      </c>
      <c r="K924" s="1" t="s">
        <v>57</v>
      </c>
      <c r="L924" s="1" t="s">
        <v>58</v>
      </c>
      <c r="M924" s="1" t="s">
        <v>689</v>
      </c>
      <c r="N924" s="1" t="s">
        <v>32</v>
      </c>
      <c r="O924" s="1" t="s">
        <v>60</v>
      </c>
      <c r="P924" s="1" t="s">
        <v>690</v>
      </c>
      <c r="Q924">
        <v>12.56</v>
      </c>
      <c r="R924">
        <v>2</v>
      </c>
      <c r="S924" s="1" t="s">
        <v>35</v>
      </c>
      <c r="T924">
        <v>4.0191999999999997</v>
      </c>
      <c r="U924" s="1" t="s">
        <v>90</v>
      </c>
      <c r="V924" s="1" t="s">
        <v>63</v>
      </c>
      <c r="W924">
        <v>2015</v>
      </c>
    </row>
    <row r="925" spans="1:23" x14ac:dyDescent="0.25">
      <c r="A925">
        <v>4452</v>
      </c>
      <c r="B925" s="1" t="s">
        <v>2835</v>
      </c>
      <c r="C925" s="2">
        <v>42555</v>
      </c>
      <c r="D925" s="2">
        <v>42557</v>
      </c>
      <c r="E925" s="1" t="s">
        <v>94</v>
      </c>
      <c r="F925" s="1" t="s">
        <v>2706</v>
      </c>
      <c r="G925" s="1" t="s">
        <v>2707</v>
      </c>
      <c r="H925" s="1" t="s">
        <v>26</v>
      </c>
      <c r="I925" s="1" t="s">
        <v>27</v>
      </c>
      <c r="J925" s="1" t="s">
        <v>338</v>
      </c>
      <c r="K925" s="1" t="s">
        <v>57</v>
      </c>
      <c r="L925" s="1" t="s">
        <v>58</v>
      </c>
      <c r="M925" s="1" t="s">
        <v>673</v>
      </c>
      <c r="N925" s="1" t="s">
        <v>32</v>
      </c>
      <c r="O925" s="1" t="s">
        <v>60</v>
      </c>
      <c r="P925" s="1" t="s">
        <v>674</v>
      </c>
      <c r="Q925">
        <v>25.4</v>
      </c>
      <c r="R925">
        <v>5</v>
      </c>
      <c r="S925" s="1" t="s">
        <v>35</v>
      </c>
      <c r="T925">
        <v>8.6359999999999992</v>
      </c>
      <c r="U925" s="1" t="s">
        <v>76</v>
      </c>
      <c r="V925" s="1" t="s">
        <v>77</v>
      </c>
      <c r="W925">
        <v>2016</v>
      </c>
    </row>
    <row r="926" spans="1:23" x14ac:dyDescent="0.25">
      <c r="A926">
        <v>4454</v>
      </c>
      <c r="B926" s="1" t="s">
        <v>2835</v>
      </c>
      <c r="C926" s="2">
        <v>42555</v>
      </c>
      <c r="D926" s="2">
        <v>42557</v>
      </c>
      <c r="E926" s="1" t="s">
        <v>94</v>
      </c>
      <c r="F926" s="1" t="s">
        <v>2706</v>
      </c>
      <c r="G926" s="1" t="s">
        <v>2707</v>
      </c>
      <c r="H926" s="1" t="s">
        <v>26</v>
      </c>
      <c r="I926" s="1" t="s">
        <v>27</v>
      </c>
      <c r="J926" s="1" t="s">
        <v>338</v>
      </c>
      <c r="K926" s="1" t="s">
        <v>57</v>
      </c>
      <c r="L926" s="1" t="s">
        <v>58</v>
      </c>
      <c r="M926" s="1" t="s">
        <v>1011</v>
      </c>
      <c r="N926" s="1" t="s">
        <v>32</v>
      </c>
      <c r="O926" s="1" t="s">
        <v>33</v>
      </c>
      <c r="P926" s="1" t="s">
        <v>1012</v>
      </c>
      <c r="Q926">
        <v>1279.165</v>
      </c>
      <c r="R926">
        <v>5</v>
      </c>
      <c r="S926" s="1" t="s">
        <v>468</v>
      </c>
      <c r="T926">
        <v>225.73500000000001</v>
      </c>
      <c r="U926" s="1" t="s">
        <v>76</v>
      </c>
      <c r="V926" s="1" t="s">
        <v>77</v>
      </c>
      <c r="W926">
        <v>2016</v>
      </c>
    </row>
    <row r="927" spans="1:23" x14ac:dyDescent="0.25">
      <c r="A927">
        <v>4456</v>
      </c>
      <c r="B927" s="1" t="s">
        <v>2836</v>
      </c>
      <c r="C927" s="2">
        <v>42250</v>
      </c>
      <c r="D927" s="2">
        <v>42255</v>
      </c>
      <c r="E927" s="1" t="s">
        <v>42</v>
      </c>
      <c r="F927" s="1" t="s">
        <v>2837</v>
      </c>
      <c r="G927" s="1" t="s">
        <v>2838</v>
      </c>
      <c r="H927" s="1" t="s">
        <v>108</v>
      </c>
      <c r="I927" s="1" t="s">
        <v>27</v>
      </c>
      <c r="J927" s="1" t="s">
        <v>338</v>
      </c>
      <c r="K927" s="1" t="s">
        <v>57</v>
      </c>
      <c r="L927" s="1" t="s">
        <v>58</v>
      </c>
      <c r="M927" s="1" t="s">
        <v>506</v>
      </c>
      <c r="N927" s="1" t="s">
        <v>32</v>
      </c>
      <c r="O927" s="1" t="s">
        <v>39</v>
      </c>
      <c r="P927" s="1" t="s">
        <v>507</v>
      </c>
      <c r="Q927">
        <v>129.56800000000001</v>
      </c>
      <c r="R927">
        <v>2</v>
      </c>
      <c r="S927" s="1" t="s">
        <v>66</v>
      </c>
      <c r="T927">
        <v>-12.956799999999999</v>
      </c>
      <c r="U927" s="1" t="s">
        <v>62</v>
      </c>
      <c r="V927" s="1" t="s">
        <v>83</v>
      </c>
      <c r="W927">
        <v>2015</v>
      </c>
    </row>
    <row r="928" spans="1:23" x14ac:dyDescent="0.25">
      <c r="A928">
        <v>4460</v>
      </c>
      <c r="B928" s="1" t="s">
        <v>2839</v>
      </c>
      <c r="C928" s="2">
        <v>43006</v>
      </c>
      <c r="D928" s="2">
        <v>43009</v>
      </c>
      <c r="E928" s="1" t="s">
        <v>94</v>
      </c>
      <c r="F928" s="1" t="s">
        <v>777</v>
      </c>
      <c r="G928" s="1" t="s">
        <v>778</v>
      </c>
      <c r="H928" s="1" t="s">
        <v>108</v>
      </c>
      <c r="I928" s="1" t="s">
        <v>27</v>
      </c>
      <c r="J928" s="1" t="s">
        <v>189</v>
      </c>
      <c r="K928" s="1" t="s">
        <v>190</v>
      </c>
      <c r="L928" s="1" t="s">
        <v>58</v>
      </c>
      <c r="M928" s="1" t="s">
        <v>652</v>
      </c>
      <c r="N928" s="1" t="s">
        <v>32</v>
      </c>
      <c r="O928" s="1" t="s">
        <v>60</v>
      </c>
      <c r="P928" s="1" t="s">
        <v>653</v>
      </c>
      <c r="Q928">
        <v>32.776000000000003</v>
      </c>
      <c r="R928">
        <v>1</v>
      </c>
      <c r="S928" s="1" t="s">
        <v>66</v>
      </c>
      <c r="T928">
        <v>3.2776000000000001</v>
      </c>
      <c r="U928" s="1" t="s">
        <v>36</v>
      </c>
      <c r="V928" s="1" t="s">
        <v>83</v>
      </c>
      <c r="W928">
        <v>2017</v>
      </c>
    </row>
    <row r="929" spans="1:23" x14ac:dyDescent="0.25">
      <c r="A929">
        <v>4469</v>
      </c>
      <c r="B929" s="1" t="s">
        <v>2840</v>
      </c>
      <c r="C929" s="2">
        <v>43063</v>
      </c>
      <c r="D929" s="2">
        <v>43070</v>
      </c>
      <c r="E929" s="1" t="s">
        <v>42</v>
      </c>
      <c r="F929" s="1" t="s">
        <v>1687</v>
      </c>
      <c r="G929" s="1" t="s">
        <v>1688</v>
      </c>
      <c r="H929" s="1" t="s">
        <v>26</v>
      </c>
      <c r="I929" s="1" t="s">
        <v>27</v>
      </c>
      <c r="J929" s="1" t="s">
        <v>183</v>
      </c>
      <c r="K929" s="1" t="s">
        <v>129</v>
      </c>
      <c r="L929" s="1" t="s">
        <v>72</v>
      </c>
      <c r="M929" s="1" t="s">
        <v>1882</v>
      </c>
      <c r="N929" s="1" t="s">
        <v>32</v>
      </c>
      <c r="O929" s="1" t="s">
        <v>33</v>
      </c>
      <c r="P929" s="1" t="s">
        <v>1883</v>
      </c>
      <c r="Q929">
        <v>321.56799999999998</v>
      </c>
      <c r="R929">
        <v>2</v>
      </c>
      <c r="S929" s="1" t="s">
        <v>66</v>
      </c>
      <c r="T929">
        <v>-16.078399999999998</v>
      </c>
      <c r="U929" s="1" t="s">
        <v>51</v>
      </c>
      <c r="V929" s="1" t="s">
        <v>37</v>
      </c>
      <c r="W929">
        <v>2017</v>
      </c>
    </row>
    <row r="930" spans="1:23" x14ac:dyDescent="0.25">
      <c r="A930">
        <v>4471</v>
      </c>
      <c r="B930" s="1" t="s">
        <v>2841</v>
      </c>
      <c r="C930" s="2">
        <v>42863</v>
      </c>
      <c r="D930" s="2">
        <v>42867</v>
      </c>
      <c r="E930" s="1" t="s">
        <v>42</v>
      </c>
      <c r="F930" s="1" t="s">
        <v>407</v>
      </c>
      <c r="G930" s="1" t="s">
        <v>408</v>
      </c>
      <c r="H930" s="1" t="s">
        <v>97</v>
      </c>
      <c r="I930" s="1" t="s">
        <v>27</v>
      </c>
      <c r="J930" s="1" t="s">
        <v>70</v>
      </c>
      <c r="K930" s="1" t="s">
        <v>71</v>
      </c>
      <c r="L930" s="1" t="s">
        <v>72</v>
      </c>
      <c r="M930" s="1" t="s">
        <v>2441</v>
      </c>
      <c r="N930" s="1" t="s">
        <v>32</v>
      </c>
      <c r="O930" s="1" t="s">
        <v>39</v>
      </c>
      <c r="P930" s="1" t="s">
        <v>2442</v>
      </c>
      <c r="Q930">
        <v>128.05799999999999</v>
      </c>
      <c r="R930">
        <v>3</v>
      </c>
      <c r="S930" s="1" t="s">
        <v>75</v>
      </c>
      <c r="T930">
        <v>-23.7822</v>
      </c>
      <c r="U930" s="1" t="s">
        <v>90</v>
      </c>
      <c r="V930" s="1" t="s">
        <v>171</v>
      </c>
      <c r="W930">
        <v>2017</v>
      </c>
    </row>
    <row r="931" spans="1:23" x14ac:dyDescent="0.25">
      <c r="A931">
        <v>4472</v>
      </c>
      <c r="B931" s="1" t="s">
        <v>2842</v>
      </c>
      <c r="C931" s="2">
        <v>43007</v>
      </c>
      <c r="D931" s="2">
        <v>43007</v>
      </c>
      <c r="E931" s="1" t="s">
        <v>435</v>
      </c>
      <c r="F931" s="1" t="s">
        <v>238</v>
      </c>
      <c r="G931" s="1" t="s">
        <v>239</v>
      </c>
      <c r="H931" s="1" t="s">
        <v>108</v>
      </c>
      <c r="I931" s="1" t="s">
        <v>27</v>
      </c>
      <c r="J931" s="1" t="s">
        <v>2843</v>
      </c>
      <c r="K931" s="1" t="s">
        <v>241</v>
      </c>
      <c r="L931" s="1" t="s">
        <v>72</v>
      </c>
      <c r="M931" s="1" t="s">
        <v>1630</v>
      </c>
      <c r="N931" s="1" t="s">
        <v>32</v>
      </c>
      <c r="O931" s="1" t="s">
        <v>39</v>
      </c>
      <c r="P931" s="1" t="s">
        <v>1631</v>
      </c>
      <c r="Q931">
        <v>63.686</v>
      </c>
      <c r="R931">
        <v>1</v>
      </c>
      <c r="S931" s="1" t="s">
        <v>75</v>
      </c>
      <c r="T931">
        <v>-15.4666</v>
      </c>
      <c r="U931" s="1" t="s">
        <v>440</v>
      </c>
      <c r="V931" s="1" t="s">
        <v>83</v>
      </c>
      <c r="W931">
        <v>2017</v>
      </c>
    </row>
    <row r="932" spans="1:23" x14ac:dyDescent="0.25">
      <c r="A932">
        <v>4474</v>
      </c>
      <c r="B932" s="1" t="s">
        <v>2842</v>
      </c>
      <c r="C932" s="2">
        <v>43007</v>
      </c>
      <c r="D932" s="2">
        <v>43007</v>
      </c>
      <c r="E932" s="1" t="s">
        <v>435</v>
      </c>
      <c r="F932" s="1" t="s">
        <v>238</v>
      </c>
      <c r="G932" s="1" t="s">
        <v>239</v>
      </c>
      <c r="H932" s="1" t="s">
        <v>108</v>
      </c>
      <c r="I932" s="1" t="s">
        <v>27</v>
      </c>
      <c r="J932" s="1" t="s">
        <v>2843</v>
      </c>
      <c r="K932" s="1" t="s">
        <v>241</v>
      </c>
      <c r="L932" s="1" t="s">
        <v>72</v>
      </c>
      <c r="M932" s="1" t="s">
        <v>2844</v>
      </c>
      <c r="N932" s="1" t="s">
        <v>32</v>
      </c>
      <c r="O932" s="1" t="s">
        <v>48</v>
      </c>
      <c r="P932" s="1" t="s">
        <v>2845</v>
      </c>
      <c r="Q932">
        <v>344.22</v>
      </c>
      <c r="R932">
        <v>2</v>
      </c>
      <c r="S932" s="1" t="s">
        <v>517</v>
      </c>
      <c r="T932">
        <v>-189.321</v>
      </c>
      <c r="U932" s="1" t="s">
        <v>440</v>
      </c>
      <c r="V932" s="1" t="s">
        <v>83</v>
      </c>
      <c r="W932">
        <v>2017</v>
      </c>
    </row>
    <row r="933" spans="1:23" x14ac:dyDescent="0.25">
      <c r="A933">
        <v>4476</v>
      </c>
      <c r="B933" s="1" t="s">
        <v>2842</v>
      </c>
      <c r="C933" s="2">
        <v>43007</v>
      </c>
      <c r="D933" s="2">
        <v>43007</v>
      </c>
      <c r="E933" s="1" t="s">
        <v>435</v>
      </c>
      <c r="F933" s="1" t="s">
        <v>238</v>
      </c>
      <c r="G933" s="1" t="s">
        <v>239</v>
      </c>
      <c r="H933" s="1" t="s">
        <v>108</v>
      </c>
      <c r="I933" s="1" t="s">
        <v>27</v>
      </c>
      <c r="J933" s="1" t="s">
        <v>2843</v>
      </c>
      <c r="K933" s="1" t="s">
        <v>241</v>
      </c>
      <c r="L933" s="1" t="s">
        <v>72</v>
      </c>
      <c r="M933" s="1" t="s">
        <v>2339</v>
      </c>
      <c r="N933" s="1" t="s">
        <v>32</v>
      </c>
      <c r="O933" s="1" t="s">
        <v>60</v>
      </c>
      <c r="P933" s="1" t="s">
        <v>2340</v>
      </c>
      <c r="Q933">
        <v>21.248000000000001</v>
      </c>
      <c r="R933">
        <v>4</v>
      </c>
      <c r="S933" s="1" t="s">
        <v>66</v>
      </c>
      <c r="T933">
        <v>7.4367999999999999</v>
      </c>
      <c r="U933" s="1" t="s">
        <v>440</v>
      </c>
      <c r="V933" s="1" t="s">
        <v>83</v>
      </c>
      <c r="W933">
        <v>2017</v>
      </c>
    </row>
    <row r="934" spans="1:23" x14ac:dyDescent="0.25">
      <c r="A934">
        <v>4479</v>
      </c>
      <c r="B934" s="1" t="s">
        <v>2846</v>
      </c>
      <c r="C934" s="2">
        <v>43030</v>
      </c>
      <c r="D934" s="2">
        <v>43030</v>
      </c>
      <c r="E934" s="1" t="s">
        <v>435</v>
      </c>
      <c r="F934" s="1" t="s">
        <v>1035</v>
      </c>
      <c r="G934" s="1" t="s">
        <v>1036</v>
      </c>
      <c r="H934" s="1" t="s">
        <v>26</v>
      </c>
      <c r="I934" s="1" t="s">
        <v>27</v>
      </c>
      <c r="J934" s="1" t="s">
        <v>2847</v>
      </c>
      <c r="K934" s="1" t="s">
        <v>1535</v>
      </c>
      <c r="L934" s="1" t="s">
        <v>100</v>
      </c>
      <c r="M934" s="1" t="s">
        <v>300</v>
      </c>
      <c r="N934" s="1" t="s">
        <v>32</v>
      </c>
      <c r="O934" s="1" t="s">
        <v>48</v>
      </c>
      <c r="P934" s="1" t="s">
        <v>301</v>
      </c>
      <c r="Q934">
        <v>248.98</v>
      </c>
      <c r="R934">
        <v>2</v>
      </c>
      <c r="S934" s="1" t="s">
        <v>35</v>
      </c>
      <c r="T934">
        <v>54.775599999999997</v>
      </c>
      <c r="U934" s="1" t="s">
        <v>440</v>
      </c>
      <c r="V934" s="1" t="s">
        <v>52</v>
      </c>
      <c r="W934">
        <v>2017</v>
      </c>
    </row>
    <row r="935" spans="1:23" x14ac:dyDescent="0.25">
      <c r="A935">
        <v>4491</v>
      </c>
      <c r="B935" s="1" t="s">
        <v>2848</v>
      </c>
      <c r="C935" s="2">
        <v>42961</v>
      </c>
      <c r="D935" s="2">
        <v>42968</v>
      </c>
      <c r="E935" s="1" t="s">
        <v>42</v>
      </c>
      <c r="F935" s="1" t="s">
        <v>2667</v>
      </c>
      <c r="G935" s="1" t="s">
        <v>2668</v>
      </c>
      <c r="H935" s="1" t="s">
        <v>26</v>
      </c>
      <c r="I935" s="1" t="s">
        <v>27</v>
      </c>
      <c r="J935" s="1" t="s">
        <v>56</v>
      </c>
      <c r="K935" s="1" t="s">
        <v>57</v>
      </c>
      <c r="L935" s="1" t="s">
        <v>58</v>
      </c>
      <c r="M935" s="1" t="s">
        <v>796</v>
      </c>
      <c r="N935" s="1" t="s">
        <v>32</v>
      </c>
      <c r="O935" s="1" t="s">
        <v>48</v>
      </c>
      <c r="P935" s="1" t="s">
        <v>797</v>
      </c>
      <c r="Q935">
        <v>418.29599999999999</v>
      </c>
      <c r="R935">
        <v>3</v>
      </c>
      <c r="S935" s="1" t="s">
        <v>66</v>
      </c>
      <c r="T935">
        <v>5.2286999999999999</v>
      </c>
      <c r="U935" s="1" t="s">
        <v>51</v>
      </c>
      <c r="V935" s="1" t="s">
        <v>263</v>
      </c>
      <c r="W935">
        <v>2017</v>
      </c>
    </row>
    <row r="936" spans="1:23" x14ac:dyDescent="0.25">
      <c r="A936">
        <v>4493</v>
      </c>
      <c r="B936" s="1" t="s">
        <v>2849</v>
      </c>
      <c r="C936" s="2">
        <v>41974</v>
      </c>
      <c r="D936" s="2">
        <v>41976</v>
      </c>
      <c r="E936" s="1" t="s">
        <v>23</v>
      </c>
      <c r="F936" s="1" t="s">
        <v>2850</v>
      </c>
      <c r="G936" s="1" t="s">
        <v>2851</v>
      </c>
      <c r="H936" s="1" t="s">
        <v>26</v>
      </c>
      <c r="I936" s="1" t="s">
        <v>27</v>
      </c>
      <c r="J936" s="1" t="s">
        <v>357</v>
      </c>
      <c r="K936" s="1" t="s">
        <v>241</v>
      </c>
      <c r="L936" s="1" t="s">
        <v>72</v>
      </c>
      <c r="M936" s="1" t="s">
        <v>673</v>
      </c>
      <c r="N936" s="1" t="s">
        <v>32</v>
      </c>
      <c r="O936" s="1" t="s">
        <v>60</v>
      </c>
      <c r="P936" s="1" t="s">
        <v>674</v>
      </c>
      <c r="Q936">
        <v>8.1280000000000001</v>
      </c>
      <c r="R936">
        <v>2</v>
      </c>
      <c r="S936" s="1" t="s">
        <v>66</v>
      </c>
      <c r="T936">
        <v>1.4224000000000001</v>
      </c>
      <c r="U936" s="1" t="s">
        <v>76</v>
      </c>
      <c r="V936" s="1" t="s">
        <v>104</v>
      </c>
      <c r="W936">
        <v>2014</v>
      </c>
    </row>
    <row r="937" spans="1:23" x14ac:dyDescent="0.25">
      <c r="A937">
        <v>4495</v>
      </c>
      <c r="B937" s="1" t="s">
        <v>2849</v>
      </c>
      <c r="C937" s="2">
        <v>41974</v>
      </c>
      <c r="D937" s="2">
        <v>41976</v>
      </c>
      <c r="E937" s="1" t="s">
        <v>23</v>
      </c>
      <c r="F937" s="1" t="s">
        <v>2850</v>
      </c>
      <c r="G937" s="1" t="s">
        <v>2851</v>
      </c>
      <c r="H937" s="1" t="s">
        <v>26</v>
      </c>
      <c r="I937" s="1" t="s">
        <v>27</v>
      </c>
      <c r="J937" s="1" t="s">
        <v>357</v>
      </c>
      <c r="K937" s="1" t="s">
        <v>241</v>
      </c>
      <c r="L937" s="1" t="s">
        <v>72</v>
      </c>
      <c r="M937" s="1" t="s">
        <v>490</v>
      </c>
      <c r="N937" s="1" t="s">
        <v>32</v>
      </c>
      <c r="O937" s="1" t="s">
        <v>39</v>
      </c>
      <c r="P937" s="1" t="s">
        <v>491</v>
      </c>
      <c r="Q937">
        <v>909.72</v>
      </c>
      <c r="R937">
        <v>6</v>
      </c>
      <c r="S937" s="1" t="s">
        <v>75</v>
      </c>
      <c r="T937">
        <v>-51.984000000000002</v>
      </c>
      <c r="U937" s="1" t="s">
        <v>76</v>
      </c>
      <c r="V937" s="1" t="s">
        <v>104</v>
      </c>
      <c r="W937">
        <v>2014</v>
      </c>
    </row>
    <row r="938" spans="1:23" x14ac:dyDescent="0.25">
      <c r="A938">
        <v>4496</v>
      </c>
      <c r="B938" s="1" t="s">
        <v>2852</v>
      </c>
      <c r="C938" s="2">
        <v>42904</v>
      </c>
      <c r="D938" s="2">
        <v>42909</v>
      </c>
      <c r="E938" s="1" t="s">
        <v>42</v>
      </c>
      <c r="F938" s="1" t="s">
        <v>2853</v>
      </c>
      <c r="G938" s="1" t="s">
        <v>2854</v>
      </c>
      <c r="H938" s="1" t="s">
        <v>26</v>
      </c>
      <c r="I938" s="1" t="s">
        <v>27</v>
      </c>
      <c r="J938" s="1" t="s">
        <v>56</v>
      </c>
      <c r="K938" s="1" t="s">
        <v>57</v>
      </c>
      <c r="L938" s="1" t="s">
        <v>58</v>
      </c>
      <c r="M938" s="1" t="s">
        <v>722</v>
      </c>
      <c r="N938" s="1" t="s">
        <v>32</v>
      </c>
      <c r="O938" s="1" t="s">
        <v>33</v>
      </c>
      <c r="P938" s="1" t="s">
        <v>723</v>
      </c>
      <c r="Q938">
        <v>917.92349999999999</v>
      </c>
      <c r="R938">
        <v>9</v>
      </c>
      <c r="S938" s="1" t="s">
        <v>468</v>
      </c>
      <c r="T938">
        <v>75.593699999999998</v>
      </c>
      <c r="U938" s="1" t="s">
        <v>62</v>
      </c>
      <c r="V938" s="1" t="s">
        <v>63</v>
      </c>
      <c r="W938">
        <v>2017</v>
      </c>
    </row>
    <row r="939" spans="1:23" x14ac:dyDescent="0.25">
      <c r="A939">
        <v>4509</v>
      </c>
      <c r="B939" s="1" t="s">
        <v>2855</v>
      </c>
      <c r="C939" s="2">
        <v>41997</v>
      </c>
      <c r="D939" s="2">
        <v>42002</v>
      </c>
      <c r="E939" s="1" t="s">
        <v>42</v>
      </c>
      <c r="F939" s="1" t="s">
        <v>1750</v>
      </c>
      <c r="G939" s="1" t="s">
        <v>1751</v>
      </c>
      <c r="H939" s="1" t="s">
        <v>108</v>
      </c>
      <c r="I939" s="1" t="s">
        <v>27</v>
      </c>
      <c r="J939" s="1" t="s">
        <v>56</v>
      </c>
      <c r="K939" s="1" t="s">
        <v>57</v>
      </c>
      <c r="L939" s="1" t="s">
        <v>58</v>
      </c>
      <c r="M939" s="1" t="s">
        <v>1192</v>
      </c>
      <c r="N939" s="1" t="s">
        <v>32</v>
      </c>
      <c r="O939" s="1" t="s">
        <v>60</v>
      </c>
      <c r="P939" s="1" t="s">
        <v>1193</v>
      </c>
      <c r="Q939">
        <v>23.99</v>
      </c>
      <c r="R939">
        <v>1</v>
      </c>
      <c r="S939" s="1" t="s">
        <v>35</v>
      </c>
      <c r="T939">
        <v>5.5176999999999996</v>
      </c>
      <c r="U939" s="1" t="s">
        <v>62</v>
      </c>
      <c r="V939" s="1" t="s">
        <v>104</v>
      </c>
      <c r="W939">
        <v>2014</v>
      </c>
    </row>
    <row r="940" spans="1:23" x14ac:dyDescent="0.25">
      <c r="A940">
        <v>4510</v>
      </c>
      <c r="B940" s="1" t="s">
        <v>2856</v>
      </c>
      <c r="C940" s="2">
        <v>42878</v>
      </c>
      <c r="D940" s="2">
        <v>42884</v>
      </c>
      <c r="E940" s="1" t="s">
        <v>42</v>
      </c>
      <c r="F940" s="1" t="s">
        <v>2857</v>
      </c>
      <c r="G940" s="1" t="s">
        <v>2858</v>
      </c>
      <c r="H940" s="1" t="s">
        <v>26</v>
      </c>
      <c r="I940" s="1" t="s">
        <v>27</v>
      </c>
      <c r="J940" s="1" t="s">
        <v>56</v>
      </c>
      <c r="K940" s="1" t="s">
        <v>57</v>
      </c>
      <c r="L940" s="1" t="s">
        <v>58</v>
      </c>
      <c r="M940" s="1" t="s">
        <v>919</v>
      </c>
      <c r="N940" s="1" t="s">
        <v>32</v>
      </c>
      <c r="O940" s="1" t="s">
        <v>48</v>
      </c>
      <c r="P940" s="1" t="s">
        <v>920</v>
      </c>
      <c r="Q940">
        <v>171.28800000000001</v>
      </c>
      <c r="R940">
        <v>3</v>
      </c>
      <c r="S940" s="1" t="s">
        <v>66</v>
      </c>
      <c r="T940">
        <v>-6.4233000000000002</v>
      </c>
      <c r="U940" s="1" t="s">
        <v>139</v>
      </c>
      <c r="V940" s="1" t="s">
        <v>171</v>
      </c>
      <c r="W940">
        <v>2017</v>
      </c>
    </row>
    <row r="941" spans="1:23" x14ac:dyDescent="0.25">
      <c r="A941">
        <v>4511</v>
      </c>
      <c r="B941" s="1" t="s">
        <v>2859</v>
      </c>
      <c r="C941" s="2">
        <v>42684</v>
      </c>
      <c r="D941" s="2">
        <v>42688</v>
      </c>
      <c r="E941" s="1" t="s">
        <v>42</v>
      </c>
      <c r="F941" s="1" t="s">
        <v>987</v>
      </c>
      <c r="G941" s="1" t="s">
        <v>988</v>
      </c>
      <c r="H941" s="1" t="s">
        <v>97</v>
      </c>
      <c r="I941" s="1" t="s">
        <v>27</v>
      </c>
      <c r="J941" s="1" t="s">
        <v>890</v>
      </c>
      <c r="K941" s="1" t="s">
        <v>577</v>
      </c>
      <c r="L941" s="1" t="s">
        <v>100</v>
      </c>
      <c r="M941" s="1" t="s">
        <v>2661</v>
      </c>
      <c r="N941" s="1" t="s">
        <v>32</v>
      </c>
      <c r="O941" s="1" t="s">
        <v>60</v>
      </c>
      <c r="P941" s="1" t="s">
        <v>2662</v>
      </c>
      <c r="Q941">
        <v>37.299999999999997</v>
      </c>
      <c r="R941">
        <v>2</v>
      </c>
      <c r="S941" s="1" t="s">
        <v>35</v>
      </c>
      <c r="T941">
        <v>17.158000000000001</v>
      </c>
      <c r="U941" s="1" t="s">
        <v>90</v>
      </c>
      <c r="V941" s="1" t="s">
        <v>37</v>
      </c>
      <c r="W941">
        <v>2016</v>
      </c>
    </row>
    <row r="942" spans="1:23" x14ac:dyDescent="0.25">
      <c r="A942">
        <v>4515</v>
      </c>
      <c r="B942" s="1" t="s">
        <v>2860</v>
      </c>
      <c r="C942" s="2">
        <v>42670</v>
      </c>
      <c r="D942" s="2">
        <v>42675</v>
      </c>
      <c r="E942" s="1" t="s">
        <v>23</v>
      </c>
      <c r="F942" s="1" t="s">
        <v>2861</v>
      </c>
      <c r="G942" s="1" t="s">
        <v>2862</v>
      </c>
      <c r="H942" s="1" t="s">
        <v>26</v>
      </c>
      <c r="I942" s="1" t="s">
        <v>27</v>
      </c>
      <c r="J942" s="1" t="s">
        <v>2863</v>
      </c>
      <c r="K942" s="1" t="s">
        <v>728</v>
      </c>
      <c r="L942" s="1" t="s">
        <v>30</v>
      </c>
      <c r="M942" s="1" t="s">
        <v>1319</v>
      </c>
      <c r="N942" s="1" t="s">
        <v>32</v>
      </c>
      <c r="O942" s="1" t="s">
        <v>39</v>
      </c>
      <c r="P942" s="1" t="s">
        <v>1320</v>
      </c>
      <c r="Q942">
        <v>290.98</v>
      </c>
      <c r="R942">
        <v>1</v>
      </c>
      <c r="S942" s="1" t="s">
        <v>35</v>
      </c>
      <c r="T942">
        <v>75.654799999999994</v>
      </c>
      <c r="U942" s="1" t="s">
        <v>62</v>
      </c>
      <c r="V942" s="1" t="s">
        <v>52</v>
      </c>
      <c r="W942">
        <v>2016</v>
      </c>
    </row>
    <row r="943" spans="1:23" x14ac:dyDescent="0.25">
      <c r="A943">
        <v>4522</v>
      </c>
      <c r="B943" s="1" t="s">
        <v>2864</v>
      </c>
      <c r="C943" s="2">
        <v>41690</v>
      </c>
      <c r="D943" s="2">
        <v>41696</v>
      </c>
      <c r="E943" s="1" t="s">
        <v>42</v>
      </c>
      <c r="F943" s="1" t="s">
        <v>1310</v>
      </c>
      <c r="G943" s="1" t="s">
        <v>1311</v>
      </c>
      <c r="H943" s="1" t="s">
        <v>97</v>
      </c>
      <c r="I943" s="1" t="s">
        <v>27</v>
      </c>
      <c r="J943" s="1" t="s">
        <v>647</v>
      </c>
      <c r="K943" s="1" t="s">
        <v>119</v>
      </c>
      <c r="L943" s="1" t="s">
        <v>100</v>
      </c>
      <c r="M943" s="1" t="s">
        <v>673</v>
      </c>
      <c r="N943" s="1" t="s">
        <v>32</v>
      </c>
      <c r="O943" s="1" t="s">
        <v>60</v>
      </c>
      <c r="P943" s="1" t="s">
        <v>674</v>
      </c>
      <c r="Q943">
        <v>20.32</v>
      </c>
      <c r="R943">
        <v>4</v>
      </c>
      <c r="S943" s="1" t="s">
        <v>35</v>
      </c>
      <c r="T943">
        <v>6.9088000000000003</v>
      </c>
      <c r="U943" s="1" t="s">
        <v>139</v>
      </c>
      <c r="V943" s="1" t="s">
        <v>307</v>
      </c>
      <c r="W943">
        <v>2014</v>
      </c>
    </row>
    <row r="944" spans="1:23" x14ac:dyDescent="0.25">
      <c r="A944">
        <v>4525</v>
      </c>
      <c r="B944" s="1" t="s">
        <v>2865</v>
      </c>
      <c r="C944" s="2">
        <v>41945</v>
      </c>
      <c r="D944" s="2">
        <v>41949</v>
      </c>
      <c r="E944" s="1" t="s">
        <v>42</v>
      </c>
      <c r="F944" s="1" t="s">
        <v>2866</v>
      </c>
      <c r="G944" s="1" t="s">
        <v>2867</v>
      </c>
      <c r="H944" s="1" t="s">
        <v>26</v>
      </c>
      <c r="I944" s="1" t="s">
        <v>27</v>
      </c>
      <c r="J944" s="1" t="s">
        <v>183</v>
      </c>
      <c r="K944" s="1" t="s">
        <v>129</v>
      </c>
      <c r="L944" s="1" t="s">
        <v>72</v>
      </c>
      <c r="M944" s="1" t="s">
        <v>1216</v>
      </c>
      <c r="N944" s="1" t="s">
        <v>32</v>
      </c>
      <c r="O944" s="1" t="s">
        <v>60</v>
      </c>
      <c r="P944" s="1" t="s">
        <v>1217</v>
      </c>
      <c r="Q944">
        <v>89.34</v>
      </c>
      <c r="R944">
        <v>6</v>
      </c>
      <c r="S944" s="1" t="s">
        <v>35</v>
      </c>
      <c r="T944">
        <v>24.1218</v>
      </c>
      <c r="U944" s="1" t="s">
        <v>90</v>
      </c>
      <c r="V944" s="1" t="s">
        <v>37</v>
      </c>
      <c r="W944">
        <v>2014</v>
      </c>
    </row>
    <row r="945" spans="1:23" x14ac:dyDescent="0.25">
      <c r="A945">
        <v>4528</v>
      </c>
      <c r="B945" s="1" t="s">
        <v>2868</v>
      </c>
      <c r="C945" s="2">
        <v>42933</v>
      </c>
      <c r="D945" s="2">
        <v>42939</v>
      </c>
      <c r="E945" s="1" t="s">
        <v>42</v>
      </c>
      <c r="F945" s="1" t="s">
        <v>1885</v>
      </c>
      <c r="G945" s="1" t="s">
        <v>1886</v>
      </c>
      <c r="H945" s="1" t="s">
        <v>108</v>
      </c>
      <c r="I945" s="1" t="s">
        <v>27</v>
      </c>
      <c r="J945" s="1" t="s">
        <v>2869</v>
      </c>
      <c r="K945" s="1" t="s">
        <v>129</v>
      </c>
      <c r="L945" s="1" t="s">
        <v>72</v>
      </c>
      <c r="M945" s="1" t="s">
        <v>91</v>
      </c>
      <c r="N945" s="1" t="s">
        <v>32</v>
      </c>
      <c r="O945" s="1" t="s">
        <v>60</v>
      </c>
      <c r="P945" s="1" t="s">
        <v>1874</v>
      </c>
      <c r="Q945">
        <v>39.08</v>
      </c>
      <c r="R945">
        <v>4</v>
      </c>
      <c r="S945" s="1" t="s">
        <v>35</v>
      </c>
      <c r="T945">
        <v>14.4596</v>
      </c>
      <c r="U945" s="1" t="s">
        <v>139</v>
      </c>
      <c r="V945" s="1" t="s">
        <v>77</v>
      </c>
      <c r="W945">
        <v>2017</v>
      </c>
    </row>
    <row r="946" spans="1:23" x14ac:dyDescent="0.25">
      <c r="A946">
        <v>4531</v>
      </c>
      <c r="B946" s="1" t="s">
        <v>2870</v>
      </c>
      <c r="C946" s="2">
        <v>42688</v>
      </c>
      <c r="D946" s="2">
        <v>42691</v>
      </c>
      <c r="E946" s="1" t="s">
        <v>94</v>
      </c>
      <c r="F946" s="1" t="s">
        <v>1313</v>
      </c>
      <c r="G946" s="1" t="s">
        <v>1314</v>
      </c>
      <c r="H946" s="1" t="s">
        <v>26</v>
      </c>
      <c r="I946" s="1" t="s">
        <v>27</v>
      </c>
      <c r="J946" s="1" t="s">
        <v>183</v>
      </c>
      <c r="K946" s="1" t="s">
        <v>129</v>
      </c>
      <c r="L946" s="1" t="s">
        <v>72</v>
      </c>
      <c r="M946" s="1" t="s">
        <v>817</v>
      </c>
      <c r="N946" s="1" t="s">
        <v>32</v>
      </c>
      <c r="O946" s="1" t="s">
        <v>39</v>
      </c>
      <c r="P946" s="1" t="s">
        <v>818</v>
      </c>
      <c r="Q946">
        <v>408.00599999999997</v>
      </c>
      <c r="R946">
        <v>2</v>
      </c>
      <c r="S946" s="1" t="s">
        <v>132</v>
      </c>
      <c r="T946">
        <v>72.534400000000005</v>
      </c>
      <c r="U946" s="1" t="s">
        <v>36</v>
      </c>
      <c r="V946" s="1" t="s">
        <v>37</v>
      </c>
      <c r="W946">
        <v>2016</v>
      </c>
    </row>
    <row r="947" spans="1:23" x14ac:dyDescent="0.25">
      <c r="A947">
        <v>4533</v>
      </c>
      <c r="B947" s="1" t="s">
        <v>2871</v>
      </c>
      <c r="C947" s="2">
        <v>41922</v>
      </c>
      <c r="D947" s="2">
        <v>41922</v>
      </c>
      <c r="E947" s="1" t="s">
        <v>435</v>
      </c>
      <c r="F947" s="1" t="s">
        <v>529</v>
      </c>
      <c r="G947" s="1" t="s">
        <v>530</v>
      </c>
      <c r="H947" s="1" t="s">
        <v>108</v>
      </c>
      <c r="I947" s="1" t="s">
        <v>27</v>
      </c>
      <c r="J947" s="1" t="s">
        <v>2872</v>
      </c>
      <c r="K947" s="1" t="s">
        <v>57</v>
      </c>
      <c r="L947" s="1" t="s">
        <v>58</v>
      </c>
      <c r="M947" s="1" t="s">
        <v>73</v>
      </c>
      <c r="N947" s="1" t="s">
        <v>32</v>
      </c>
      <c r="O947" s="1" t="s">
        <v>39</v>
      </c>
      <c r="P947" s="1" t="s">
        <v>74</v>
      </c>
      <c r="Q947">
        <v>122.352</v>
      </c>
      <c r="R947">
        <v>3</v>
      </c>
      <c r="S947" s="1" t="s">
        <v>66</v>
      </c>
      <c r="T947">
        <v>13.7646</v>
      </c>
      <c r="U947" s="1" t="s">
        <v>440</v>
      </c>
      <c r="V947" s="1" t="s">
        <v>52</v>
      </c>
      <c r="W947">
        <v>2014</v>
      </c>
    </row>
    <row r="948" spans="1:23" x14ac:dyDescent="0.25">
      <c r="A948">
        <v>4536</v>
      </c>
      <c r="B948" s="1" t="s">
        <v>2873</v>
      </c>
      <c r="C948" s="2">
        <v>42924</v>
      </c>
      <c r="D948" s="2">
        <v>42928</v>
      </c>
      <c r="E948" s="1" t="s">
        <v>42</v>
      </c>
      <c r="F948" s="1" t="s">
        <v>2874</v>
      </c>
      <c r="G948" s="1" t="s">
        <v>2875</v>
      </c>
      <c r="H948" s="1" t="s">
        <v>108</v>
      </c>
      <c r="I948" s="1" t="s">
        <v>27</v>
      </c>
      <c r="J948" s="1" t="s">
        <v>201</v>
      </c>
      <c r="K948" s="1" t="s">
        <v>202</v>
      </c>
      <c r="L948" s="1" t="s">
        <v>58</v>
      </c>
      <c r="M948" s="1" t="s">
        <v>1671</v>
      </c>
      <c r="N948" s="1" t="s">
        <v>32</v>
      </c>
      <c r="O948" s="1" t="s">
        <v>60</v>
      </c>
      <c r="P948" s="1" t="s">
        <v>1672</v>
      </c>
      <c r="Q948">
        <v>15.84</v>
      </c>
      <c r="R948">
        <v>3</v>
      </c>
      <c r="S948" s="1" t="s">
        <v>35</v>
      </c>
      <c r="T948">
        <v>4.9104000000000001</v>
      </c>
      <c r="U948" s="1" t="s">
        <v>90</v>
      </c>
      <c r="V948" s="1" t="s">
        <v>77</v>
      </c>
      <c r="W948">
        <v>2017</v>
      </c>
    </row>
    <row r="949" spans="1:23" x14ac:dyDescent="0.25">
      <c r="A949">
        <v>4541</v>
      </c>
      <c r="B949" s="1" t="s">
        <v>2876</v>
      </c>
      <c r="C949" s="2">
        <v>42062</v>
      </c>
      <c r="D949" s="2">
        <v>42065</v>
      </c>
      <c r="E949" s="1" t="s">
        <v>42</v>
      </c>
      <c r="F949" s="1" t="s">
        <v>2877</v>
      </c>
      <c r="G949" s="1" t="s">
        <v>2878</v>
      </c>
      <c r="H949" s="1" t="s">
        <v>97</v>
      </c>
      <c r="I949" s="1" t="s">
        <v>27</v>
      </c>
      <c r="J949" s="1" t="s">
        <v>1657</v>
      </c>
      <c r="K949" s="1" t="s">
        <v>1658</v>
      </c>
      <c r="L949" s="1" t="s">
        <v>72</v>
      </c>
      <c r="M949" s="1" t="s">
        <v>2419</v>
      </c>
      <c r="N949" s="1" t="s">
        <v>32</v>
      </c>
      <c r="O949" s="1" t="s">
        <v>48</v>
      </c>
      <c r="P949" s="1" t="s">
        <v>2420</v>
      </c>
      <c r="Q949">
        <v>493.92</v>
      </c>
      <c r="R949">
        <v>7</v>
      </c>
      <c r="S949" s="1" t="s">
        <v>75</v>
      </c>
      <c r="T949">
        <v>-28.224</v>
      </c>
      <c r="U949" s="1" t="s">
        <v>36</v>
      </c>
      <c r="V949" s="1" t="s">
        <v>307</v>
      </c>
      <c r="W949">
        <v>2015</v>
      </c>
    </row>
    <row r="950" spans="1:23" x14ac:dyDescent="0.25">
      <c r="A950">
        <v>4544</v>
      </c>
      <c r="B950" s="1" t="s">
        <v>2879</v>
      </c>
      <c r="C950" s="2">
        <v>42197</v>
      </c>
      <c r="D950" s="2">
        <v>42202</v>
      </c>
      <c r="E950" s="1" t="s">
        <v>23</v>
      </c>
      <c r="F950" s="1" t="s">
        <v>2880</v>
      </c>
      <c r="G950" s="1" t="s">
        <v>2881</v>
      </c>
      <c r="H950" s="1" t="s">
        <v>26</v>
      </c>
      <c r="I950" s="1" t="s">
        <v>27</v>
      </c>
      <c r="J950" s="1" t="s">
        <v>143</v>
      </c>
      <c r="K950" s="1" t="s">
        <v>144</v>
      </c>
      <c r="L950" s="1" t="s">
        <v>100</v>
      </c>
      <c r="M950" s="1" t="s">
        <v>308</v>
      </c>
      <c r="N950" s="1" t="s">
        <v>32</v>
      </c>
      <c r="O950" s="1" t="s">
        <v>39</v>
      </c>
      <c r="P950" s="1" t="s">
        <v>309</v>
      </c>
      <c r="Q950">
        <v>383.60700000000003</v>
      </c>
      <c r="R950">
        <v>9</v>
      </c>
      <c r="S950" s="1" t="s">
        <v>75</v>
      </c>
      <c r="T950">
        <v>-5.4801000000000002</v>
      </c>
      <c r="U950" s="1" t="s">
        <v>62</v>
      </c>
      <c r="V950" s="1" t="s">
        <v>77</v>
      </c>
      <c r="W950">
        <v>2015</v>
      </c>
    </row>
    <row r="951" spans="1:23" x14ac:dyDescent="0.25">
      <c r="A951">
        <v>4549</v>
      </c>
      <c r="B951" s="1" t="s">
        <v>2879</v>
      </c>
      <c r="C951" s="2">
        <v>42197</v>
      </c>
      <c r="D951" s="2">
        <v>42202</v>
      </c>
      <c r="E951" s="1" t="s">
        <v>23</v>
      </c>
      <c r="F951" s="1" t="s">
        <v>2880</v>
      </c>
      <c r="G951" s="1" t="s">
        <v>2881</v>
      </c>
      <c r="H951" s="1" t="s">
        <v>26</v>
      </c>
      <c r="I951" s="1" t="s">
        <v>27</v>
      </c>
      <c r="J951" s="1" t="s">
        <v>143</v>
      </c>
      <c r="K951" s="1" t="s">
        <v>144</v>
      </c>
      <c r="L951" s="1" t="s">
        <v>100</v>
      </c>
      <c r="M951" s="1" t="s">
        <v>373</v>
      </c>
      <c r="N951" s="1" t="s">
        <v>32</v>
      </c>
      <c r="O951" s="1" t="s">
        <v>60</v>
      </c>
      <c r="P951" s="1" t="s">
        <v>374</v>
      </c>
      <c r="Q951">
        <v>7.76</v>
      </c>
      <c r="R951">
        <v>1</v>
      </c>
      <c r="S951" s="1" t="s">
        <v>103</v>
      </c>
      <c r="T951">
        <v>-2.1339999999999999</v>
      </c>
      <c r="U951" s="1" t="s">
        <v>62</v>
      </c>
      <c r="V951" s="1" t="s">
        <v>77</v>
      </c>
      <c r="W951">
        <v>2015</v>
      </c>
    </row>
    <row r="952" spans="1:23" x14ac:dyDescent="0.25">
      <c r="A952">
        <v>4552</v>
      </c>
      <c r="B952" s="1" t="s">
        <v>2882</v>
      </c>
      <c r="C952" s="2">
        <v>41833</v>
      </c>
      <c r="D952" s="2">
        <v>41837</v>
      </c>
      <c r="E952" s="1" t="s">
        <v>42</v>
      </c>
      <c r="F952" s="1" t="s">
        <v>2883</v>
      </c>
      <c r="G952" s="1" t="s">
        <v>2884</v>
      </c>
      <c r="H952" s="1" t="s">
        <v>97</v>
      </c>
      <c r="I952" s="1" t="s">
        <v>27</v>
      </c>
      <c r="J952" s="1" t="s">
        <v>56</v>
      </c>
      <c r="K952" s="1" t="s">
        <v>57</v>
      </c>
      <c r="L952" s="1" t="s">
        <v>58</v>
      </c>
      <c r="M952" s="1" t="s">
        <v>1640</v>
      </c>
      <c r="N952" s="1" t="s">
        <v>32</v>
      </c>
      <c r="O952" s="1" t="s">
        <v>48</v>
      </c>
      <c r="P952" s="1" t="s">
        <v>1641</v>
      </c>
      <c r="Q952">
        <v>351.21600000000001</v>
      </c>
      <c r="R952">
        <v>3</v>
      </c>
      <c r="S952" s="1" t="s">
        <v>66</v>
      </c>
      <c r="T952">
        <v>4.3902000000000001</v>
      </c>
      <c r="U952" s="1" t="s">
        <v>90</v>
      </c>
      <c r="V952" s="1" t="s">
        <v>77</v>
      </c>
      <c r="W952">
        <v>2014</v>
      </c>
    </row>
    <row r="953" spans="1:23" x14ac:dyDescent="0.25">
      <c r="A953">
        <v>4553</v>
      </c>
      <c r="B953" s="1" t="s">
        <v>2885</v>
      </c>
      <c r="C953" s="2">
        <v>42000</v>
      </c>
      <c r="D953" s="2">
        <v>42006</v>
      </c>
      <c r="E953" s="1" t="s">
        <v>42</v>
      </c>
      <c r="F953" s="1" t="s">
        <v>2886</v>
      </c>
      <c r="G953" s="1" t="s">
        <v>2887</v>
      </c>
      <c r="H953" s="1" t="s">
        <v>26</v>
      </c>
      <c r="I953" s="1" t="s">
        <v>27</v>
      </c>
      <c r="J953" s="1" t="s">
        <v>338</v>
      </c>
      <c r="K953" s="1" t="s">
        <v>57</v>
      </c>
      <c r="L953" s="1" t="s">
        <v>58</v>
      </c>
      <c r="M953" s="1" t="s">
        <v>477</v>
      </c>
      <c r="N953" s="1" t="s">
        <v>32</v>
      </c>
      <c r="O953" s="1" t="s">
        <v>39</v>
      </c>
      <c r="P953" s="1" t="s">
        <v>478</v>
      </c>
      <c r="Q953">
        <v>230.28</v>
      </c>
      <c r="R953">
        <v>3</v>
      </c>
      <c r="S953" s="1" t="s">
        <v>66</v>
      </c>
      <c r="T953">
        <v>23.027999999999999</v>
      </c>
      <c r="U953" s="1" t="s">
        <v>139</v>
      </c>
      <c r="V953" s="1" t="s">
        <v>104</v>
      </c>
      <c r="W953">
        <v>2014</v>
      </c>
    </row>
    <row r="954" spans="1:23" x14ac:dyDescent="0.25">
      <c r="A954">
        <v>4560</v>
      </c>
      <c r="B954" s="1" t="s">
        <v>2888</v>
      </c>
      <c r="C954" s="2">
        <v>41764</v>
      </c>
      <c r="D954" s="2">
        <v>41767</v>
      </c>
      <c r="E954" s="1" t="s">
        <v>94</v>
      </c>
      <c r="F954" s="1" t="s">
        <v>79</v>
      </c>
      <c r="G954" s="1" t="s">
        <v>80</v>
      </c>
      <c r="H954" s="1" t="s">
        <v>26</v>
      </c>
      <c r="I954" s="1" t="s">
        <v>27</v>
      </c>
      <c r="J954" s="1" t="s">
        <v>255</v>
      </c>
      <c r="K954" s="1" t="s">
        <v>99</v>
      </c>
      <c r="L954" s="1" t="s">
        <v>100</v>
      </c>
      <c r="M954" s="1" t="s">
        <v>145</v>
      </c>
      <c r="N954" s="1" t="s">
        <v>32</v>
      </c>
      <c r="O954" s="1" t="s">
        <v>39</v>
      </c>
      <c r="P954" s="1" t="s">
        <v>146</v>
      </c>
      <c r="Q954">
        <v>127.869</v>
      </c>
      <c r="R954">
        <v>3</v>
      </c>
      <c r="S954" s="1" t="s">
        <v>75</v>
      </c>
      <c r="T954">
        <v>-9.1334999999999997</v>
      </c>
      <c r="U954" s="1" t="s">
        <v>36</v>
      </c>
      <c r="V954" s="1" t="s">
        <v>171</v>
      </c>
      <c r="W954">
        <v>2014</v>
      </c>
    </row>
    <row r="955" spans="1:23" x14ac:dyDescent="0.25">
      <c r="A955">
        <v>4563</v>
      </c>
      <c r="B955" s="1" t="s">
        <v>2889</v>
      </c>
      <c r="C955" s="2">
        <v>42342</v>
      </c>
      <c r="D955" s="2">
        <v>42347</v>
      </c>
      <c r="E955" s="1" t="s">
        <v>23</v>
      </c>
      <c r="F955" s="1" t="s">
        <v>1879</v>
      </c>
      <c r="G955" s="1" t="s">
        <v>1880</v>
      </c>
      <c r="H955" s="1" t="s">
        <v>97</v>
      </c>
      <c r="I955" s="1" t="s">
        <v>27</v>
      </c>
      <c r="J955" s="1" t="s">
        <v>56</v>
      </c>
      <c r="K955" s="1" t="s">
        <v>57</v>
      </c>
      <c r="L955" s="1" t="s">
        <v>58</v>
      </c>
      <c r="M955" s="1" t="s">
        <v>2890</v>
      </c>
      <c r="N955" s="1" t="s">
        <v>32</v>
      </c>
      <c r="O955" s="1" t="s">
        <v>60</v>
      </c>
      <c r="P955" s="1" t="s">
        <v>2891</v>
      </c>
      <c r="Q955">
        <v>36.4</v>
      </c>
      <c r="R955">
        <v>5</v>
      </c>
      <c r="S955" s="1" t="s">
        <v>35</v>
      </c>
      <c r="T955">
        <v>13.832000000000001</v>
      </c>
      <c r="U955" s="1" t="s">
        <v>62</v>
      </c>
      <c r="V955" s="1" t="s">
        <v>104</v>
      </c>
      <c r="W955">
        <v>2015</v>
      </c>
    </row>
    <row r="956" spans="1:23" x14ac:dyDescent="0.25">
      <c r="A956">
        <v>4564</v>
      </c>
      <c r="B956" s="1" t="s">
        <v>2892</v>
      </c>
      <c r="C956" s="2">
        <v>43004</v>
      </c>
      <c r="D956" s="2">
        <v>43008</v>
      </c>
      <c r="E956" s="1" t="s">
        <v>42</v>
      </c>
      <c r="F956" s="1" t="s">
        <v>1795</v>
      </c>
      <c r="G956" s="1" t="s">
        <v>1796</v>
      </c>
      <c r="H956" s="1" t="s">
        <v>108</v>
      </c>
      <c r="I956" s="1" t="s">
        <v>27</v>
      </c>
      <c r="J956" s="1" t="s">
        <v>2721</v>
      </c>
      <c r="K956" s="1" t="s">
        <v>46</v>
      </c>
      <c r="L956" s="1" t="s">
        <v>30</v>
      </c>
      <c r="M956" s="1" t="s">
        <v>2591</v>
      </c>
      <c r="N956" s="1" t="s">
        <v>32</v>
      </c>
      <c r="O956" s="1" t="s">
        <v>39</v>
      </c>
      <c r="P956" s="1" t="s">
        <v>2592</v>
      </c>
      <c r="Q956">
        <v>419.13600000000002</v>
      </c>
      <c r="R956">
        <v>4</v>
      </c>
      <c r="S956" s="1" t="s">
        <v>66</v>
      </c>
      <c r="T956">
        <v>-57.6312</v>
      </c>
      <c r="U956" s="1" t="s">
        <v>90</v>
      </c>
      <c r="V956" s="1" t="s">
        <v>83</v>
      </c>
      <c r="W956">
        <v>2017</v>
      </c>
    </row>
    <row r="957" spans="1:23" x14ac:dyDescent="0.25">
      <c r="A957">
        <v>4570</v>
      </c>
      <c r="B957" s="1" t="s">
        <v>2893</v>
      </c>
      <c r="C957" s="2">
        <v>41748</v>
      </c>
      <c r="D957" s="2">
        <v>41750</v>
      </c>
      <c r="E957" s="1" t="s">
        <v>23</v>
      </c>
      <c r="F957" s="1" t="s">
        <v>1027</v>
      </c>
      <c r="G957" s="1" t="s">
        <v>1028</v>
      </c>
      <c r="H957" s="1" t="s">
        <v>108</v>
      </c>
      <c r="I957" s="1" t="s">
        <v>27</v>
      </c>
      <c r="J957" s="1" t="s">
        <v>1504</v>
      </c>
      <c r="K957" s="1" t="s">
        <v>57</v>
      </c>
      <c r="L957" s="1" t="s">
        <v>58</v>
      </c>
      <c r="M957" s="1" t="s">
        <v>318</v>
      </c>
      <c r="N957" s="1" t="s">
        <v>32</v>
      </c>
      <c r="O957" s="1" t="s">
        <v>60</v>
      </c>
      <c r="P957" s="1" t="s">
        <v>2599</v>
      </c>
      <c r="Q957">
        <v>76.14</v>
      </c>
      <c r="R957">
        <v>3</v>
      </c>
      <c r="S957" s="1" t="s">
        <v>35</v>
      </c>
      <c r="T957">
        <v>26.649000000000001</v>
      </c>
      <c r="U957" s="1" t="s">
        <v>76</v>
      </c>
      <c r="V957" s="1" t="s">
        <v>122</v>
      </c>
      <c r="W957">
        <v>2014</v>
      </c>
    </row>
    <row r="958" spans="1:23" x14ac:dyDescent="0.25">
      <c r="A958">
        <v>4575</v>
      </c>
      <c r="B958" s="1" t="s">
        <v>2894</v>
      </c>
      <c r="C958" s="2">
        <v>42716</v>
      </c>
      <c r="D958" s="2">
        <v>42722</v>
      </c>
      <c r="E958" s="1" t="s">
        <v>42</v>
      </c>
      <c r="F958" s="1" t="s">
        <v>2895</v>
      </c>
      <c r="G958" s="1" t="s">
        <v>2896</v>
      </c>
      <c r="H958" s="1" t="s">
        <v>108</v>
      </c>
      <c r="I958" s="1" t="s">
        <v>27</v>
      </c>
      <c r="J958" s="1" t="s">
        <v>488</v>
      </c>
      <c r="K958" s="1" t="s">
        <v>299</v>
      </c>
      <c r="L958" s="1" t="s">
        <v>100</v>
      </c>
      <c r="M958" s="1" t="s">
        <v>1159</v>
      </c>
      <c r="N958" s="1" t="s">
        <v>32</v>
      </c>
      <c r="O958" s="1" t="s">
        <v>60</v>
      </c>
      <c r="P958" s="1" t="s">
        <v>1160</v>
      </c>
      <c r="Q958">
        <v>33.479999999999997</v>
      </c>
      <c r="R958">
        <v>4</v>
      </c>
      <c r="S958" s="1" t="s">
        <v>35</v>
      </c>
      <c r="T958">
        <v>8.7048000000000005</v>
      </c>
      <c r="U958" s="1" t="s">
        <v>139</v>
      </c>
      <c r="V958" s="1" t="s">
        <v>104</v>
      </c>
      <c r="W958">
        <v>2016</v>
      </c>
    </row>
    <row r="959" spans="1:23" x14ac:dyDescent="0.25">
      <c r="A959">
        <v>4582</v>
      </c>
      <c r="B959" s="1" t="s">
        <v>2897</v>
      </c>
      <c r="C959" s="2">
        <v>42632</v>
      </c>
      <c r="D959" s="2">
        <v>42635</v>
      </c>
      <c r="E959" s="1" t="s">
        <v>94</v>
      </c>
      <c r="F959" s="1" t="s">
        <v>1963</v>
      </c>
      <c r="G959" s="1" t="s">
        <v>1964</v>
      </c>
      <c r="H959" s="1" t="s">
        <v>108</v>
      </c>
      <c r="I959" s="1" t="s">
        <v>27</v>
      </c>
      <c r="J959" s="1" t="s">
        <v>70</v>
      </c>
      <c r="K959" s="1" t="s">
        <v>71</v>
      </c>
      <c r="L959" s="1" t="s">
        <v>72</v>
      </c>
      <c r="M959" s="1" t="s">
        <v>2898</v>
      </c>
      <c r="N959" s="1" t="s">
        <v>32</v>
      </c>
      <c r="O959" s="1" t="s">
        <v>60</v>
      </c>
      <c r="P959" s="1" t="s">
        <v>2899</v>
      </c>
      <c r="Q959">
        <v>25.632000000000001</v>
      </c>
      <c r="R959">
        <v>3</v>
      </c>
      <c r="S959" s="1" t="s">
        <v>66</v>
      </c>
      <c r="T959">
        <v>3.8448000000000002</v>
      </c>
      <c r="U959" s="1" t="s">
        <v>36</v>
      </c>
      <c r="V959" s="1" t="s">
        <v>83</v>
      </c>
      <c r="W959">
        <v>2016</v>
      </c>
    </row>
    <row r="960" spans="1:23" x14ac:dyDescent="0.25">
      <c r="A960">
        <v>4589</v>
      </c>
      <c r="B960" s="1" t="s">
        <v>2900</v>
      </c>
      <c r="C960" s="2">
        <v>43041</v>
      </c>
      <c r="D960" s="2">
        <v>43043</v>
      </c>
      <c r="E960" s="1" t="s">
        <v>23</v>
      </c>
      <c r="F960" s="1" t="s">
        <v>2051</v>
      </c>
      <c r="G960" s="1" t="s">
        <v>2052</v>
      </c>
      <c r="H960" s="1" t="s">
        <v>108</v>
      </c>
      <c r="I960" s="1" t="s">
        <v>27</v>
      </c>
      <c r="J960" s="1" t="s">
        <v>2901</v>
      </c>
      <c r="K960" s="1" t="s">
        <v>57</v>
      </c>
      <c r="L960" s="1" t="s">
        <v>58</v>
      </c>
      <c r="M960" s="1" t="s">
        <v>2902</v>
      </c>
      <c r="N960" s="1" t="s">
        <v>32</v>
      </c>
      <c r="O960" s="1" t="s">
        <v>60</v>
      </c>
      <c r="P960" s="1" t="s">
        <v>2903</v>
      </c>
      <c r="Q960">
        <v>25.02</v>
      </c>
      <c r="R960">
        <v>3</v>
      </c>
      <c r="S960" s="1" t="s">
        <v>35</v>
      </c>
      <c r="T960">
        <v>10.5084</v>
      </c>
      <c r="U960" s="1" t="s">
        <v>76</v>
      </c>
      <c r="V960" s="1" t="s">
        <v>37</v>
      </c>
      <c r="W960">
        <v>2017</v>
      </c>
    </row>
    <row r="961" spans="1:23" x14ac:dyDescent="0.25">
      <c r="A961">
        <v>4593</v>
      </c>
      <c r="B961" s="1" t="s">
        <v>2904</v>
      </c>
      <c r="C961" s="2">
        <v>42730</v>
      </c>
      <c r="D961" s="2">
        <v>42735</v>
      </c>
      <c r="E961" s="1" t="s">
        <v>42</v>
      </c>
      <c r="F961" s="1" t="s">
        <v>2905</v>
      </c>
      <c r="G961" s="1" t="s">
        <v>2906</v>
      </c>
      <c r="H961" s="1" t="s">
        <v>97</v>
      </c>
      <c r="I961" s="1" t="s">
        <v>27</v>
      </c>
      <c r="J961" s="1" t="s">
        <v>56</v>
      </c>
      <c r="K961" s="1" t="s">
        <v>57</v>
      </c>
      <c r="L961" s="1" t="s">
        <v>58</v>
      </c>
      <c r="M961" s="1" t="s">
        <v>2441</v>
      </c>
      <c r="N961" s="1" t="s">
        <v>32</v>
      </c>
      <c r="O961" s="1" t="s">
        <v>39</v>
      </c>
      <c r="P961" s="1" t="s">
        <v>2442</v>
      </c>
      <c r="Q961">
        <v>146.352</v>
      </c>
      <c r="R961">
        <v>3</v>
      </c>
      <c r="S961" s="1" t="s">
        <v>66</v>
      </c>
      <c r="T961">
        <v>-5.4882</v>
      </c>
      <c r="U961" s="1" t="s">
        <v>62</v>
      </c>
      <c r="V961" s="1" t="s">
        <v>104</v>
      </c>
      <c r="W961">
        <v>2016</v>
      </c>
    </row>
    <row r="962" spans="1:23" x14ac:dyDescent="0.25">
      <c r="A962">
        <v>4595</v>
      </c>
      <c r="B962" s="1" t="s">
        <v>2904</v>
      </c>
      <c r="C962" s="2">
        <v>42730</v>
      </c>
      <c r="D962" s="2">
        <v>42735</v>
      </c>
      <c r="E962" s="1" t="s">
        <v>42</v>
      </c>
      <c r="F962" s="1" t="s">
        <v>2905</v>
      </c>
      <c r="G962" s="1" t="s">
        <v>2906</v>
      </c>
      <c r="H962" s="1" t="s">
        <v>97</v>
      </c>
      <c r="I962" s="1" t="s">
        <v>27</v>
      </c>
      <c r="J962" s="1" t="s">
        <v>56</v>
      </c>
      <c r="K962" s="1" t="s">
        <v>57</v>
      </c>
      <c r="L962" s="1" t="s">
        <v>58</v>
      </c>
      <c r="M962" s="1" t="s">
        <v>316</v>
      </c>
      <c r="N962" s="1" t="s">
        <v>32</v>
      </c>
      <c r="O962" s="1" t="s">
        <v>48</v>
      </c>
      <c r="P962" s="1" t="s">
        <v>317</v>
      </c>
      <c r="Q962">
        <v>902.71199999999999</v>
      </c>
      <c r="R962">
        <v>3</v>
      </c>
      <c r="S962" s="1" t="s">
        <v>66</v>
      </c>
      <c r="T962">
        <v>33.851700000000001</v>
      </c>
      <c r="U962" s="1" t="s">
        <v>62</v>
      </c>
      <c r="V962" s="1" t="s">
        <v>104</v>
      </c>
      <c r="W962">
        <v>2016</v>
      </c>
    </row>
    <row r="963" spans="1:23" x14ac:dyDescent="0.25">
      <c r="A963">
        <v>4600</v>
      </c>
      <c r="B963" s="1" t="s">
        <v>2907</v>
      </c>
      <c r="C963" s="2">
        <v>42201</v>
      </c>
      <c r="D963" s="2">
        <v>42205</v>
      </c>
      <c r="E963" s="1" t="s">
        <v>42</v>
      </c>
      <c r="F963" s="1" t="s">
        <v>2908</v>
      </c>
      <c r="G963" s="1" t="s">
        <v>2909</v>
      </c>
      <c r="H963" s="1" t="s">
        <v>108</v>
      </c>
      <c r="I963" s="1" t="s">
        <v>27</v>
      </c>
      <c r="J963" s="1" t="s">
        <v>2767</v>
      </c>
      <c r="K963" s="1" t="s">
        <v>1101</v>
      </c>
      <c r="L963" s="1" t="s">
        <v>72</v>
      </c>
      <c r="M963" s="1" t="s">
        <v>668</v>
      </c>
      <c r="N963" s="1" t="s">
        <v>32</v>
      </c>
      <c r="O963" s="1" t="s">
        <v>39</v>
      </c>
      <c r="P963" s="1" t="s">
        <v>669</v>
      </c>
      <c r="Q963">
        <v>150.97999999999999</v>
      </c>
      <c r="R963">
        <v>1</v>
      </c>
      <c r="S963" s="1" t="s">
        <v>35</v>
      </c>
      <c r="T963">
        <v>43.784199999999998</v>
      </c>
      <c r="U963" s="1" t="s">
        <v>90</v>
      </c>
      <c r="V963" s="1" t="s">
        <v>77</v>
      </c>
      <c r="W963">
        <v>2015</v>
      </c>
    </row>
    <row r="964" spans="1:23" x14ac:dyDescent="0.25">
      <c r="A964">
        <v>4611</v>
      </c>
      <c r="B964" s="1" t="s">
        <v>2910</v>
      </c>
      <c r="C964" s="2">
        <v>43048</v>
      </c>
      <c r="D964" s="2">
        <v>43053</v>
      </c>
      <c r="E964" s="1" t="s">
        <v>42</v>
      </c>
      <c r="F964" s="1" t="s">
        <v>148</v>
      </c>
      <c r="G964" s="1" t="s">
        <v>149</v>
      </c>
      <c r="H964" s="1" t="s">
        <v>26</v>
      </c>
      <c r="I964" s="1" t="s">
        <v>27</v>
      </c>
      <c r="J964" s="1" t="s">
        <v>773</v>
      </c>
      <c r="K964" s="1" t="s">
        <v>57</v>
      </c>
      <c r="L964" s="1" t="s">
        <v>58</v>
      </c>
      <c r="M964" s="1" t="s">
        <v>432</v>
      </c>
      <c r="N964" s="1" t="s">
        <v>32</v>
      </c>
      <c r="O964" s="1" t="s">
        <v>60</v>
      </c>
      <c r="P964" s="1" t="s">
        <v>433</v>
      </c>
      <c r="Q964">
        <v>47.12</v>
      </c>
      <c r="R964">
        <v>8</v>
      </c>
      <c r="S964" s="1" t="s">
        <v>35</v>
      </c>
      <c r="T964">
        <v>20.732800000000001</v>
      </c>
      <c r="U964" s="1" t="s">
        <v>62</v>
      </c>
      <c r="V964" s="1" t="s">
        <v>37</v>
      </c>
      <c r="W964">
        <v>2017</v>
      </c>
    </row>
    <row r="965" spans="1:23" x14ac:dyDescent="0.25">
      <c r="A965">
        <v>4619</v>
      </c>
      <c r="B965" s="1" t="s">
        <v>2911</v>
      </c>
      <c r="C965" s="2">
        <v>42268</v>
      </c>
      <c r="D965" s="2">
        <v>42273</v>
      </c>
      <c r="E965" s="1" t="s">
        <v>42</v>
      </c>
      <c r="F965" s="1" t="s">
        <v>2400</v>
      </c>
      <c r="G965" s="1" t="s">
        <v>2401</v>
      </c>
      <c r="H965" s="1" t="s">
        <v>108</v>
      </c>
      <c r="I965" s="1" t="s">
        <v>27</v>
      </c>
      <c r="J965" s="1" t="s">
        <v>1370</v>
      </c>
      <c r="K965" s="1" t="s">
        <v>444</v>
      </c>
      <c r="L965" s="1" t="s">
        <v>72</v>
      </c>
      <c r="M965" s="1" t="s">
        <v>430</v>
      </c>
      <c r="N965" s="1" t="s">
        <v>32</v>
      </c>
      <c r="O965" s="1" t="s">
        <v>39</v>
      </c>
      <c r="P965" s="1" t="s">
        <v>431</v>
      </c>
      <c r="Q965">
        <v>542.94000000000005</v>
      </c>
      <c r="R965">
        <v>3</v>
      </c>
      <c r="S965" s="1" t="s">
        <v>35</v>
      </c>
      <c r="T965">
        <v>141.1644</v>
      </c>
      <c r="U965" s="1" t="s">
        <v>62</v>
      </c>
      <c r="V965" s="1" t="s">
        <v>83</v>
      </c>
      <c r="W965">
        <v>2015</v>
      </c>
    </row>
    <row r="966" spans="1:23" x14ac:dyDescent="0.25">
      <c r="A966">
        <v>4626</v>
      </c>
      <c r="B966" s="1" t="s">
        <v>2912</v>
      </c>
      <c r="C966" s="2">
        <v>42987</v>
      </c>
      <c r="D966" s="2">
        <v>42992</v>
      </c>
      <c r="E966" s="1" t="s">
        <v>42</v>
      </c>
      <c r="F966" s="1" t="s">
        <v>43</v>
      </c>
      <c r="G966" s="1" t="s">
        <v>44</v>
      </c>
      <c r="H966" s="1" t="s">
        <v>26</v>
      </c>
      <c r="I966" s="1" t="s">
        <v>27</v>
      </c>
      <c r="J966" s="1" t="s">
        <v>167</v>
      </c>
      <c r="K966" s="1" t="s">
        <v>151</v>
      </c>
      <c r="L966" s="1" t="s">
        <v>30</v>
      </c>
      <c r="M966" s="1" t="s">
        <v>432</v>
      </c>
      <c r="N966" s="1" t="s">
        <v>32</v>
      </c>
      <c r="O966" s="1" t="s">
        <v>60</v>
      </c>
      <c r="P966" s="1" t="s">
        <v>433</v>
      </c>
      <c r="Q966">
        <v>14.135999999999999</v>
      </c>
      <c r="R966">
        <v>3</v>
      </c>
      <c r="S966" s="1" t="s">
        <v>66</v>
      </c>
      <c r="T966">
        <v>4.2408000000000001</v>
      </c>
      <c r="U966" s="1" t="s">
        <v>62</v>
      </c>
      <c r="V966" s="1" t="s">
        <v>83</v>
      </c>
      <c r="W966">
        <v>2017</v>
      </c>
    </row>
    <row r="967" spans="1:23" x14ac:dyDescent="0.25">
      <c r="A967">
        <v>4631</v>
      </c>
      <c r="B967" s="1" t="s">
        <v>2913</v>
      </c>
      <c r="C967" s="2">
        <v>42292</v>
      </c>
      <c r="D967" s="2">
        <v>42292</v>
      </c>
      <c r="E967" s="1" t="s">
        <v>435</v>
      </c>
      <c r="F967" s="1" t="s">
        <v>879</v>
      </c>
      <c r="G967" s="1" t="s">
        <v>880</v>
      </c>
      <c r="H967" s="1" t="s">
        <v>26</v>
      </c>
      <c r="I967" s="1" t="s">
        <v>27</v>
      </c>
      <c r="J967" s="1" t="s">
        <v>2234</v>
      </c>
      <c r="K967" s="1" t="s">
        <v>299</v>
      </c>
      <c r="L967" s="1" t="s">
        <v>100</v>
      </c>
      <c r="M967" s="1" t="s">
        <v>2914</v>
      </c>
      <c r="N967" s="1" t="s">
        <v>32</v>
      </c>
      <c r="O967" s="1" t="s">
        <v>60</v>
      </c>
      <c r="P967" s="1" t="s">
        <v>2915</v>
      </c>
      <c r="Q967">
        <v>17.14</v>
      </c>
      <c r="R967">
        <v>2</v>
      </c>
      <c r="S967" s="1" t="s">
        <v>35</v>
      </c>
      <c r="T967">
        <v>6.1703999999999999</v>
      </c>
      <c r="U967" s="1" t="s">
        <v>440</v>
      </c>
      <c r="V967" s="1" t="s">
        <v>52</v>
      </c>
      <c r="W967">
        <v>2015</v>
      </c>
    </row>
    <row r="968" spans="1:23" x14ac:dyDescent="0.25">
      <c r="A968">
        <v>4633</v>
      </c>
      <c r="B968" s="1" t="s">
        <v>2916</v>
      </c>
      <c r="C968" s="2">
        <v>42950</v>
      </c>
      <c r="D968" s="2">
        <v>42955</v>
      </c>
      <c r="E968" s="1" t="s">
        <v>23</v>
      </c>
      <c r="F968" s="1" t="s">
        <v>645</v>
      </c>
      <c r="G968" s="1" t="s">
        <v>646</v>
      </c>
      <c r="H968" s="1" t="s">
        <v>26</v>
      </c>
      <c r="I968" s="1" t="s">
        <v>27</v>
      </c>
      <c r="J968" s="1" t="s">
        <v>338</v>
      </c>
      <c r="K968" s="1" t="s">
        <v>57</v>
      </c>
      <c r="L968" s="1" t="s">
        <v>58</v>
      </c>
      <c r="M968" s="1" t="s">
        <v>608</v>
      </c>
      <c r="N968" s="1" t="s">
        <v>32</v>
      </c>
      <c r="O968" s="1" t="s">
        <v>60</v>
      </c>
      <c r="P968" s="1" t="s">
        <v>609</v>
      </c>
      <c r="Q968">
        <v>123.96</v>
      </c>
      <c r="R968">
        <v>3</v>
      </c>
      <c r="S968" s="1" t="s">
        <v>35</v>
      </c>
      <c r="T968">
        <v>11.1564</v>
      </c>
      <c r="U968" s="1" t="s">
        <v>62</v>
      </c>
      <c r="V968" s="1" t="s">
        <v>263</v>
      </c>
      <c r="W968">
        <v>2017</v>
      </c>
    </row>
    <row r="969" spans="1:23" x14ac:dyDescent="0.25">
      <c r="A969">
        <v>4634</v>
      </c>
      <c r="B969" s="1" t="s">
        <v>2917</v>
      </c>
      <c r="C969" s="2">
        <v>42237</v>
      </c>
      <c r="D969" s="2">
        <v>42242</v>
      </c>
      <c r="E969" s="1" t="s">
        <v>42</v>
      </c>
      <c r="F969" s="1" t="s">
        <v>296</v>
      </c>
      <c r="G969" s="1" t="s">
        <v>297</v>
      </c>
      <c r="H969" s="1" t="s">
        <v>97</v>
      </c>
      <c r="I969" s="1" t="s">
        <v>27</v>
      </c>
      <c r="J969" s="1" t="s">
        <v>338</v>
      </c>
      <c r="K969" s="1" t="s">
        <v>57</v>
      </c>
      <c r="L969" s="1" t="s">
        <v>58</v>
      </c>
      <c r="M969" s="1" t="s">
        <v>2918</v>
      </c>
      <c r="N969" s="1" t="s">
        <v>32</v>
      </c>
      <c r="O969" s="1" t="s">
        <v>33</v>
      </c>
      <c r="P969" s="1" t="s">
        <v>2919</v>
      </c>
      <c r="Q969">
        <v>586.39800000000002</v>
      </c>
      <c r="R969">
        <v>6</v>
      </c>
      <c r="S969" s="1" t="s">
        <v>468</v>
      </c>
      <c r="T969">
        <v>34.494</v>
      </c>
      <c r="U969" s="1" t="s">
        <v>62</v>
      </c>
      <c r="V969" s="1" t="s">
        <v>263</v>
      </c>
      <c r="W969">
        <v>2015</v>
      </c>
    </row>
    <row r="970" spans="1:23" x14ac:dyDescent="0.25">
      <c r="A970">
        <v>4643</v>
      </c>
      <c r="B970" s="1" t="s">
        <v>2920</v>
      </c>
      <c r="C970" s="2">
        <v>43030</v>
      </c>
      <c r="D970" s="2">
        <v>43032</v>
      </c>
      <c r="E970" s="1" t="s">
        <v>23</v>
      </c>
      <c r="F970" s="1" t="s">
        <v>2921</v>
      </c>
      <c r="G970" s="1" t="s">
        <v>2922</v>
      </c>
      <c r="H970" s="1" t="s">
        <v>26</v>
      </c>
      <c r="I970" s="1" t="s">
        <v>27</v>
      </c>
      <c r="J970" s="1" t="s">
        <v>2356</v>
      </c>
      <c r="K970" s="1" t="s">
        <v>190</v>
      </c>
      <c r="L970" s="1" t="s">
        <v>58</v>
      </c>
      <c r="M970" s="1" t="s">
        <v>2923</v>
      </c>
      <c r="N970" s="1" t="s">
        <v>32</v>
      </c>
      <c r="O970" s="1" t="s">
        <v>39</v>
      </c>
      <c r="P970" s="1" t="s">
        <v>2924</v>
      </c>
      <c r="Q970">
        <v>579.13599999999997</v>
      </c>
      <c r="R970">
        <v>4</v>
      </c>
      <c r="S970" s="1" t="s">
        <v>66</v>
      </c>
      <c r="T970">
        <v>-28.956800000000001</v>
      </c>
      <c r="U970" s="1" t="s">
        <v>76</v>
      </c>
      <c r="V970" s="1" t="s">
        <v>52</v>
      </c>
      <c r="W970">
        <v>2017</v>
      </c>
    </row>
    <row r="971" spans="1:23" x14ac:dyDescent="0.25">
      <c r="A971">
        <v>4646</v>
      </c>
      <c r="B971" s="1" t="s">
        <v>2925</v>
      </c>
      <c r="C971" s="2">
        <v>42594</v>
      </c>
      <c r="D971" s="2">
        <v>42598</v>
      </c>
      <c r="E971" s="1" t="s">
        <v>42</v>
      </c>
      <c r="F971" s="1" t="s">
        <v>1833</v>
      </c>
      <c r="G971" s="1" t="s">
        <v>1834</v>
      </c>
      <c r="H971" s="1" t="s">
        <v>108</v>
      </c>
      <c r="I971" s="1" t="s">
        <v>27</v>
      </c>
      <c r="J971" s="1" t="s">
        <v>183</v>
      </c>
      <c r="K971" s="1" t="s">
        <v>129</v>
      </c>
      <c r="L971" s="1" t="s">
        <v>72</v>
      </c>
      <c r="M971" s="1" t="s">
        <v>522</v>
      </c>
      <c r="N971" s="1" t="s">
        <v>32</v>
      </c>
      <c r="O971" s="1" t="s">
        <v>39</v>
      </c>
      <c r="P971" s="1" t="s">
        <v>523</v>
      </c>
      <c r="Q971">
        <v>145.76400000000001</v>
      </c>
      <c r="R971">
        <v>2</v>
      </c>
      <c r="S971" s="1" t="s">
        <v>132</v>
      </c>
      <c r="T971">
        <v>-8.0980000000000008</v>
      </c>
      <c r="U971" s="1" t="s">
        <v>90</v>
      </c>
      <c r="V971" s="1" t="s">
        <v>263</v>
      </c>
      <c r="W971">
        <v>2016</v>
      </c>
    </row>
    <row r="972" spans="1:23" x14ac:dyDescent="0.25">
      <c r="A972">
        <v>4648</v>
      </c>
      <c r="B972" s="1" t="s">
        <v>2926</v>
      </c>
      <c r="C972" s="2">
        <v>42486</v>
      </c>
      <c r="D972" s="2">
        <v>42491</v>
      </c>
      <c r="E972" s="1" t="s">
        <v>42</v>
      </c>
      <c r="F972" s="1" t="s">
        <v>2927</v>
      </c>
      <c r="G972" s="1" t="s">
        <v>2928</v>
      </c>
      <c r="H972" s="1" t="s">
        <v>108</v>
      </c>
      <c r="I972" s="1" t="s">
        <v>27</v>
      </c>
      <c r="J972" s="1" t="s">
        <v>183</v>
      </c>
      <c r="K972" s="1" t="s">
        <v>129</v>
      </c>
      <c r="L972" s="1" t="s">
        <v>72</v>
      </c>
      <c r="M972" s="1" t="s">
        <v>2562</v>
      </c>
      <c r="N972" s="1" t="s">
        <v>32</v>
      </c>
      <c r="O972" s="1" t="s">
        <v>39</v>
      </c>
      <c r="P972" s="1" t="s">
        <v>2563</v>
      </c>
      <c r="Q972">
        <v>434.64600000000002</v>
      </c>
      <c r="R972">
        <v>3</v>
      </c>
      <c r="S972" s="1" t="s">
        <v>132</v>
      </c>
      <c r="T972">
        <v>62.782200000000003</v>
      </c>
      <c r="U972" s="1" t="s">
        <v>62</v>
      </c>
      <c r="V972" s="1" t="s">
        <v>122</v>
      </c>
      <c r="W972">
        <v>2016</v>
      </c>
    </row>
    <row r="973" spans="1:23" x14ac:dyDescent="0.25">
      <c r="A973">
        <v>4662</v>
      </c>
      <c r="B973" s="1" t="s">
        <v>2929</v>
      </c>
      <c r="C973" s="2">
        <v>42127</v>
      </c>
      <c r="D973" s="2">
        <v>42131</v>
      </c>
      <c r="E973" s="1" t="s">
        <v>42</v>
      </c>
      <c r="F973" s="1" t="s">
        <v>2930</v>
      </c>
      <c r="G973" s="1" t="s">
        <v>2931</v>
      </c>
      <c r="H973" s="1" t="s">
        <v>26</v>
      </c>
      <c r="I973" s="1" t="s">
        <v>27</v>
      </c>
      <c r="J973" s="1" t="s">
        <v>70</v>
      </c>
      <c r="K973" s="1" t="s">
        <v>71</v>
      </c>
      <c r="L973" s="1" t="s">
        <v>72</v>
      </c>
      <c r="M973" s="1" t="s">
        <v>339</v>
      </c>
      <c r="N973" s="1" t="s">
        <v>32</v>
      </c>
      <c r="O973" s="1" t="s">
        <v>39</v>
      </c>
      <c r="P973" s="1" t="s">
        <v>340</v>
      </c>
      <c r="Q973">
        <v>844.11599999999999</v>
      </c>
      <c r="R973">
        <v>6</v>
      </c>
      <c r="S973" s="1" t="s">
        <v>75</v>
      </c>
      <c r="T973">
        <v>-36.176400000000001</v>
      </c>
      <c r="U973" s="1" t="s">
        <v>90</v>
      </c>
      <c r="V973" s="1" t="s">
        <v>171</v>
      </c>
      <c r="W973">
        <v>2015</v>
      </c>
    </row>
    <row r="974" spans="1:23" x14ac:dyDescent="0.25">
      <c r="A974">
        <v>4667</v>
      </c>
      <c r="B974" s="1" t="s">
        <v>2932</v>
      </c>
      <c r="C974" s="2">
        <v>42379</v>
      </c>
      <c r="D974" s="2">
        <v>42386</v>
      </c>
      <c r="E974" s="1" t="s">
        <v>42</v>
      </c>
      <c r="F974" s="1" t="s">
        <v>2569</v>
      </c>
      <c r="G974" s="1" t="s">
        <v>2570</v>
      </c>
      <c r="H974" s="1" t="s">
        <v>97</v>
      </c>
      <c r="I974" s="1" t="s">
        <v>27</v>
      </c>
      <c r="J974" s="1" t="s">
        <v>201</v>
      </c>
      <c r="K974" s="1" t="s">
        <v>202</v>
      </c>
      <c r="L974" s="1" t="s">
        <v>58</v>
      </c>
      <c r="M974" s="1" t="s">
        <v>1133</v>
      </c>
      <c r="N974" s="1" t="s">
        <v>32</v>
      </c>
      <c r="O974" s="1" t="s">
        <v>60</v>
      </c>
      <c r="P974" s="1" t="s">
        <v>1134</v>
      </c>
      <c r="Q974">
        <v>79.92</v>
      </c>
      <c r="R974">
        <v>4</v>
      </c>
      <c r="S974" s="1" t="s">
        <v>35</v>
      </c>
      <c r="T974">
        <v>34.365600000000001</v>
      </c>
      <c r="U974" s="1" t="s">
        <v>51</v>
      </c>
      <c r="V974" s="1" t="s">
        <v>179</v>
      </c>
      <c r="W974">
        <v>2016</v>
      </c>
    </row>
    <row r="975" spans="1:23" x14ac:dyDescent="0.25">
      <c r="A975">
        <v>4670</v>
      </c>
      <c r="B975" s="1" t="s">
        <v>2933</v>
      </c>
      <c r="C975" s="2">
        <v>42861</v>
      </c>
      <c r="D975" s="2">
        <v>42866</v>
      </c>
      <c r="E975" s="1" t="s">
        <v>42</v>
      </c>
      <c r="F975" s="1" t="s">
        <v>2934</v>
      </c>
      <c r="G975" s="1" t="s">
        <v>2935</v>
      </c>
      <c r="H975" s="1" t="s">
        <v>97</v>
      </c>
      <c r="I975" s="1" t="s">
        <v>27</v>
      </c>
      <c r="J975" s="1" t="s">
        <v>607</v>
      </c>
      <c r="K975" s="1" t="s">
        <v>99</v>
      </c>
      <c r="L975" s="1" t="s">
        <v>100</v>
      </c>
      <c r="M975" s="1" t="s">
        <v>546</v>
      </c>
      <c r="N975" s="1" t="s">
        <v>32</v>
      </c>
      <c r="O975" s="1" t="s">
        <v>33</v>
      </c>
      <c r="P975" s="1" t="s">
        <v>547</v>
      </c>
      <c r="Q975">
        <v>623.46479999999997</v>
      </c>
      <c r="R975">
        <v>7</v>
      </c>
      <c r="S975" s="1" t="s">
        <v>112</v>
      </c>
      <c r="T975">
        <v>-119.1918</v>
      </c>
      <c r="U975" s="1" t="s">
        <v>62</v>
      </c>
      <c r="V975" s="1" t="s">
        <v>171</v>
      </c>
      <c r="W975">
        <v>2017</v>
      </c>
    </row>
    <row r="976" spans="1:23" x14ac:dyDescent="0.25">
      <c r="A976">
        <v>4675</v>
      </c>
      <c r="B976" s="1" t="s">
        <v>2936</v>
      </c>
      <c r="C976" s="2">
        <v>42582</v>
      </c>
      <c r="D976" s="2">
        <v>42588</v>
      </c>
      <c r="E976" s="1" t="s">
        <v>42</v>
      </c>
      <c r="F976" s="1" t="s">
        <v>321</v>
      </c>
      <c r="G976" s="1" t="s">
        <v>322</v>
      </c>
      <c r="H976" s="1" t="s">
        <v>26</v>
      </c>
      <c r="I976" s="1" t="s">
        <v>27</v>
      </c>
      <c r="J976" s="1" t="s">
        <v>298</v>
      </c>
      <c r="K976" s="1" t="s">
        <v>299</v>
      </c>
      <c r="L976" s="1" t="s">
        <v>100</v>
      </c>
      <c r="M976" s="1" t="s">
        <v>368</v>
      </c>
      <c r="N976" s="1" t="s">
        <v>32</v>
      </c>
      <c r="O976" s="1" t="s">
        <v>60</v>
      </c>
      <c r="P976" s="1" t="s">
        <v>369</v>
      </c>
      <c r="Q976">
        <v>272.94</v>
      </c>
      <c r="R976">
        <v>3</v>
      </c>
      <c r="S976" s="1" t="s">
        <v>35</v>
      </c>
      <c r="T976">
        <v>30.023399999999999</v>
      </c>
      <c r="U976" s="1" t="s">
        <v>139</v>
      </c>
      <c r="V976" s="1" t="s">
        <v>77</v>
      </c>
      <c r="W976">
        <v>2016</v>
      </c>
    </row>
    <row r="977" spans="1:23" x14ac:dyDescent="0.25">
      <c r="A977">
        <v>4676</v>
      </c>
      <c r="B977" s="1" t="s">
        <v>2937</v>
      </c>
      <c r="C977" s="2">
        <v>42821</v>
      </c>
      <c r="D977" s="2">
        <v>42823</v>
      </c>
      <c r="E977" s="1" t="s">
        <v>23</v>
      </c>
      <c r="F977" s="1" t="s">
        <v>2938</v>
      </c>
      <c r="G977" s="1" t="s">
        <v>2939</v>
      </c>
      <c r="H977" s="1" t="s">
        <v>26</v>
      </c>
      <c r="I977" s="1" t="s">
        <v>27</v>
      </c>
      <c r="J977" s="1" t="s">
        <v>70</v>
      </c>
      <c r="K977" s="1" t="s">
        <v>71</v>
      </c>
      <c r="L977" s="1" t="s">
        <v>72</v>
      </c>
      <c r="M977" s="1" t="s">
        <v>2139</v>
      </c>
      <c r="N977" s="1" t="s">
        <v>32</v>
      </c>
      <c r="O977" s="1" t="s">
        <v>60</v>
      </c>
      <c r="P977" s="1" t="s">
        <v>2140</v>
      </c>
      <c r="Q977">
        <v>15.007999999999999</v>
      </c>
      <c r="R977">
        <v>2</v>
      </c>
      <c r="S977" s="1" t="s">
        <v>66</v>
      </c>
      <c r="T977">
        <v>1.5007999999999999</v>
      </c>
      <c r="U977" s="1" t="s">
        <v>76</v>
      </c>
      <c r="V977" s="1" t="s">
        <v>205</v>
      </c>
      <c r="W977">
        <v>2017</v>
      </c>
    </row>
    <row r="978" spans="1:23" x14ac:dyDescent="0.25">
      <c r="A978">
        <v>4684</v>
      </c>
      <c r="B978" s="1" t="s">
        <v>2940</v>
      </c>
      <c r="C978" s="2">
        <v>42611</v>
      </c>
      <c r="D978" s="2">
        <v>42616</v>
      </c>
      <c r="E978" s="1" t="s">
        <v>42</v>
      </c>
      <c r="F978" s="1" t="s">
        <v>1092</v>
      </c>
      <c r="G978" s="1" t="s">
        <v>1093</v>
      </c>
      <c r="H978" s="1" t="s">
        <v>97</v>
      </c>
      <c r="I978" s="1" t="s">
        <v>27</v>
      </c>
      <c r="J978" s="1" t="s">
        <v>70</v>
      </c>
      <c r="K978" s="1" t="s">
        <v>71</v>
      </c>
      <c r="L978" s="1" t="s">
        <v>72</v>
      </c>
      <c r="M978" s="1" t="s">
        <v>2419</v>
      </c>
      <c r="N978" s="1" t="s">
        <v>32</v>
      </c>
      <c r="O978" s="1" t="s">
        <v>48</v>
      </c>
      <c r="P978" s="1" t="s">
        <v>2420</v>
      </c>
      <c r="Q978">
        <v>241.92</v>
      </c>
      <c r="R978">
        <v>4</v>
      </c>
      <c r="S978" s="1" t="s">
        <v>517</v>
      </c>
      <c r="T978">
        <v>-56.448</v>
      </c>
      <c r="U978" s="1" t="s">
        <v>62</v>
      </c>
      <c r="V978" s="1" t="s">
        <v>263</v>
      </c>
      <c r="W978">
        <v>2016</v>
      </c>
    </row>
    <row r="979" spans="1:23" x14ac:dyDescent="0.25">
      <c r="A979">
        <v>4685</v>
      </c>
      <c r="B979" s="1" t="s">
        <v>2940</v>
      </c>
      <c r="C979" s="2">
        <v>42611</v>
      </c>
      <c r="D979" s="2">
        <v>42616</v>
      </c>
      <c r="E979" s="1" t="s">
        <v>42</v>
      </c>
      <c r="F979" s="1" t="s">
        <v>1092</v>
      </c>
      <c r="G979" s="1" t="s">
        <v>1093</v>
      </c>
      <c r="H979" s="1" t="s">
        <v>97</v>
      </c>
      <c r="I979" s="1" t="s">
        <v>27</v>
      </c>
      <c r="J979" s="1" t="s">
        <v>70</v>
      </c>
      <c r="K979" s="1" t="s">
        <v>71</v>
      </c>
      <c r="L979" s="1" t="s">
        <v>72</v>
      </c>
      <c r="M979" s="1" t="s">
        <v>2746</v>
      </c>
      <c r="N979" s="1" t="s">
        <v>32</v>
      </c>
      <c r="O979" s="1" t="s">
        <v>33</v>
      </c>
      <c r="P979" s="1" t="s">
        <v>2747</v>
      </c>
      <c r="Q979">
        <v>163.88</v>
      </c>
      <c r="R979">
        <v>4</v>
      </c>
      <c r="S979" s="1" t="s">
        <v>89</v>
      </c>
      <c r="T979">
        <v>-81.94</v>
      </c>
      <c r="U979" s="1" t="s">
        <v>62</v>
      </c>
      <c r="V979" s="1" t="s">
        <v>263</v>
      </c>
      <c r="W979">
        <v>2016</v>
      </c>
    </row>
    <row r="980" spans="1:23" x14ac:dyDescent="0.25">
      <c r="A980">
        <v>4690</v>
      </c>
      <c r="B980" s="1" t="s">
        <v>2941</v>
      </c>
      <c r="C980" s="2">
        <v>41993</v>
      </c>
      <c r="D980" s="2">
        <v>41995</v>
      </c>
      <c r="E980" s="1" t="s">
        <v>94</v>
      </c>
      <c r="F980" s="1" t="s">
        <v>1661</v>
      </c>
      <c r="G980" s="1" t="s">
        <v>1662</v>
      </c>
      <c r="H980" s="1" t="s">
        <v>26</v>
      </c>
      <c r="I980" s="1" t="s">
        <v>27</v>
      </c>
      <c r="J980" s="1" t="s">
        <v>1234</v>
      </c>
      <c r="K980" s="1" t="s">
        <v>532</v>
      </c>
      <c r="L980" s="1" t="s">
        <v>58</v>
      </c>
      <c r="M980" s="1" t="s">
        <v>2068</v>
      </c>
      <c r="N980" s="1" t="s">
        <v>32</v>
      </c>
      <c r="O980" s="1" t="s">
        <v>60</v>
      </c>
      <c r="P980" s="1" t="s">
        <v>2069</v>
      </c>
      <c r="Q980">
        <v>51.968000000000004</v>
      </c>
      <c r="R980">
        <v>2</v>
      </c>
      <c r="S980" s="1" t="s">
        <v>66</v>
      </c>
      <c r="T980">
        <v>10.393599999999999</v>
      </c>
      <c r="U980" s="1" t="s">
        <v>76</v>
      </c>
      <c r="V980" s="1" t="s">
        <v>104</v>
      </c>
      <c r="W980">
        <v>2014</v>
      </c>
    </row>
    <row r="981" spans="1:23" x14ac:dyDescent="0.25">
      <c r="A981">
        <v>4692</v>
      </c>
      <c r="B981" s="1" t="s">
        <v>2941</v>
      </c>
      <c r="C981" s="2">
        <v>41993</v>
      </c>
      <c r="D981" s="2">
        <v>41995</v>
      </c>
      <c r="E981" s="1" t="s">
        <v>94</v>
      </c>
      <c r="F981" s="1" t="s">
        <v>1661</v>
      </c>
      <c r="G981" s="1" t="s">
        <v>1662</v>
      </c>
      <c r="H981" s="1" t="s">
        <v>26</v>
      </c>
      <c r="I981" s="1" t="s">
        <v>27</v>
      </c>
      <c r="J981" s="1" t="s">
        <v>1234</v>
      </c>
      <c r="K981" s="1" t="s">
        <v>532</v>
      </c>
      <c r="L981" s="1" t="s">
        <v>58</v>
      </c>
      <c r="M981" s="1" t="s">
        <v>305</v>
      </c>
      <c r="N981" s="1" t="s">
        <v>32</v>
      </c>
      <c r="O981" s="1" t="s">
        <v>39</v>
      </c>
      <c r="P981" s="1" t="s">
        <v>306</v>
      </c>
      <c r="Q981">
        <v>242.352</v>
      </c>
      <c r="R981">
        <v>3</v>
      </c>
      <c r="S981" s="1" t="s">
        <v>66</v>
      </c>
      <c r="T981">
        <v>-42.4116</v>
      </c>
      <c r="U981" s="1" t="s">
        <v>76</v>
      </c>
      <c r="V981" s="1" t="s">
        <v>104</v>
      </c>
      <c r="W981">
        <v>2014</v>
      </c>
    </row>
    <row r="982" spans="1:23" x14ac:dyDescent="0.25">
      <c r="A982">
        <v>4696</v>
      </c>
      <c r="B982" s="1" t="s">
        <v>2942</v>
      </c>
      <c r="C982" s="2">
        <v>42355</v>
      </c>
      <c r="D982" s="2">
        <v>42355</v>
      </c>
      <c r="E982" s="1" t="s">
        <v>435</v>
      </c>
      <c r="F982" s="1" t="s">
        <v>2821</v>
      </c>
      <c r="G982" s="1" t="s">
        <v>2822</v>
      </c>
      <c r="H982" s="1" t="s">
        <v>26</v>
      </c>
      <c r="I982" s="1" t="s">
        <v>27</v>
      </c>
      <c r="J982" s="1" t="s">
        <v>298</v>
      </c>
      <c r="K982" s="1" t="s">
        <v>299</v>
      </c>
      <c r="L982" s="1" t="s">
        <v>100</v>
      </c>
      <c r="M982" s="1" t="s">
        <v>1198</v>
      </c>
      <c r="N982" s="1" t="s">
        <v>32</v>
      </c>
      <c r="O982" s="1" t="s">
        <v>39</v>
      </c>
      <c r="P982" s="1" t="s">
        <v>1199</v>
      </c>
      <c r="Q982">
        <v>302.94</v>
      </c>
      <c r="R982">
        <v>3</v>
      </c>
      <c r="S982" s="1" t="s">
        <v>35</v>
      </c>
      <c r="T982">
        <v>48.470399999999998</v>
      </c>
      <c r="U982" s="1" t="s">
        <v>440</v>
      </c>
      <c r="V982" s="1" t="s">
        <v>104</v>
      </c>
      <c r="W982">
        <v>2015</v>
      </c>
    </row>
    <row r="983" spans="1:23" x14ac:dyDescent="0.25">
      <c r="A983">
        <v>4697</v>
      </c>
      <c r="B983" s="1" t="s">
        <v>2942</v>
      </c>
      <c r="C983" s="2">
        <v>42355</v>
      </c>
      <c r="D983" s="2">
        <v>42355</v>
      </c>
      <c r="E983" s="1" t="s">
        <v>435</v>
      </c>
      <c r="F983" s="1" t="s">
        <v>2821</v>
      </c>
      <c r="G983" s="1" t="s">
        <v>2822</v>
      </c>
      <c r="H983" s="1" t="s">
        <v>26</v>
      </c>
      <c r="I983" s="1" t="s">
        <v>27</v>
      </c>
      <c r="J983" s="1" t="s">
        <v>298</v>
      </c>
      <c r="K983" s="1" t="s">
        <v>299</v>
      </c>
      <c r="L983" s="1" t="s">
        <v>100</v>
      </c>
      <c r="M983" s="1" t="s">
        <v>2207</v>
      </c>
      <c r="N983" s="1" t="s">
        <v>32</v>
      </c>
      <c r="O983" s="1" t="s">
        <v>39</v>
      </c>
      <c r="P983" s="1" t="s">
        <v>2208</v>
      </c>
      <c r="Q983">
        <v>142.36000000000001</v>
      </c>
      <c r="R983">
        <v>2</v>
      </c>
      <c r="S983" s="1" t="s">
        <v>35</v>
      </c>
      <c r="T983">
        <v>38.437199999999997</v>
      </c>
      <c r="U983" s="1" t="s">
        <v>440</v>
      </c>
      <c r="V983" s="1" t="s">
        <v>104</v>
      </c>
      <c r="W983">
        <v>2015</v>
      </c>
    </row>
    <row r="984" spans="1:23" x14ac:dyDescent="0.25">
      <c r="A984">
        <v>4698</v>
      </c>
      <c r="B984" s="1" t="s">
        <v>2942</v>
      </c>
      <c r="C984" s="2">
        <v>42355</v>
      </c>
      <c r="D984" s="2">
        <v>42355</v>
      </c>
      <c r="E984" s="1" t="s">
        <v>435</v>
      </c>
      <c r="F984" s="1" t="s">
        <v>2821</v>
      </c>
      <c r="G984" s="1" t="s">
        <v>2822</v>
      </c>
      <c r="H984" s="1" t="s">
        <v>26</v>
      </c>
      <c r="I984" s="1" t="s">
        <v>27</v>
      </c>
      <c r="J984" s="1" t="s">
        <v>298</v>
      </c>
      <c r="K984" s="1" t="s">
        <v>299</v>
      </c>
      <c r="L984" s="1" t="s">
        <v>100</v>
      </c>
      <c r="M984" s="1" t="s">
        <v>261</v>
      </c>
      <c r="N984" s="1" t="s">
        <v>32</v>
      </c>
      <c r="O984" s="1" t="s">
        <v>39</v>
      </c>
      <c r="P984" s="1" t="s">
        <v>262</v>
      </c>
      <c r="Q984">
        <v>546.66</v>
      </c>
      <c r="R984">
        <v>9</v>
      </c>
      <c r="S984" s="1" t="s">
        <v>35</v>
      </c>
      <c r="T984">
        <v>136.66499999999999</v>
      </c>
      <c r="U984" s="1" t="s">
        <v>440</v>
      </c>
      <c r="V984" s="1" t="s">
        <v>104</v>
      </c>
      <c r="W984">
        <v>2015</v>
      </c>
    </row>
    <row r="985" spans="1:23" x14ac:dyDescent="0.25">
      <c r="A985">
        <v>4699</v>
      </c>
      <c r="B985" s="1" t="s">
        <v>2942</v>
      </c>
      <c r="C985" s="2">
        <v>42355</v>
      </c>
      <c r="D985" s="2">
        <v>42355</v>
      </c>
      <c r="E985" s="1" t="s">
        <v>435</v>
      </c>
      <c r="F985" s="1" t="s">
        <v>2821</v>
      </c>
      <c r="G985" s="1" t="s">
        <v>2822</v>
      </c>
      <c r="H985" s="1" t="s">
        <v>26</v>
      </c>
      <c r="I985" s="1" t="s">
        <v>27</v>
      </c>
      <c r="J985" s="1" t="s">
        <v>298</v>
      </c>
      <c r="K985" s="1" t="s">
        <v>299</v>
      </c>
      <c r="L985" s="1" t="s">
        <v>100</v>
      </c>
      <c r="M985" s="1" t="s">
        <v>2182</v>
      </c>
      <c r="N985" s="1" t="s">
        <v>32</v>
      </c>
      <c r="O985" s="1" t="s">
        <v>60</v>
      </c>
      <c r="P985" s="1" t="s">
        <v>2183</v>
      </c>
      <c r="Q985">
        <v>212.13</v>
      </c>
      <c r="R985">
        <v>3</v>
      </c>
      <c r="S985" s="1" t="s">
        <v>35</v>
      </c>
      <c r="T985">
        <v>14.8491</v>
      </c>
      <c r="U985" s="1" t="s">
        <v>440</v>
      </c>
      <c r="V985" s="1" t="s">
        <v>104</v>
      </c>
      <c r="W985">
        <v>2015</v>
      </c>
    </row>
    <row r="986" spans="1:23" x14ac:dyDescent="0.25">
      <c r="A986">
        <v>4703</v>
      </c>
      <c r="B986" s="1" t="s">
        <v>2943</v>
      </c>
      <c r="C986" s="2">
        <v>42866</v>
      </c>
      <c r="D986" s="2">
        <v>42872</v>
      </c>
      <c r="E986" s="1" t="s">
        <v>42</v>
      </c>
      <c r="F986" s="1" t="s">
        <v>1250</v>
      </c>
      <c r="G986" s="1" t="s">
        <v>1251</v>
      </c>
      <c r="H986" s="1" t="s">
        <v>108</v>
      </c>
      <c r="I986" s="1" t="s">
        <v>27</v>
      </c>
      <c r="J986" s="1" t="s">
        <v>2343</v>
      </c>
      <c r="K986" s="1" t="s">
        <v>99</v>
      </c>
      <c r="L986" s="1" t="s">
        <v>100</v>
      </c>
      <c r="M986" s="1" t="s">
        <v>410</v>
      </c>
      <c r="N986" s="1" t="s">
        <v>32</v>
      </c>
      <c r="O986" s="1" t="s">
        <v>60</v>
      </c>
      <c r="P986" s="1" t="s">
        <v>411</v>
      </c>
      <c r="Q986">
        <v>7.9960000000000004</v>
      </c>
      <c r="R986">
        <v>1</v>
      </c>
      <c r="S986" s="1" t="s">
        <v>103</v>
      </c>
      <c r="T986">
        <v>-6.9965000000000002</v>
      </c>
      <c r="U986" s="1" t="s">
        <v>139</v>
      </c>
      <c r="V986" s="1" t="s">
        <v>171</v>
      </c>
      <c r="W986">
        <v>2017</v>
      </c>
    </row>
    <row r="987" spans="1:23" x14ac:dyDescent="0.25">
      <c r="A987">
        <v>4707</v>
      </c>
      <c r="B987" s="1" t="s">
        <v>2944</v>
      </c>
      <c r="C987" s="2">
        <v>42507</v>
      </c>
      <c r="D987" s="2">
        <v>42508</v>
      </c>
      <c r="E987" s="1" t="s">
        <v>94</v>
      </c>
      <c r="F987" s="1" t="s">
        <v>1485</v>
      </c>
      <c r="G987" s="1" t="s">
        <v>1486</v>
      </c>
      <c r="H987" s="1" t="s">
        <v>26</v>
      </c>
      <c r="I987" s="1" t="s">
        <v>27</v>
      </c>
      <c r="J987" s="1" t="s">
        <v>2945</v>
      </c>
      <c r="K987" s="1" t="s">
        <v>439</v>
      </c>
      <c r="L987" s="1" t="s">
        <v>72</v>
      </c>
      <c r="M987" s="1" t="s">
        <v>1002</v>
      </c>
      <c r="N987" s="1" t="s">
        <v>32</v>
      </c>
      <c r="O987" s="1" t="s">
        <v>60</v>
      </c>
      <c r="P987" s="1" t="s">
        <v>1003</v>
      </c>
      <c r="Q987">
        <v>173.24</v>
      </c>
      <c r="R987">
        <v>4</v>
      </c>
      <c r="S987" s="1" t="s">
        <v>35</v>
      </c>
      <c r="T987">
        <v>17.324000000000002</v>
      </c>
      <c r="U987" s="1" t="s">
        <v>133</v>
      </c>
      <c r="V987" s="1" t="s">
        <v>171</v>
      </c>
      <c r="W987">
        <v>2016</v>
      </c>
    </row>
    <row r="988" spans="1:23" x14ac:dyDescent="0.25">
      <c r="A988">
        <v>4714</v>
      </c>
      <c r="B988" s="1" t="s">
        <v>2946</v>
      </c>
      <c r="C988" s="2">
        <v>41989</v>
      </c>
      <c r="D988" s="2">
        <v>41994</v>
      </c>
      <c r="E988" s="1" t="s">
        <v>42</v>
      </c>
      <c r="F988" s="1" t="s">
        <v>2577</v>
      </c>
      <c r="G988" s="1" t="s">
        <v>2578</v>
      </c>
      <c r="H988" s="1" t="s">
        <v>26</v>
      </c>
      <c r="I988" s="1" t="s">
        <v>27</v>
      </c>
      <c r="J988" s="1" t="s">
        <v>1881</v>
      </c>
      <c r="K988" s="1" t="s">
        <v>99</v>
      </c>
      <c r="L988" s="1" t="s">
        <v>100</v>
      </c>
      <c r="M988" s="1" t="s">
        <v>2182</v>
      </c>
      <c r="N988" s="1" t="s">
        <v>32</v>
      </c>
      <c r="O988" s="1" t="s">
        <v>60</v>
      </c>
      <c r="P988" s="1" t="s">
        <v>2183</v>
      </c>
      <c r="Q988">
        <v>56.567999999999998</v>
      </c>
      <c r="R988">
        <v>2</v>
      </c>
      <c r="S988" s="1" t="s">
        <v>103</v>
      </c>
      <c r="T988">
        <v>-74.952600000000004</v>
      </c>
      <c r="U988" s="1" t="s">
        <v>62</v>
      </c>
      <c r="V988" s="1" t="s">
        <v>104</v>
      </c>
      <c r="W988">
        <v>2014</v>
      </c>
    </row>
    <row r="989" spans="1:23" x14ac:dyDescent="0.25">
      <c r="A989">
        <v>4717</v>
      </c>
      <c r="B989" s="1" t="s">
        <v>2947</v>
      </c>
      <c r="C989" s="2">
        <v>43072</v>
      </c>
      <c r="D989" s="2">
        <v>43076</v>
      </c>
      <c r="E989" s="1" t="s">
        <v>23</v>
      </c>
      <c r="F989" s="1" t="s">
        <v>1327</v>
      </c>
      <c r="G989" s="1" t="s">
        <v>1328</v>
      </c>
      <c r="H989" s="1" t="s">
        <v>108</v>
      </c>
      <c r="I989" s="1" t="s">
        <v>27</v>
      </c>
      <c r="J989" s="1" t="s">
        <v>201</v>
      </c>
      <c r="K989" s="1" t="s">
        <v>202</v>
      </c>
      <c r="L989" s="1" t="s">
        <v>58</v>
      </c>
      <c r="M989" s="1" t="s">
        <v>1260</v>
      </c>
      <c r="N989" s="1" t="s">
        <v>32</v>
      </c>
      <c r="O989" s="1" t="s">
        <v>48</v>
      </c>
      <c r="P989" s="1" t="s">
        <v>1261</v>
      </c>
      <c r="Q989">
        <v>521.96</v>
      </c>
      <c r="R989">
        <v>2</v>
      </c>
      <c r="S989" s="1" t="s">
        <v>35</v>
      </c>
      <c r="T989">
        <v>88.733199999999997</v>
      </c>
      <c r="U989" s="1" t="s">
        <v>90</v>
      </c>
      <c r="V989" s="1" t="s">
        <v>104</v>
      </c>
      <c r="W989">
        <v>2017</v>
      </c>
    </row>
    <row r="990" spans="1:23" x14ac:dyDescent="0.25">
      <c r="A990">
        <v>4722</v>
      </c>
      <c r="B990" s="1" t="s">
        <v>2948</v>
      </c>
      <c r="C990" s="2">
        <v>41797</v>
      </c>
      <c r="D990" s="2">
        <v>41801</v>
      </c>
      <c r="E990" s="1" t="s">
        <v>23</v>
      </c>
      <c r="F990" s="1" t="s">
        <v>2949</v>
      </c>
      <c r="G990" s="1" t="s">
        <v>2950</v>
      </c>
      <c r="H990" s="1" t="s">
        <v>26</v>
      </c>
      <c r="I990" s="1" t="s">
        <v>27</v>
      </c>
      <c r="J990" s="1" t="s">
        <v>189</v>
      </c>
      <c r="K990" s="1" t="s">
        <v>144</v>
      </c>
      <c r="L990" s="1" t="s">
        <v>100</v>
      </c>
      <c r="M990" s="1" t="s">
        <v>464</v>
      </c>
      <c r="N990" s="1" t="s">
        <v>32</v>
      </c>
      <c r="O990" s="1" t="s">
        <v>48</v>
      </c>
      <c r="P990" s="1" t="s">
        <v>465</v>
      </c>
      <c r="Q990">
        <v>268.935</v>
      </c>
      <c r="R990">
        <v>3</v>
      </c>
      <c r="S990" s="1" t="s">
        <v>89</v>
      </c>
      <c r="T990">
        <v>-209.76929999999999</v>
      </c>
      <c r="U990" s="1" t="s">
        <v>90</v>
      </c>
      <c r="V990" s="1" t="s">
        <v>63</v>
      </c>
      <c r="W990">
        <v>2014</v>
      </c>
    </row>
    <row r="991" spans="1:23" x14ac:dyDescent="0.25">
      <c r="A991">
        <v>4728</v>
      </c>
      <c r="B991" s="1" t="s">
        <v>2951</v>
      </c>
      <c r="C991" s="2">
        <v>41968</v>
      </c>
      <c r="D991" s="2">
        <v>41972</v>
      </c>
      <c r="E991" s="1" t="s">
        <v>23</v>
      </c>
      <c r="F991" s="1" t="s">
        <v>1364</v>
      </c>
      <c r="G991" s="1" t="s">
        <v>1365</v>
      </c>
      <c r="H991" s="1" t="s">
        <v>108</v>
      </c>
      <c r="I991" s="1" t="s">
        <v>27</v>
      </c>
      <c r="J991" s="1" t="s">
        <v>183</v>
      </c>
      <c r="K991" s="1" t="s">
        <v>129</v>
      </c>
      <c r="L991" s="1" t="s">
        <v>72</v>
      </c>
      <c r="M991" s="1" t="s">
        <v>1489</v>
      </c>
      <c r="N991" s="1" t="s">
        <v>32</v>
      </c>
      <c r="O991" s="1" t="s">
        <v>33</v>
      </c>
      <c r="P991" s="1" t="s">
        <v>1490</v>
      </c>
      <c r="Q991">
        <v>275.952</v>
      </c>
      <c r="R991">
        <v>3</v>
      </c>
      <c r="S991" s="1" t="s">
        <v>66</v>
      </c>
      <c r="T991">
        <v>-37.943399999999997</v>
      </c>
      <c r="U991" s="1" t="s">
        <v>90</v>
      </c>
      <c r="V991" s="1" t="s">
        <v>37</v>
      </c>
      <c r="W991">
        <v>2014</v>
      </c>
    </row>
    <row r="992" spans="1:23" x14ac:dyDescent="0.25">
      <c r="A992">
        <v>4734</v>
      </c>
      <c r="B992" s="1" t="s">
        <v>2952</v>
      </c>
      <c r="C992" s="2">
        <v>42092</v>
      </c>
      <c r="D992" s="2">
        <v>42094</v>
      </c>
      <c r="E992" s="1" t="s">
        <v>23</v>
      </c>
      <c r="F992" s="1" t="s">
        <v>2953</v>
      </c>
      <c r="G992" s="1" t="s">
        <v>2954</v>
      </c>
      <c r="H992" s="1" t="s">
        <v>26</v>
      </c>
      <c r="I992" s="1" t="s">
        <v>27</v>
      </c>
      <c r="J992" s="1" t="s">
        <v>651</v>
      </c>
      <c r="K992" s="1" t="s">
        <v>57</v>
      </c>
      <c r="L992" s="1" t="s">
        <v>58</v>
      </c>
      <c r="M992" s="1" t="s">
        <v>2339</v>
      </c>
      <c r="N992" s="1" t="s">
        <v>32</v>
      </c>
      <c r="O992" s="1" t="s">
        <v>60</v>
      </c>
      <c r="P992" s="1" t="s">
        <v>2340</v>
      </c>
      <c r="Q992">
        <v>19.920000000000002</v>
      </c>
      <c r="R992">
        <v>3</v>
      </c>
      <c r="S992" s="1" t="s">
        <v>35</v>
      </c>
      <c r="T992">
        <v>9.5616000000000003</v>
      </c>
      <c r="U992" s="1" t="s">
        <v>76</v>
      </c>
      <c r="V992" s="1" t="s">
        <v>205</v>
      </c>
      <c r="W992">
        <v>2015</v>
      </c>
    </row>
    <row r="993" spans="1:23" x14ac:dyDescent="0.25">
      <c r="A993">
        <v>4735</v>
      </c>
      <c r="B993" s="1" t="s">
        <v>2955</v>
      </c>
      <c r="C993" s="2">
        <v>42467</v>
      </c>
      <c r="D993" s="2">
        <v>42472</v>
      </c>
      <c r="E993" s="1" t="s">
        <v>42</v>
      </c>
      <c r="F993" s="1" t="s">
        <v>732</v>
      </c>
      <c r="G993" s="1" t="s">
        <v>733</v>
      </c>
      <c r="H993" s="1" t="s">
        <v>97</v>
      </c>
      <c r="I993" s="1" t="s">
        <v>27</v>
      </c>
      <c r="J993" s="1" t="s">
        <v>183</v>
      </c>
      <c r="K993" s="1" t="s">
        <v>129</v>
      </c>
      <c r="L993" s="1" t="s">
        <v>72</v>
      </c>
      <c r="M993" s="1" t="s">
        <v>38</v>
      </c>
      <c r="N993" s="1" t="s">
        <v>32</v>
      </c>
      <c r="O993" s="1" t="s">
        <v>39</v>
      </c>
      <c r="P993" s="1" t="s">
        <v>40</v>
      </c>
      <c r="Q993">
        <v>658.74599999999998</v>
      </c>
      <c r="R993">
        <v>3</v>
      </c>
      <c r="S993" s="1" t="s">
        <v>132</v>
      </c>
      <c r="T993">
        <v>146.38800000000001</v>
      </c>
      <c r="U993" s="1" t="s">
        <v>62</v>
      </c>
      <c r="V993" s="1" t="s">
        <v>122</v>
      </c>
      <c r="W993">
        <v>2016</v>
      </c>
    </row>
    <row r="994" spans="1:23" x14ac:dyDescent="0.25">
      <c r="A994">
        <v>4740</v>
      </c>
      <c r="B994" s="1" t="s">
        <v>2956</v>
      </c>
      <c r="C994" s="2">
        <v>42053</v>
      </c>
      <c r="D994" s="2">
        <v>42059</v>
      </c>
      <c r="E994" s="1" t="s">
        <v>42</v>
      </c>
      <c r="F994" s="1" t="s">
        <v>2957</v>
      </c>
      <c r="G994" s="1" t="s">
        <v>2958</v>
      </c>
      <c r="H994" s="1" t="s">
        <v>26</v>
      </c>
      <c r="I994" s="1" t="s">
        <v>27</v>
      </c>
      <c r="J994" s="1" t="s">
        <v>742</v>
      </c>
      <c r="K994" s="1" t="s">
        <v>57</v>
      </c>
      <c r="L994" s="1" t="s">
        <v>58</v>
      </c>
      <c r="M994" s="1" t="s">
        <v>1262</v>
      </c>
      <c r="N994" s="1" t="s">
        <v>32</v>
      </c>
      <c r="O994" s="1" t="s">
        <v>48</v>
      </c>
      <c r="P994" s="1" t="s">
        <v>1263</v>
      </c>
      <c r="Q994">
        <v>35.543999999999997</v>
      </c>
      <c r="R994">
        <v>1</v>
      </c>
      <c r="S994" s="1" t="s">
        <v>66</v>
      </c>
      <c r="T994">
        <v>-0.88859999999999995</v>
      </c>
      <c r="U994" s="1" t="s">
        <v>139</v>
      </c>
      <c r="V994" s="1" t="s">
        <v>307</v>
      </c>
      <c r="W994">
        <v>2015</v>
      </c>
    </row>
    <row r="995" spans="1:23" x14ac:dyDescent="0.25">
      <c r="A995">
        <v>4749</v>
      </c>
      <c r="B995" s="1" t="s">
        <v>2959</v>
      </c>
      <c r="C995" s="2">
        <v>42432</v>
      </c>
      <c r="D995" s="2">
        <v>42432</v>
      </c>
      <c r="E995" s="1" t="s">
        <v>435</v>
      </c>
      <c r="F995" s="1" t="s">
        <v>1739</v>
      </c>
      <c r="G995" s="1" t="s">
        <v>1740</v>
      </c>
      <c r="H995" s="1" t="s">
        <v>97</v>
      </c>
      <c r="I995" s="1" t="s">
        <v>27</v>
      </c>
      <c r="J995" s="1" t="s">
        <v>338</v>
      </c>
      <c r="K995" s="1" t="s">
        <v>57</v>
      </c>
      <c r="L995" s="1" t="s">
        <v>58</v>
      </c>
      <c r="M995" s="1" t="s">
        <v>2422</v>
      </c>
      <c r="N995" s="1" t="s">
        <v>32</v>
      </c>
      <c r="O995" s="1" t="s">
        <v>60</v>
      </c>
      <c r="P995" s="1" t="s">
        <v>2423</v>
      </c>
      <c r="Q995">
        <v>35.28</v>
      </c>
      <c r="R995">
        <v>3</v>
      </c>
      <c r="S995" s="1" t="s">
        <v>35</v>
      </c>
      <c r="T995">
        <v>11.995200000000001</v>
      </c>
      <c r="U995" s="1" t="s">
        <v>440</v>
      </c>
      <c r="V995" s="1" t="s">
        <v>205</v>
      </c>
      <c r="W995">
        <v>2016</v>
      </c>
    </row>
    <row r="996" spans="1:23" x14ac:dyDescent="0.25">
      <c r="A996">
        <v>4753</v>
      </c>
      <c r="B996" s="1" t="s">
        <v>2960</v>
      </c>
      <c r="C996" s="2">
        <v>43059</v>
      </c>
      <c r="D996" s="2">
        <v>43063</v>
      </c>
      <c r="E996" s="1" t="s">
        <v>42</v>
      </c>
      <c r="F996" s="1" t="s">
        <v>2961</v>
      </c>
      <c r="G996" s="1" t="s">
        <v>2962</v>
      </c>
      <c r="H996" s="1" t="s">
        <v>26</v>
      </c>
      <c r="I996" s="1" t="s">
        <v>27</v>
      </c>
      <c r="J996" s="1" t="s">
        <v>488</v>
      </c>
      <c r="K996" s="1" t="s">
        <v>151</v>
      </c>
      <c r="L996" s="1" t="s">
        <v>30</v>
      </c>
      <c r="M996" s="1" t="s">
        <v>680</v>
      </c>
      <c r="N996" s="1" t="s">
        <v>32</v>
      </c>
      <c r="O996" s="1" t="s">
        <v>39</v>
      </c>
      <c r="P996" s="1" t="s">
        <v>681</v>
      </c>
      <c r="Q996">
        <v>209.56800000000001</v>
      </c>
      <c r="R996">
        <v>2</v>
      </c>
      <c r="S996" s="1" t="s">
        <v>66</v>
      </c>
      <c r="T996">
        <v>-23.5764</v>
      </c>
      <c r="U996" s="1" t="s">
        <v>90</v>
      </c>
      <c r="V996" s="1" t="s">
        <v>37</v>
      </c>
      <c r="W996">
        <v>2017</v>
      </c>
    </row>
    <row r="997" spans="1:23" x14ac:dyDescent="0.25">
      <c r="A997">
        <v>4773</v>
      </c>
      <c r="B997" s="1" t="s">
        <v>2963</v>
      </c>
      <c r="C997" s="2">
        <v>43062</v>
      </c>
      <c r="D997" s="2">
        <v>43066</v>
      </c>
      <c r="E997" s="1" t="s">
        <v>42</v>
      </c>
      <c r="F997" s="1" t="s">
        <v>2964</v>
      </c>
      <c r="G997" s="1" t="s">
        <v>2965</v>
      </c>
      <c r="H997" s="1" t="s">
        <v>26</v>
      </c>
      <c r="I997" s="1" t="s">
        <v>27</v>
      </c>
      <c r="J997" s="1" t="s">
        <v>143</v>
      </c>
      <c r="K997" s="1" t="s">
        <v>144</v>
      </c>
      <c r="L997" s="1" t="s">
        <v>100</v>
      </c>
      <c r="M997" s="1" t="s">
        <v>1975</v>
      </c>
      <c r="N997" s="1" t="s">
        <v>32</v>
      </c>
      <c r="O997" s="1" t="s">
        <v>60</v>
      </c>
      <c r="P997" s="1" t="s">
        <v>1976</v>
      </c>
      <c r="Q997">
        <v>6.4640000000000004</v>
      </c>
      <c r="R997">
        <v>1</v>
      </c>
      <c r="S997" s="1" t="s">
        <v>103</v>
      </c>
      <c r="T997">
        <v>-4.04</v>
      </c>
      <c r="U997" s="1" t="s">
        <v>90</v>
      </c>
      <c r="V997" s="1" t="s">
        <v>37</v>
      </c>
      <c r="W997">
        <v>2017</v>
      </c>
    </row>
    <row r="998" spans="1:23" x14ac:dyDescent="0.25">
      <c r="A998">
        <v>4780</v>
      </c>
      <c r="B998" s="1" t="s">
        <v>2966</v>
      </c>
      <c r="C998" s="2">
        <v>41828</v>
      </c>
      <c r="D998" s="2">
        <v>41830</v>
      </c>
      <c r="E998" s="1" t="s">
        <v>94</v>
      </c>
      <c r="F998" s="1" t="s">
        <v>2120</v>
      </c>
      <c r="G998" s="1" t="s">
        <v>2121</v>
      </c>
      <c r="H998" s="1" t="s">
        <v>26</v>
      </c>
      <c r="I998" s="1" t="s">
        <v>27</v>
      </c>
      <c r="J998" s="1" t="s">
        <v>2967</v>
      </c>
      <c r="K998" s="1" t="s">
        <v>129</v>
      </c>
      <c r="L998" s="1" t="s">
        <v>72</v>
      </c>
      <c r="M998" s="1" t="s">
        <v>602</v>
      </c>
      <c r="N998" s="1" t="s">
        <v>32</v>
      </c>
      <c r="O998" s="1" t="s">
        <v>39</v>
      </c>
      <c r="P998" s="1" t="s">
        <v>603</v>
      </c>
      <c r="Q998">
        <v>63.881999999999998</v>
      </c>
      <c r="R998">
        <v>1</v>
      </c>
      <c r="S998" s="1" t="s">
        <v>132</v>
      </c>
      <c r="T998">
        <v>10.647</v>
      </c>
      <c r="U998" s="1" t="s">
        <v>76</v>
      </c>
      <c r="V998" s="1" t="s">
        <v>77</v>
      </c>
      <c r="W998">
        <v>2014</v>
      </c>
    </row>
    <row r="999" spans="1:23" x14ac:dyDescent="0.25">
      <c r="A999">
        <v>4781</v>
      </c>
      <c r="B999" s="1" t="s">
        <v>2968</v>
      </c>
      <c r="C999" s="2">
        <v>41950</v>
      </c>
      <c r="D999" s="2">
        <v>41955</v>
      </c>
      <c r="E999" s="1" t="s">
        <v>42</v>
      </c>
      <c r="F999" s="1" t="s">
        <v>207</v>
      </c>
      <c r="G999" s="1" t="s">
        <v>208</v>
      </c>
      <c r="H999" s="1" t="s">
        <v>26</v>
      </c>
      <c r="I999" s="1" t="s">
        <v>27</v>
      </c>
      <c r="J999" s="1" t="s">
        <v>109</v>
      </c>
      <c r="K999" s="1" t="s">
        <v>99</v>
      </c>
      <c r="L999" s="1" t="s">
        <v>100</v>
      </c>
      <c r="M999" s="1" t="s">
        <v>2090</v>
      </c>
      <c r="N999" s="1" t="s">
        <v>32</v>
      </c>
      <c r="O999" s="1" t="s">
        <v>39</v>
      </c>
      <c r="P999" s="1" t="s">
        <v>2091</v>
      </c>
      <c r="Q999">
        <v>683.14400000000001</v>
      </c>
      <c r="R999">
        <v>4</v>
      </c>
      <c r="S999" s="1" t="s">
        <v>75</v>
      </c>
      <c r="T999">
        <v>0</v>
      </c>
      <c r="U999" s="1" t="s">
        <v>62</v>
      </c>
      <c r="V999" s="1" t="s">
        <v>37</v>
      </c>
      <c r="W999">
        <v>2014</v>
      </c>
    </row>
    <row r="1000" spans="1:23" x14ac:dyDescent="0.25">
      <c r="A1000">
        <v>4786</v>
      </c>
      <c r="B1000" s="1" t="s">
        <v>2969</v>
      </c>
      <c r="C1000" s="2">
        <v>42349</v>
      </c>
      <c r="D1000" s="2">
        <v>42354</v>
      </c>
      <c r="E1000" s="1" t="s">
        <v>42</v>
      </c>
      <c r="F1000" s="1" t="s">
        <v>1287</v>
      </c>
      <c r="G1000" s="1" t="s">
        <v>1288</v>
      </c>
      <c r="H1000" s="1" t="s">
        <v>26</v>
      </c>
      <c r="I1000" s="1" t="s">
        <v>27</v>
      </c>
      <c r="J1000" s="1" t="s">
        <v>363</v>
      </c>
      <c r="K1000" s="1" t="s">
        <v>190</v>
      </c>
      <c r="L1000" s="1" t="s">
        <v>58</v>
      </c>
      <c r="M1000" s="1" t="s">
        <v>1966</v>
      </c>
      <c r="N1000" s="1" t="s">
        <v>32</v>
      </c>
      <c r="O1000" s="1" t="s">
        <v>33</v>
      </c>
      <c r="P1000" s="1" t="s">
        <v>1967</v>
      </c>
      <c r="Q1000">
        <v>69.575999999999993</v>
      </c>
      <c r="R1000">
        <v>4</v>
      </c>
      <c r="S1000" s="1" t="s">
        <v>1242</v>
      </c>
      <c r="T1000">
        <v>-143.79040000000001</v>
      </c>
      <c r="U1000" s="1" t="s">
        <v>62</v>
      </c>
      <c r="V1000" s="1" t="s">
        <v>104</v>
      </c>
      <c r="W1000">
        <v>2015</v>
      </c>
    </row>
    <row r="1001" spans="1:23" x14ac:dyDescent="0.25">
      <c r="A1001">
        <v>4789</v>
      </c>
      <c r="B1001" s="1" t="s">
        <v>2969</v>
      </c>
      <c r="C1001" s="2">
        <v>42349</v>
      </c>
      <c r="D1001" s="2">
        <v>42354</v>
      </c>
      <c r="E1001" s="1" t="s">
        <v>42</v>
      </c>
      <c r="F1001" s="1" t="s">
        <v>1287</v>
      </c>
      <c r="G1001" s="1" t="s">
        <v>1288</v>
      </c>
      <c r="H1001" s="1" t="s">
        <v>26</v>
      </c>
      <c r="I1001" s="1" t="s">
        <v>27</v>
      </c>
      <c r="J1001" s="1" t="s">
        <v>363</v>
      </c>
      <c r="K1001" s="1" t="s">
        <v>190</v>
      </c>
      <c r="L1001" s="1" t="s">
        <v>58</v>
      </c>
      <c r="M1001" s="1" t="s">
        <v>1361</v>
      </c>
      <c r="N1001" s="1" t="s">
        <v>32</v>
      </c>
      <c r="O1001" s="1" t="s">
        <v>60</v>
      </c>
      <c r="P1001" s="1" t="s">
        <v>1362</v>
      </c>
      <c r="Q1001">
        <v>52.415999999999997</v>
      </c>
      <c r="R1001">
        <v>9</v>
      </c>
      <c r="S1001" s="1" t="s">
        <v>66</v>
      </c>
      <c r="T1001">
        <v>15.069599999999999</v>
      </c>
      <c r="U1001" s="1" t="s">
        <v>62</v>
      </c>
      <c r="V1001" s="1" t="s">
        <v>104</v>
      </c>
      <c r="W1001">
        <v>2015</v>
      </c>
    </row>
    <row r="1002" spans="1:23" x14ac:dyDescent="0.25">
      <c r="A1002">
        <v>4790</v>
      </c>
      <c r="B1002" s="1" t="s">
        <v>2969</v>
      </c>
      <c r="C1002" s="2">
        <v>42349</v>
      </c>
      <c r="D1002" s="2">
        <v>42354</v>
      </c>
      <c r="E1002" s="1" t="s">
        <v>42</v>
      </c>
      <c r="F1002" s="1" t="s">
        <v>1287</v>
      </c>
      <c r="G1002" s="1" t="s">
        <v>1288</v>
      </c>
      <c r="H1002" s="1" t="s">
        <v>26</v>
      </c>
      <c r="I1002" s="1" t="s">
        <v>27</v>
      </c>
      <c r="J1002" s="1" t="s">
        <v>363</v>
      </c>
      <c r="K1002" s="1" t="s">
        <v>190</v>
      </c>
      <c r="L1002" s="1" t="s">
        <v>58</v>
      </c>
      <c r="M1002" s="1" t="s">
        <v>1303</v>
      </c>
      <c r="N1002" s="1" t="s">
        <v>32</v>
      </c>
      <c r="O1002" s="1" t="s">
        <v>60</v>
      </c>
      <c r="P1002" s="1" t="s">
        <v>1304</v>
      </c>
      <c r="Q1002">
        <v>54.92</v>
      </c>
      <c r="R1002">
        <v>5</v>
      </c>
      <c r="S1002" s="1" t="s">
        <v>66</v>
      </c>
      <c r="T1002">
        <v>10.984</v>
      </c>
      <c r="U1002" s="1" t="s">
        <v>62</v>
      </c>
      <c r="V1002" s="1" t="s">
        <v>104</v>
      </c>
      <c r="W1002">
        <v>2015</v>
      </c>
    </row>
    <row r="1003" spans="1:23" x14ac:dyDescent="0.25">
      <c r="A1003">
        <v>4791</v>
      </c>
      <c r="B1003" s="1" t="s">
        <v>2969</v>
      </c>
      <c r="C1003" s="2">
        <v>42349</v>
      </c>
      <c r="D1003" s="2">
        <v>42354</v>
      </c>
      <c r="E1003" s="1" t="s">
        <v>42</v>
      </c>
      <c r="F1003" s="1" t="s">
        <v>1287</v>
      </c>
      <c r="G1003" s="1" t="s">
        <v>1288</v>
      </c>
      <c r="H1003" s="1" t="s">
        <v>26</v>
      </c>
      <c r="I1003" s="1" t="s">
        <v>27</v>
      </c>
      <c r="J1003" s="1" t="s">
        <v>363</v>
      </c>
      <c r="K1003" s="1" t="s">
        <v>190</v>
      </c>
      <c r="L1003" s="1" t="s">
        <v>58</v>
      </c>
      <c r="M1003" s="1" t="s">
        <v>1913</v>
      </c>
      <c r="N1003" s="1" t="s">
        <v>32</v>
      </c>
      <c r="O1003" s="1" t="s">
        <v>48</v>
      </c>
      <c r="P1003" s="1" t="s">
        <v>1914</v>
      </c>
      <c r="Q1003">
        <v>364.95</v>
      </c>
      <c r="R1003">
        <v>5</v>
      </c>
      <c r="S1003" s="1" t="s">
        <v>89</v>
      </c>
      <c r="T1003">
        <v>-248.166</v>
      </c>
      <c r="U1003" s="1" t="s">
        <v>62</v>
      </c>
      <c r="V1003" s="1" t="s">
        <v>104</v>
      </c>
      <c r="W1003">
        <v>2015</v>
      </c>
    </row>
    <row r="1004" spans="1:23" x14ac:dyDescent="0.25">
      <c r="A1004">
        <v>4795</v>
      </c>
      <c r="B1004" s="1" t="s">
        <v>2970</v>
      </c>
      <c r="C1004" s="2">
        <v>42079</v>
      </c>
      <c r="D1004" s="2">
        <v>42086</v>
      </c>
      <c r="E1004" s="1" t="s">
        <v>42</v>
      </c>
      <c r="F1004" s="1" t="s">
        <v>2971</v>
      </c>
      <c r="G1004" s="1" t="s">
        <v>2972</v>
      </c>
      <c r="H1004" s="1" t="s">
        <v>97</v>
      </c>
      <c r="I1004" s="1" t="s">
        <v>27</v>
      </c>
      <c r="J1004" s="1" t="s">
        <v>56</v>
      </c>
      <c r="K1004" s="1" t="s">
        <v>57</v>
      </c>
      <c r="L1004" s="1" t="s">
        <v>58</v>
      </c>
      <c r="M1004" s="1" t="s">
        <v>2703</v>
      </c>
      <c r="N1004" s="1" t="s">
        <v>32</v>
      </c>
      <c r="O1004" s="1" t="s">
        <v>60</v>
      </c>
      <c r="P1004" s="1" t="s">
        <v>2704</v>
      </c>
      <c r="Q1004">
        <v>43.13</v>
      </c>
      <c r="R1004">
        <v>1</v>
      </c>
      <c r="S1004" s="1" t="s">
        <v>35</v>
      </c>
      <c r="T1004">
        <v>18.114599999999999</v>
      </c>
      <c r="U1004" s="1" t="s">
        <v>51</v>
      </c>
      <c r="V1004" s="1" t="s">
        <v>205</v>
      </c>
      <c r="W1004">
        <v>2015</v>
      </c>
    </row>
    <row r="1005" spans="1:23" x14ac:dyDescent="0.25">
      <c r="A1005">
        <v>4799</v>
      </c>
      <c r="B1005" s="1" t="s">
        <v>2973</v>
      </c>
      <c r="C1005" s="2">
        <v>42504</v>
      </c>
      <c r="D1005" s="2">
        <v>42509</v>
      </c>
      <c r="E1005" s="1" t="s">
        <v>42</v>
      </c>
      <c r="F1005" s="1" t="s">
        <v>436</v>
      </c>
      <c r="G1005" s="1" t="s">
        <v>437</v>
      </c>
      <c r="H1005" s="1" t="s">
        <v>97</v>
      </c>
      <c r="I1005" s="1" t="s">
        <v>27</v>
      </c>
      <c r="J1005" s="1" t="s">
        <v>618</v>
      </c>
      <c r="K1005" s="1" t="s">
        <v>46</v>
      </c>
      <c r="L1005" s="1" t="s">
        <v>30</v>
      </c>
      <c r="M1005" s="1" t="s">
        <v>2627</v>
      </c>
      <c r="N1005" s="1" t="s">
        <v>32</v>
      </c>
      <c r="O1005" s="1" t="s">
        <v>60</v>
      </c>
      <c r="P1005" s="1" t="s">
        <v>2628</v>
      </c>
      <c r="Q1005">
        <v>30.192</v>
      </c>
      <c r="R1005">
        <v>3</v>
      </c>
      <c r="S1005" s="1" t="s">
        <v>66</v>
      </c>
      <c r="T1005">
        <v>8.3027999999999995</v>
      </c>
      <c r="U1005" s="1" t="s">
        <v>62</v>
      </c>
      <c r="V1005" s="1" t="s">
        <v>171</v>
      </c>
      <c r="W1005">
        <v>2016</v>
      </c>
    </row>
    <row r="1006" spans="1:23" x14ac:dyDescent="0.25">
      <c r="A1006">
        <v>4805</v>
      </c>
      <c r="B1006" s="1" t="s">
        <v>2974</v>
      </c>
      <c r="C1006" s="2">
        <v>42929</v>
      </c>
      <c r="D1006" s="2">
        <v>42933</v>
      </c>
      <c r="E1006" s="1" t="s">
        <v>23</v>
      </c>
      <c r="F1006" s="1" t="s">
        <v>2646</v>
      </c>
      <c r="G1006" s="1" t="s">
        <v>2647</v>
      </c>
      <c r="H1006" s="1" t="s">
        <v>26</v>
      </c>
      <c r="I1006" s="1" t="s">
        <v>27</v>
      </c>
      <c r="J1006" s="1" t="s">
        <v>70</v>
      </c>
      <c r="K1006" s="1" t="s">
        <v>71</v>
      </c>
      <c r="L1006" s="1" t="s">
        <v>72</v>
      </c>
      <c r="M1006" s="1" t="s">
        <v>1847</v>
      </c>
      <c r="N1006" s="1" t="s">
        <v>32</v>
      </c>
      <c r="O1006" s="1" t="s">
        <v>60</v>
      </c>
      <c r="P1006" s="1" t="s">
        <v>1848</v>
      </c>
      <c r="Q1006">
        <v>91.007999999999996</v>
      </c>
      <c r="R1006">
        <v>9</v>
      </c>
      <c r="S1006" s="1" t="s">
        <v>66</v>
      </c>
      <c r="T1006">
        <v>19.339200000000002</v>
      </c>
      <c r="U1006" s="1" t="s">
        <v>90</v>
      </c>
      <c r="V1006" s="1" t="s">
        <v>77</v>
      </c>
      <c r="W1006">
        <v>2017</v>
      </c>
    </row>
    <row r="1007" spans="1:23" x14ac:dyDescent="0.25">
      <c r="A1007">
        <v>4812</v>
      </c>
      <c r="B1007" s="1" t="s">
        <v>2975</v>
      </c>
      <c r="C1007" s="2">
        <v>42688</v>
      </c>
      <c r="D1007" s="2">
        <v>42693</v>
      </c>
      <c r="E1007" s="1" t="s">
        <v>23</v>
      </c>
      <c r="F1007" s="1" t="s">
        <v>2976</v>
      </c>
      <c r="G1007" s="1" t="s">
        <v>2977</v>
      </c>
      <c r="H1007" s="1" t="s">
        <v>26</v>
      </c>
      <c r="I1007" s="1" t="s">
        <v>27</v>
      </c>
      <c r="J1007" s="1" t="s">
        <v>70</v>
      </c>
      <c r="K1007" s="1" t="s">
        <v>71</v>
      </c>
      <c r="L1007" s="1" t="s">
        <v>72</v>
      </c>
      <c r="M1007" s="1" t="s">
        <v>430</v>
      </c>
      <c r="N1007" s="1" t="s">
        <v>32</v>
      </c>
      <c r="O1007" s="1" t="s">
        <v>39</v>
      </c>
      <c r="P1007" s="1" t="s">
        <v>431</v>
      </c>
      <c r="Q1007">
        <v>380.05799999999999</v>
      </c>
      <c r="R1007">
        <v>3</v>
      </c>
      <c r="S1007" s="1" t="s">
        <v>75</v>
      </c>
      <c r="T1007">
        <v>-21.717600000000001</v>
      </c>
      <c r="U1007" s="1" t="s">
        <v>62</v>
      </c>
      <c r="V1007" s="1" t="s">
        <v>37</v>
      </c>
      <c r="W1007">
        <v>2016</v>
      </c>
    </row>
    <row r="1008" spans="1:23" x14ac:dyDescent="0.25">
      <c r="A1008">
        <v>4814</v>
      </c>
      <c r="B1008" s="1" t="s">
        <v>2975</v>
      </c>
      <c r="C1008" s="2">
        <v>42688</v>
      </c>
      <c r="D1008" s="2">
        <v>42693</v>
      </c>
      <c r="E1008" s="1" t="s">
        <v>23</v>
      </c>
      <c r="F1008" s="1" t="s">
        <v>2976</v>
      </c>
      <c r="G1008" s="1" t="s">
        <v>2977</v>
      </c>
      <c r="H1008" s="1" t="s">
        <v>26</v>
      </c>
      <c r="I1008" s="1" t="s">
        <v>27</v>
      </c>
      <c r="J1008" s="1" t="s">
        <v>70</v>
      </c>
      <c r="K1008" s="1" t="s">
        <v>71</v>
      </c>
      <c r="L1008" s="1" t="s">
        <v>72</v>
      </c>
      <c r="M1008" s="1" t="s">
        <v>2978</v>
      </c>
      <c r="N1008" s="1" t="s">
        <v>32</v>
      </c>
      <c r="O1008" s="1" t="s">
        <v>60</v>
      </c>
      <c r="P1008" s="1" t="s">
        <v>2979</v>
      </c>
      <c r="Q1008">
        <v>48.576000000000001</v>
      </c>
      <c r="R1008">
        <v>3</v>
      </c>
      <c r="S1008" s="1" t="s">
        <v>66</v>
      </c>
      <c r="T1008">
        <v>9.7151999999999994</v>
      </c>
      <c r="U1008" s="1" t="s">
        <v>62</v>
      </c>
      <c r="V1008" s="1" t="s">
        <v>37</v>
      </c>
      <c r="W1008">
        <v>2016</v>
      </c>
    </row>
    <row r="1009" spans="1:23" x14ac:dyDescent="0.25">
      <c r="A1009">
        <v>4825</v>
      </c>
      <c r="B1009" s="1" t="s">
        <v>2980</v>
      </c>
      <c r="C1009" s="2">
        <v>42695</v>
      </c>
      <c r="D1009" s="2">
        <v>42700</v>
      </c>
      <c r="E1009" s="1" t="s">
        <v>42</v>
      </c>
      <c r="F1009" s="1" t="s">
        <v>1372</v>
      </c>
      <c r="G1009" s="1" t="s">
        <v>1373</v>
      </c>
      <c r="H1009" s="1" t="s">
        <v>26</v>
      </c>
      <c r="I1009" s="1" t="s">
        <v>27</v>
      </c>
      <c r="J1009" s="1" t="s">
        <v>357</v>
      </c>
      <c r="K1009" s="1" t="s">
        <v>241</v>
      </c>
      <c r="L1009" s="1" t="s">
        <v>72</v>
      </c>
      <c r="M1009" s="1" t="s">
        <v>261</v>
      </c>
      <c r="N1009" s="1" t="s">
        <v>32</v>
      </c>
      <c r="O1009" s="1" t="s">
        <v>39</v>
      </c>
      <c r="P1009" s="1" t="s">
        <v>262</v>
      </c>
      <c r="Q1009">
        <v>127.554</v>
      </c>
      <c r="R1009">
        <v>3</v>
      </c>
      <c r="S1009" s="1" t="s">
        <v>75</v>
      </c>
      <c r="T1009">
        <v>-9.1110000000000007</v>
      </c>
      <c r="U1009" s="1" t="s">
        <v>62</v>
      </c>
      <c r="V1009" s="1" t="s">
        <v>37</v>
      </c>
      <c r="W1009">
        <v>2016</v>
      </c>
    </row>
    <row r="1010" spans="1:23" x14ac:dyDescent="0.25">
      <c r="A1010">
        <v>4826</v>
      </c>
      <c r="B1010" s="1" t="s">
        <v>2980</v>
      </c>
      <c r="C1010" s="2">
        <v>42695</v>
      </c>
      <c r="D1010" s="2">
        <v>42700</v>
      </c>
      <c r="E1010" s="1" t="s">
        <v>42</v>
      </c>
      <c r="F1010" s="1" t="s">
        <v>1372</v>
      </c>
      <c r="G1010" s="1" t="s">
        <v>1373</v>
      </c>
      <c r="H1010" s="1" t="s">
        <v>26</v>
      </c>
      <c r="I1010" s="1" t="s">
        <v>27</v>
      </c>
      <c r="J1010" s="1" t="s">
        <v>357</v>
      </c>
      <c r="K1010" s="1" t="s">
        <v>241</v>
      </c>
      <c r="L1010" s="1" t="s">
        <v>72</v>
      </c>
      <c r="M1010" s="1" t="s">
        <v>2068</v>
      </c>
      <c r="N1010" s="1" t="s">
        <v>32</v>
      </c>
      <c r="O1010" s="1" t="s">
        <v>60</v>
      </c>
      <c r="P1010" s="1" t="s">
        <v>2069</v>
      </c>
      <c r="Q1010">
        <v>77.951999999999998</v>
      </c>
      <c r="R1010">
        <v>3</v>
      </c>
      <c r="S1010" s="1" t="s">
        <v>66</v>
      </c>
      <c r="T1010">
        <v>15.590400000000001</v>
      </c>
      <c r="U1010" s="1" t="s">
        <v>62</v>
      </c>
      <c r="V1010" s="1" t="s">
        <v>37</v>
      </c>
      <c r="W1010">
        <v>2016</v>
      </c>
    </row>
    <row r="1011" spans="1:23" x14ac:dyDescent="0.25">
      <c r="A1011">
        <v>4841</v>
      </c>
      <c r="B1011" s="1" t="s">
        <v>2981</v>
      </c>
      <c r="C1011" s="2">
        <v>43059</v>
      </c>
      <c r="D1011" s="2">
        <v>43064</v>
      </c>
      <c r="E1011" s="1" t="s">
        <v>42</v>
      </c>
      <c r="F1011" s="1" t="s">
        <v>913</v>
      </c>
      <c r="G1011" s="1" t="s">
        <v>914</v>
      </c>
      <c r="H1011" s="1" t="s">
        <v>108</v>
      </c>
      <c r="I1011" s="1" t="s">
        <v>27</v>
      </c>
      <c r="J1011" s="1" t="s">
        <v>28</v>
      </c>
      <c r="K1011" s="1" t="s">
        <v>29</v>
      </c>
      <c r="L1011" s="1" t="s">
        <v>30</v>
      </c>
      <c r="M1011" s="1" t="s">
        <v>184</v>
      </c>
      <c r="N1011" s="1" t="s">
        <v>32</v>
      </c>
      <c r="O1011" s="1" t="s">
        <v>60</v>
      </c>
      <c r="P1011" s="1" t="s">
        <v>185</v>
      </c>
      <c r="Q1011">
        <v>27.58</v>
      </c>
      <c r="R1011">
        <v>2</v>
      </c>
      <c r="S1011" s="1" t="s">
        <v>35</v>
      </c>
      <c r="T1011">
        <v>11.583600000000001</v>
      </c>
      <c r="U1011" s="1" t="s">
        <v>62</v>
      </c>
      <c r="V1011" s="1" t="s">
        <v>37</v>
      </c>
      <c r="W1011">
        <v>2017</v>
      </c>
    </row>
    <row r="1012" spans="1:23" x14ac:dyDescent="0.25">
      <c r="A1012">
        <v>4851</v>
      </c>
      <c r="B1012" s="1" t="s">
        <v>2982</v>
      </c>
      <c r="C1012" s="2">
        <v>41890</v>
      </c>
      <c r="D1012" s="2">
        <v>41896</v>
      </c>
      <c r="E1012" s="1" t="s">
        <v>42</v>
      </c>
      <c r="F1012" s="1" t="s">
        <v>1416</v>
      </c>
      <c r="G1012" s="1" t="s">
        <v>1417</v>
      </c>
      <c r="H1012" s="1" t="s">
        <v>26</v>
      </c>
      <c r="I1012" s="1" t="s">
        <v>27</v>
      </c>
      <c r="J1012" s="1" t="s">
        <v>2983</v>
      </c>
      <c r="K1012" s="1" t="s">
        <v>202</v>
      </c>
      <c r="L1012" s="1" t="s">
        <v>58</v>
      </c>
      <c r="M1012" s="1" t="s">
        <v>38</v>
      </c>
      <c r="N1012" s="1" t="s">
        <v>32</v>
      </c>
      <c r="O1012" s="1" t="s">
        <v>39</v>
      </c>
      <c r="P1012" s="1" t="s">
        <v>40</v>
      </c>
      <c r="Q1012">
        <v>975.92</v>
      </c>
      <c r="R1012">
        <v>5</v>
      </c>
      <c r="S1012" s="1" t="s">
        <v>66</v>
      </c>
      <c r="T1012">
        <v>121.99</v>
      </c>
      <c r="U1012" s="1" t="s">
        <v>139</v>
      </c>
      <c r="V1012" s="1" t="s">
        <v>83</v>
      </c>
      <c r="W1012">
        <v>2014</v>
      </c>
    </row>
    <row r="1013" spans="1:23" x14ac:dyDescent="0.25">
      <c r="A1013">
        <v>4854</v>
      </c>
      <c r="B1013" s="1" t="s">
        <v>2984</v>
      </c>
      <c r="C1013" s="2">
        <v>41985</v>
      </c>
      <c r="D1013" s="2">
        <v>41988</v>
      </c>
      <c r="E1013" s="1" t="s">
        <v>23</v>
      </c>
      <c r="F1013" s="1" t="s">
        <v>336</v>
      </c>
      <c r="G1013" s="1" t="s">
        <v>337</v>
      </c>
      <c r="H1013" s="1" t="s">
        <v>26</v>
      </c>
      <c r="I1013" s="1" t="s">
        <v>27</v>
      </c>
      <c r="J1013" s="1" t="s">
        <v>1483</v>
      </c>
      <c r="K1013" s="1" t="s">
        <v>57</v>
      </c>
      <c r="L1013" s="1" t="s">
        <v>58</v>
      </c>
      <c r="M1013" s="1" t="s">
        <v>1324</v>
      </c>
      <c r="N1013" s="1" t="s">
        <v>32</v>
      </c>
      <c r="O1013" s="1" t="s">
        <v>60</v>
      </c>
      <c r="P1013" s="1" t="s">
        <v>1325</v>
      </c>
      <c r="Q1013">
        <v>12.54</v>
      </c>
      <c r="R1013">
        <v>3</v>
      </c>
      <c r="S1013" s="1" t="s">
        <v>35</v>
      </c>
      <c r="T1013">
        <v>4.5144000000000002</v>
      </c>
      <c r="U1013" s="1" t="s">
        <v>36</v>
      </c>
      <c r="V1013" s="1" t="s">
        <v>104</v>
      </c>
      <c r="W1013">
        <v>2014</v>
      </c>
    </row>
    <row r="1014" spans="1:23" x14ac:dyDescent="0.25">
      <c r="A1014">
        <v>4856</v>
      </c>
      <c r="B1014" s="1" t="s">
        <v>2984</v>
      </c>
      <c r="C1014" s="2">
        <v>41985</v>
      </c>
      <c r="D1014" s="2">
        <v>41988</v>
      </c>
      <c r="E1014" s="1" t="s">
        <v>23</v>
      </c>
      <c r="F1014" s="1" t="s">
        <v>336</v>
      </c>
      <c r="G1014" s="1" t="s">
        <v>337</v>
      </c>
      <c r="H1014" s="1" t="s">
        <v>26</v>
      </c>
      <c r="I1014" s="1" t="s">
        <v>27</v>
      </c>
      <c r="J1014" s="1" t="s">
        <v>1483</v>
      </c>
      <c r="K1014" s="1" t="s">
        <v>57</v>
      </c>
      <c r="L1014" s="1" t="s">
        <v>58</v>
      </c>
      <c r="M1014" s="1" t="s">
        <v>120</v>
      </c>
      <c r="N1014" s="1" t="s">
        <v>32</v>
      </c>
      <c r="O1014" s="1" t="s">
        <v>60</v>
      </c>
      <c r="P1014" s="1" t="s">
        <v>121</v>
      </c>
      <c r="Q1014">
        <v>9.24</v>
      </c>
      <c r="R1014">
        <v>3</v>
      </c>
      <c r="S1014" s="1" t="s">
        <v>35</v>
      </c>
      <c r="T1014">
        <v>4.4352</v>
      </c>
      <c r="U1014" s="1" t="s">
        <v>36</v>
      </c>
      <c r="V1014" s="1" t="s">
        <v>104</v>
      </c>
      <c r="W1014">
        <v>2014</v>
      </c>
    </row>
    <row r="1015" spans="1:23" x14ac:dyDescent="0.25">
      <c r="A1015">
        <v>4858</v>
      </c>
      <c r="B1015" s="1" t="s">
        <v>2985</v>
      </c>
      <c r="C1015" s="2">
        <v>42017</v>
      </c>
      <c r="D1015" s="2">
        <v>42021</v>
      </c>
      <c r="E1015" s="1" t="s">
        <v>42</v>
      </c>
      <c r="F1015" s="1" t="s">
        <v>475</v>
      </c>
      <c r="G1015" s="1" t="s">
        <v>476</v>
      </c>
      <c r="H1015" s="1" t="s">
        <v>26</v>
      </c>
      <c r="I1015" s="1" t="s">
        <v>27</v>
      </c>
      <c r="J1015" s="1" t="s">
        <v>56</v>
      </c>
      <c r="K1015" s="1" t="s">
        <v>57</v>
      </c>
      <c r="L1015" s="1" t="s">
        <v>58</v>
      </c>
      <c r="M1015" s="1" t="s">
        <v>373</v>
      </c>
      <c r="N1015" s="1" t="s">
        <v>32</v>
      </c>
      <c r="O1015" s="1" t="s">
        <v>60</v>
      </c>
      <c r="P1015" s="1" t="s">
        <v>374</v>
      </c>
      <c r="Q1015">
        <v>77.599999999999994</v>
      </c>
      <c r="R1015">
        <v>4</v>
      </c>
      <c r="S1015" s="1" t="s">
        <v>35</v>
      </c>
      <c r="T1015">
        <v>38.024000000000001</v>
      </c>
      <c r="U1015" s="1" t="s">
        <v>90</v>
      </c>
      <c r="V1015" s="1" t="s">
        <v>179</v>
      </c>
      <c r="W1015">
        <v>2015</v>
      </c>
    </row>
    <row r="1016" spans="1:23" x14ac:dyDescent="0.25">
      <c r="A1016">
        <v>4859</v>
      </c>
      <c r="B1016" s="1" t="s">
        <v>2985</v>
      </c>
      <c r="C1016" s="2">
        <v>42017</v>
      </c>
      <c r="D1016" s="2">
        <v>42021</v>
      </c>
      <c r="E1016" s="1" t="s">
        <v>42</v>
      </c>
      <c r="F1016" s="1" t="s">
        <v>475</v>
      </c>
      <c r="G1016" s="1" t="s">
        <v>476</v>
      </c>
      <c r="H1016" s="1" t="s">
        <v>26</v>
      </c>
      <c r="I1016" s="1" t="s">
        <v>27</v>
      </c>
      <c r="J1016" s="1" t="s">
        <v>56</v>
      </c>
      <c r="K1016" s="1" t="s">
        <v>57</v>
      </c>
      <c r="L1016" s="1" t="s">
        <v>58</v>
      </c>
      <c r="M1016" s="1" t="s">
        <v>2986</v>
      </c>
      <c r="N1016" s="1" t="s">
        <v>32</v>
      </c>
      <c r="O1016" s="1" t="s">
        <v>60</v>
      </c>
      <c r="P1016" s="1" t="s">
        <v>2987</v>
      </c>
      <c r="Q1016">
        <v>464.85</v>
      </c>
      <c r="R1016">
        <v>9</v>
      </c>
      <c r="S1016" s="1" t="s">
        <v>35</v>
      </c>
      <c r="T1016">
        <v>92.97</v>
      </c>
      <c r="U1016" s="1" t="s">
        <v>90</v>
      </c>
      <c r="V1016" s="1" t="s">
        <v>179</v>
      </c>
      <c r="W1016">
        <v>2015</v>
      </c>
    </row>
    <row r="1017" spans="1:23" x14ac:dyDescent="0.25">
      <c r="A1017">
        <v>4866</v>
      </c>
      <c r="B1017" s="1" t="s">
        <v>2988</v>
      </c>
      <c r="C1017" s="2">
        <v>43052</v>
      </c>
      <c r="D1017" s="2">
        <v>43057</v>
      </c>
      <c r="E1017" s="1" t="s">
        <v>42</v>
      </c>
      <c r="F1017" s="1" t="s">
        <v>2361</v>
      </c>
      <c r="G1017" s="1" t="s">
        <v>2362</v>
      </c>
      <c r="H1017" s="1" t="s">
        <v>26</v>
      </c>
      <c r="I1017" s="1" t="s">
        <v>27</v>
      </c>
      <c r="J1017" s="1" t="s">
        <v>201</v>
      </c>
      <c r="K1017" s="1" t="s">
        <v>202</v>
      </c>
      <c r="L1017" s="1" t="s">
        <v>58</v>
      </c>
      <c r="M1017" s="1" t="s">
        <v>571</v>
      </c>
      <c r="N1017" s="1" t="s">
        <v>32</v>
      </c>
      <c r="O1017" s="1" t="s">
        <v>39</v>
      </c>
      <c r="P1017" s="1" t="s">
        <v>572</v>
      </c>
      <c r="Q1017">
        <v>2404.7040000000002</v>
      </c>
      <c r="R1017">
        <v>6</v>
      </c>
      <c r="S1017" s="1" t="s">
        <v>66</v>
      </c>
      <c r="T1017">
        <v>150.29400000000001</v>
      </c>
      <c r="U1017" s="1" t="s">
        <v>62</v>
      </c>
      <c r="V1017" s="1" t="s">
        <v>37</v>
      </c>
      <c r="W1017">
        <v>2017</v>
      </c>
    </row>
    <row r="1018" spans="1:23" x14ac:dyDescent="0.25">
      <c r="A1018">
        <v>4881</v>
      </c>
      <c r="B1018" s="1" t="s">
        <v>2989</v>
      </c>
      <c r="C1018" s="2">
        <v>43041</v>
      </c>
      <c r="D1018" s="2">
        <v>43044</v>
      </c>
      <c r="E1018" s="1" t="s">
        <v>23</v>
      </c>
      <c r="F1018" s="1" t="s">
        <v>2990</v>
      </c>
      <c r="G1018" s="1" t="s">
        <v>2991</v>
      </c>
      <c r="H1018" s="1" t="s">
        <v>97</v>
      </c>
      <c r="I1018" s="1" t="s">
        <v>27</v>
      </c>
      <c r="J1018" s="1" t="s">
        <v>28</v>
      </c>
      <c r="K1018" s="1" t="s">
        <v>29</v>
      </c>
      <c r="L1018" s="1" t="s">
        <v>30</v>
      </c>
      <c r="M1018" s="1" t="s">
        <v>38</v>
      </c>
      <c r="N1018" s="1" t="s">
        <v>32</v>
      </c>
      <c r="O1018" s="1" t="s">
        <v>39</v>
      </c>
      <c r="P1018" s="1" t="s">
        <v>40</v>
      </c>
      <c r="Q1018">
        <v>975.92</v>
      </c>
      <c r="R1018">
        <v>4</v>
      </c>
      <c r="S1018" s="1" t="s">
        <v>35</v>
      </c>
      <c r="T1018">
        <v>292.77600000000001</v>
      </c>
      <c r="U1018" s="1" t="s">
        <v>36</v>
      </c>
      <c r="V1018" s="1" t="s">
        <v>37</v>
      </c>
      <c r="W1018">
        <v>2017</v>
      </c>
    </row>
    <row r="1019" spans="1:23" x14ac:dyDescent="0.25">
      <c r="A1019">
        <v>4887</v>
      </c>
      <c r="B1019" s="1" t="s">
        <v>2992</v>
      </c>
      <c r="C1019" s="2">
        <v>42702</v>
      </c>
      <c r="D1019" s="2">
        <v>42705</v>
      </c>
      <c r="E1019" s="1" t="s">
        <v>23</v>
      </c>
      <c r="F1019" s="1" t="s">
        <v>1725</v>
      </c>
      <c r="G1019" s="1" t="s">
        <v>1726</v>
      </c>
      <c r="H1019" s="1" t="s">
        <v>97</v>
      </c>
      <c r="I1019" s="1" t="s">
        <v>27</v>
      </c>
      <c r="J1019" s="1" t="s">
        <v>2993</v>
      </c>
      <c r="K1019" s="1" t="s">
        <v>679</v>
      </c>
      <c r="L1019" s="1" t="s">
        <v>30</v>
      </c>
      <c r="M1019" s="1" t="s">
        <v>308</v>
      </c>
      <c r="N1019" s="1" t="s">
        <v>32</v>
      </c>
      <c r="O1019" s="1" t="s">
        <v>39</v>
      </c>
      <c r="P1019" s="1" t="s">
        <v>309</v>
      </c>
      <c r="Q1019">
        <v>182.67</v>
      </c>
      <c r="R1019">
        <v>3</v>
      </c>
      <c r="S1019" s="1" t="s">
        <v>35</v>
      </c>
      <c r="T1019">
        <v>52.974299999999999</v>
      </c>
      <c r="U1019" s="1" t="s">
        <v>36</v>
      </c>
      <c r="V1019" s="1" t="s">
        <v>37</v>
      </c>
      <c r="W1019">
        <v>2016</v>
      </c>
    </row>
    <row r="1020" spans="1:23" x14ac:dyDescent="0.25">
      <c r="A1020">
        <v>4898</v>
      </c>
      <c r="B1020" s="1" t="s">
        <v>2994</v>
      </c>
      <c r="C1020" s="2">
        <v>41927</v>
      </c>
      <c r="D1020" s="2">
        <v>41929</v>
      </c>
      <c r="E1020" s="1" t="s">
        <v>94</v>
      </c>
      <c r="F1020" s="1" t="s">
        <v>2995</v>
      </c>
      <c r="G1020" s="1" t="s">
        <v>2996</v>
      </c>
      <c r="H1020" s="1" t="s">
        <v>26</v>
      </c>
      <c r="I1020" s="1" t="s">
        <v>27</v>
      </c>
      <c r="J1020" s="1" t="s">
        <v>2997</v>
      </c>
      <c r="K1020" s="1" t="s">
        <v>241</v>
      </c>
      <c r="L1020" s="1" t="s">
        <v>72</v>
      </c>
      <c r="M1020" s="1" t="s">
        <v>2057</v>
      </c>
      <c r="N1020" s="1" t="s">
        <v>32</v>
      </c>
      <c r="O1020" s="1" t="s">
        <v>39</v>
      </c>
      <c r="P1020" s="1" t="s">
        <v>2058</v>
      </c>
      <c r="Q1020">
        <v>183.37200000000001</v>
      </c>
      <c r="R1020">
        <v>2</v>
      </c>
      <c r="S1020" s="1" t="s">
        <v>75</v>
      </c>
      <c r="T1020">
        <v>-7.8587999999999996</v>
      </c>
      <c r="U1020" s="1" t="s">
        <v>76</v>
      </c>
      <c r="V1020" s="1" t="s">
        <v>52</v>
      </c>
      <c r="W1020">
        <v>2014</v>
      </c>
    </row>
    <row r="1021" spans="1:23" x14ac:dyDescent="0.25">
      <c r="A1021">
        <v>4905</v>
      </c>
      <c r="B1021" s="1" t="s">
        <v>2998</v>
      </c>
      <c r="C1021" s="2">
        <v>41974</v>
      </c>
      <c r="D1021" s="2">
        <v>41976</v>
      </c>
      <c r="E1021" s="1" t="s">
        <v>23</v>
      </c>
      <c r="F1021" s="1" t="s">
        <v>581</v>
      </c>
      <c r="G1021" s="1" t="s">
        <v>582</v>
      </c>
      <c r="H1021" s="1" t="s">
        <v>97</v>
      </c>
      <c r="I1021" s="1" t="s">
        <v>27</v>
      </c>
      <c r="J1021" s="1" t="s">
        <v>109</v>
      </c>
      <c r="K1021" s="1" t="s">
        <v>99</v>
      </c>
      <c r="L1021" s="1" t="s">
        <v>100</v>
      </c>
      <c r="M1021" s="1" t="s">
        <v>807</v>
      </c>
      <c r="N1021" s="1" t="s">
        <v>32</v>
      </c>
      <c r="O1021" s="1" t="s">
        <v>39</v>
      </c>
      <c r="P1021" s="1" t="s">
        <v>808</v>
      </c>
      <c r="Q1021">
        <v>674.05799999999999</v>
      </c>
      <c r="R1021">
        <v>3</v>
      </c>
      <c r="S1021" s="1" t="s">
        <v>75</v>
      </c>
      <c r="T1021">
        <v>-19.258800000000001</v>
      </c>
      <c r="U1021" s="1" t="s">
        <v>76</v>
      </c>
      <c r="V1021" s="1" t="s">
        <v>104</v>
      </c>
      <c r="W1021">
        <v>2014</v>
      </c>
    </row>
    <row r="1022" spans="1:23" x14ac:dyDescent="0.25">
      <c r="A1022">
        <v>4918</v>
      </c>
      <c r="B1022" s="1" t="s">
        <v>2999</v>
      </c>
      <c r="C1022" s="2">
        <v>43017</v>
      </c>
      <c r="D1022" s="2">
        <v>43019</v>
      </c>
      <c r="E1022" s="1" t="s">
        <v>23</v>
      </c>
      <c r="F1022" s="1" t="s">
        <v>1313</v>
      </c>
      <c r="G1022" s="1" t="s">
        <v>1314</v>
      </c>
      <c r="H1022" s="1" t="s">
        <v>26</v>
      </c>
      <c r="I1022" s="1" t="s">
        <v>27</v>
      </c>
      <c r="J1022" s="1" t="s">
        <v>3000</v>
      </c>
      <c r="K1022" s="1" t="s">
        <v>99</v>
      </c>
      <c r="L1022" s="1" t="s">
        <v>100</v>
      </c>
      <c r="M1022" s="1" t="s">
        <v>3001</v>
      </c>
      <c r="N1022" s="1" t="s">
        <v>32</v>
      </c>
      <c r="O1022" s="1" t="s">
        <v>39</v>
      </c>
      <c r="P1022" s="1" t="s">
        <v>3002</v>
      </c>
      <c r="Q1022">
        <v>254.05799999999999</v>
      </c>
      <c r="R1022">
        <v>3</v>
      </c>
      <c r="S1022" s="1" t="s">
        <v>75</v>
      </c>
      <c r="T1022">
        <v>-32.6646</v>
      </c>
      <c r="U1022" s="1" t="s">
        <v>76</v>
      </c>
      <c r="V1022" s="1" t="s">
        <v>52</v>
      </c>
      <c r="W1022">
        <v>2017</v>
      </c>
    </row>
    <row r="1023" spans="1:23" x14ac:dyDescent="0.25">
      <c r="A1023">
        <v>4919</v>
      </c>
      <c r="B1023" s="1" t="s">
        <v>3003</v>
      </c>
      <c r="C1023" s="2">
        <v>42371</v>
      </c>
      <c r="D1023" s="2">
        <v>42376</v>
      </c>
      <c r="E1023" s="1" t="s">
        <v>42</v>
      </c>
      <c r="F1023" s="1" t="s">
        <v>1841</v>
      </c>
      <c r="G1023" s="1" t="s">
        <v>1842</v>
      </c>
      <c r="H1023" s="1" t="s">
        <v>97</v>
      </c>
      <c r="I1023" s="1" t="s">
        <v>27</v>
      </c>
      <c r="J1023" s="1" t="s">
        <v>3004</v>
      </c>
      <c r="K1023" s="1" t="s">
        <v>1101</v>
      </c>
      <c r="L1023" s="1" t="s">
        <v>72</v>
      </c>
      <c r="M1023" s="1" t="s">
        <v>358</v>
      </c>
      <c r="N1023" s="1" t="s">
        <v>32</v>
      </c>
      <c r="O1023" s="1" t="s">
        <v>33</v>
      </c>
      <c r="P1023" s="1" t="s">
        <v>359</v>
      </c>
      <c r="Q1023">
        <v>173.94</v>
      </c>
      <c r="R1023">
        <v>3</v>
      </c>
      <c r="S1023" s="1" t="s">
        <v>35</v>
      </c>
      <c r="T1023">
        <v>38.266800000000003</v>
      </c>
      <c r="U1023" s="1" t="s">
        <v>62</v>
      </c>
      <c r="V1023" s="1" t="s">
        <v>179</v>
      </c>
      <c r="W1023">
        <v>2016</v>
      </c>
    </row>
    <row r="1024" spans="1:23" x14ac:dyDescent="0.25">
      <c r="A1024">
        <v>4927</v>
      </c>
      <c r="B1024" s="1" t="s">
        <v>3005</v>
      </c>
      <c r="C1024" s="2">
        <v>43027</v>
      </c>
      <c r="D1024" s="2">
        <v>43031</v>
      </c>
      <c r="E1024" s="1" t="s">
        <v>42</v>
      </c>
      <c r="F1024" s="1" t="s">
        <v>1009</v>
      </c>
      <c r="G1024" s="1" t="s">
        <v>1010</v>
      </c>
      <c r="H1024" s="1" t="s">
        <v>26</v>
      </c>
      <c r="I1024" s="1" t="s">
        <v>27</v>
      </c>
      <c r="J1024" s="1" t="s">
        <v>143</v>
      </c>
      <c r="K1024" s="1" t="s">
        <v>144</v>
      </c>
      <c r="L1024" s="1" t="s">
        <v>100</v>
      </c>
      <c r="M1024" s="1" t="s">
        <v>1247</v>
      </c>
      <c r="N1024" s="1" t="s">
        <v>32</v>
      </c>
      <c r="O1024" s="1" t="s">
        <v>48</v>
      </c>
      <c r="P1024" s="1" t="s">
        <v>1248</v>
      </c>
      <c r="Q1024">
        <v>91.275000000000006</v>
      </c>
      <c r="R1024">
        <v>1</v>
      </c>
      <c r="S1024" s="1" t="s">
        <v>89</v>
      </c>
      <c r="T1024">
        <v>-67.543499999999995</v>
      </c>
      <c r="U1024" s="1" t="s">
        <v>90</v>
      </c>
      <c r="V1024" s="1" t="s">
        <v>52</v>
      </c>
      <c r="W1024">
        <v>2017</v>
      </c>
    </row>
    <row r="1025" spans="1:23" x14ac:dyDescent="0.25">
      <c r="A1025">
        <v>4929</v>
      </c>
      <c r="B1025" s="1" t="s">
        <v>3006</v>
      </c>
      <c r="C1025" s="2">
        <v>43070</v>
      </c>
      <c r="D1025" s="2">
        <v>43075</v>
      </c>
      <c r="E1025" s="1" t="s">
        <v>42</v>
      </c>
      <c r="F1025" s="1" t="s">
        <v>214</v>
      </c>
      <c r="G1025" s="1" t="s">
        <v>215</v>
      </c>
      <c r="H1025" s="1" t="s">
        <v>108</v>
      </c>
      <c r="I1025" s="1" t="s">
        <v>27</v>
      </c>
      <c r="J1025" s="1" t="s">
        <v>1593</v>
      </c>
      <c r="K1025" s="1" t="s">
        <v>439</v>
      </c>
      <c r="L1025" s="1" t="s">
        <v>72</v>
      </c>
      <c r="M1025" s="1" t="s">
        <v>1598</v>
      </c>
      <c r="N1025" s="1" t="s">
        <v>32</v>
      </c>
      <c r="O1025" s="1" t="s">
        <v>39</v>
      </c>
      <c r="P1025" s="1" t="s">
        <v>1599</v>
      </c>
      <c r="Q1025">
        <v>897.15</v>
      </c>
      <c r="R1025">
        <v>3</v>
      </c>
      <c r="S1025" s="1" t="s">
        <v>35</v>
      </c>
      <c r="T1025">
        <v>251.202</v>
      </c>
      <c r="U1025" s="1" t="s">
        <v>62</v>
      </c>
      <c r="V1025" s="1" t="s">
        <v>104</v>
      </c>
      <c r="W1025">
        <v>2017</v>
      </c>
    </row>
    <row r="1026" spans="1:23" x14ac:dyDescent="0.25">
      <c r="A1026">
        <v>4939</v>
      </c>
      <c r="B1026" s="1" t="s">
        <v>3007</v>
      </c>
      <c r="C1026" s="2">
        <v>41652</v>
      </c>
      <c r="D1026" s="2">
        <v>41657</v>
      </c>
      <c r="E1026" s="1" t="s">
        <v>42</v>
      </c>
      <c r="F1026" s="1" t="s">
        <v>1072</v>
      </c>
      <c r="G1026" s="1" t="s">
        <v>1073</v>
      </c>
      <c r="H1026" s="1" t="s">
        <v>26</v>
      </c>
      <c r="I1026" s="1" t="s">
        <v>27</v>
      </c>
      <c r="J1026" s="1" t="s">
        <v>338</v>
      </c>
      <c r="K1026" s="1" t="s">
        <v>57</v>
      </c>
      <c r="L1026" s="1" t="s">
        <v>58</v>
      </c>
      <c r="M1026" s="1" t="s">
        <v>1649</v>
      </c>
      <c r="N1026" s="1" t="s">
        <v>32</v>
      </c>
      <c r="O1026" s="1" t="s">
        <v>33</v>
      </c>
      <c r="P1026" s="1" t="s">
        <v>1650</v>
      </c>
      <c r="Q1026">
        <v>333.99900000000002</v>
      </c>
      <c r="R1026">
        <v>3</v>
      </c>
      <c r="S1026" s="1" t="s">
        <v>468</v>
      </c>
      <c r="T1026">
        <v>3.9293999999999998</v>
      </c>
      <c r="U1026" s="1" t="s">
        <v>62</v>
      </c>
      <c r="V1026" s="1" t="s">
        <v>179</v>
      </c>
      <c r="W1026">
        <v>2014</v>
      </c>
    </row>
    <row r="1027" spans="1:23" x14ac:dyDescent="0.25">
      <c r="A1027">
        <v>4941</v>
      </c>
      <c r="B1027" s="1" t="s">
        <v>3008</v>
      </c>
      <c r="C1027" s="2">
        <v>42041</v>
      </c>
      <c r="D1027" s="2">
        <v>42048</v>
      </c>
      <c r="E1027" s="1" t="s">
        <v>42</v>
      </c>
      <c r="F1027" s="1" t="s">
        <v>1763</v>
      </c>
      <c r="G1027" s="1" t="s">
        <v>1764</v>
      </c>
      <c r="H1027" s="1" t="s">
        <v>26</v>
      </c>
      <c r="I1027" s="1" t="s">
        <v>27</v>
      </c>
      <c r="J1027" s="1" t="s">
        <v>209</v>
      </c>
      <c r="K1027" s="1" t="s">
        <v>210</v>
      </c>
      <c r="L1027" s="1" t="s">
        <v>72</v>
      </c>
      <c r="M1027" s="1" t="s">
        <v>1153</v>
      </c>
      <c r="N1027" s="1" t="s">
        <v>32</v>
      </c>
      <c r="O1027" s="1" t="s">
        <v>39</v>
      </c>
      <c r="P1027" s="1" t="s">
        <v>1154</v>
      </c>
      <c r="Q1027">
        <v>1268.82</v>
      </c>
      <c r="R1027">
        <v>9</v>
      </c>
      <c r="S1027" s="1" t="s">
        <v>35</v>
      </c>
      <c r="T1027">
        <v>266.4522</v>
      </c>
      <c r="U1027" s="1" t="s">
        <v>51</v>
      </c>
      <c r="V1027" s="1" t="s">
        <v>307</v>
      </c>
      <c r="W1027">
        <v>2015</v>
      </c>
    </row>
    <row r="1028" spans="1:23" x14ac:dyDescent="0.25">
      <c r="A1028">
        <v>4942</v>
      </c>
      <c r="B1028" s="1" t="s">
        <v>3008</v>
      </c>
      <c r="C1028" s="2">
        <v>42041</v>
      </c>
      <c r="D1028" s="2">
        <v>42048</v>
      </c>
      <c r="E1028" s="1" t="s">
        <v>42</v>
      </c>
      <c r="F1028" s="1" t="s">
        <v>1763</v>
      </c>
      <c r="G1028" s="1" t="s">
        <v>1764</v>
      </c>
      <c r="H1028" s="1" t="s">
        <v>26</v>
      </c>
      <c r="I1028" s="1" t="s">
        <v>27</v>
      </c>
      <c r="J1028" s="1" t="s">
        <v>209</v>
      </c>
      <c r="K1028" s="1" t="s">
        <v>210</v>
      </c>
      <c r="L1028" s="1" t="s">
        <v>72</v>
      </c>
      <c r="M1028" s="1" t="s">
        <v>2433</v>
      </c>
      <c r="N1028" s="1" t="s">
        <v>32</v>
      </c>
      <c r="O1028" s="1" t="s">
        <v>33</v>
      </c>
      <c r="P1028" s="1" t="s">
        <v>2434</v>
      </c>
      <c r="Q1028">
        <v>283.92</v>
      </c>
      <c r="R1028">
        <v>4</v>
      </c>
      <c r="S1028" s="1" t="s">
        <v>35</v>
      </c>
      <c r="T1028">
        <v>82.336799999999997</v>
      </c>
      <c r="U1028" s="1" t="s">
        <v>51</v>
      </c>
      <c r="V1028" s="1" t="s">
        <v>307</v>
      </c>
      <c r="W1028">
        <v>2015</v>
      </c>
    </row>
    <row r="1029" spans="1:23" x14ac:dyDescent="0.25">
      <c r="A1029">
        <v>4950</v>
      </c>
      <c r="B1029" s="1" t="s">
        <v>3009</v>
      </c>
      <c r="C1029" s="2">
        <v>43066</v>
      </c>
      <c r="D1029" s="2">
        <v>43071</v>
      </c>
      <c r="E1029" s="1" t="s">
        <v>42</v>
      </c>
      <c r="F1029" s="1" t="s">
        <v>611</v>
      </c>
      <c r="G1029" s="1" t="s">
        <v>612</v>
      </c>
      <c r="H1029" s="1" t="s">
        <v>26</v>
      </c>
      <c r="I1029" s="1" t="s">
        <v>27</v>
      </c>
      <c r="J1029" s="1" t="s">
        <v>56</v>
      </c>
      <c r="K1029" s="1" t="s">
        <v>57</v>
      </c>
      <c r="L1029" s="1" t="s">
        <v>58</v>
      </c>
      <c r="M1029" s="1" t="s">
        <v>689</v>
      </c>
      <c r="N1029" s="1" t="s">
        <v>32</v>
      </c>
      <c r="O1029" s="1" t="s">
        <v>60</v>
      </c>
      <c r="P1029" s="1" t="s">
        <v>690</v>
      </c>
      <c r="Q1029">
        <v>18.84</v>
      </c>
      <c r="R1029">
        <v>3</v>
      </c>
      <c r="S1029" s="1" t="s">
        <v>35</v>
      </c>
      <c r="T1029">
        <v>6.0288000000000004</v>
      </c>
      <c r="U1029" s="1" t="s">
        <v>62</v>
      </c>
      <c r="V1029" s="1" t="s">
        <v>37</v>
      </c>
      <c r="W1029">
        <v>2017</v>
      </c>
    </row>
    <row r="1030" spans="1:23" x14ac:dyDescent="0.25">
      <c r="A1030">
        <v>4957</v>
      </c>
      <c r="B1030" s="1" t="s">
        <v>3010</v>
      </c>
      <c r="C1030" s="2">
        <v>41799</v>
      </c>
      <c r="D1030" s="2">
        <v>41803</v>
      </c>
      <c r="E1030" s="1" t="s">
        <v>23</v>
      </c>
      <c r="F1030" s="1" t="s">
        <v>396</v>
      </c>
      <c r="G1030" s="1" t="s">
        <v>397</v>
      </c>
      <c r="H1030" s="1" t="s">
        <v>97</v>
      </c>
      <c r="I1030" s="1" t="s">
        <v>27</v>
      </c>
      <c r="J1030" s="1" t="s">
        <v>1352</v>
      </c>
      <c r="K1030" s="1" t="s">
        <v>1353</v>
      </c>
      <c r="L1030" s="1" t="s">
        <v>58</v>
      </c>
      <c r="M1030" s="1" t="s">
        <v>2196</v>
      </c>
      <c r="N1030" s="1" t="s">
        <v>32</v>
      </c>
      <c r="O1030" s="1" t="s">
        <v>60</v>
      </c>
      <c r="P1030" s="1" t="s">
        <v>2197</v>
      </c>
      <c r="Q1030">
        <v>37.4</v>
      </c>
      <c r="R1030">
        <v>2</v>
      </c>
      <c r="S1030" s="1" t="s">
        <v>35</v>
      </c>
      <c r="T1030">
        <v>14.212</v>
      </c>
      <c r="U1030" s="1" t="s">
        <v>90</v>
      </c>
      <c r="V1030" s="1" t="s">
        <v>63</v>
      </c>
      <c r="W1030">
        <v>2014</v>
      </c>
    </row>
    <row r="1031" spans="1:23" x14ac:dyDescent="0.25">
      <c r="A1031">
        <v>4962</v>
      </c>
      <c r="B1031" s="1" t="s">
        <v>3011</v>
      </c>
      <c r="C1031" s="2">
        <v>41705</v>
      </c>
      <c r="D1031" s="2">
        <v>41706</v>
      </c>
      <c r="E1031" s="1" t="s">
        <v>94</v>
      </c>
      <c r="F1031" s="1" t="s">
        <v>3012</v>
      </c>
      <c r="G1031" s="1" t="s">
        <v>3013</v>
      </c>
      <c r="H1031" s="1" t="s">
        <v>26</v>
      </c>
      <c r="I1031" s="1" t="s">
        <v>27</v>
      </c>
      <c r="J1031" s="1" t="s">
        <v>201</v>
      </c>
      <c r="K1031" s="1" t="s">
        <v>202</v>
      </c>
      <c r="L1031" s="1" t="s">
        <v>58</v>
      </c>
      <c r="M1031" s="1" t="s">
        <v>308</v>
      </c>
      <c r="N1031" s="1" t="s">
        <v>32</v>
      </c>
      <c r="O1031" s="1" t="s">
        <v>39</v>
      </c>
      <c r="P1031" s="1" t="s">
        <v>309</v>
      </c>
      <c r="Q1031">
        <v>48.712000000000003</v>
      </c>
      <c r="R1031">
        <v>1</v>
      </c>
      <c r="S1031" s="1" t="s">
        <v>66</v>
      </c>
      <c r="T1031">
        <v>5.4801000000000002</v>
      </c>
      <c r="U1031" s="1" t="s">
        <v>133</v>
      </c>
      <c r="V1031" s="1" t="s">
        <v>205</v>
      </c>
      <c r="W1031">
        <v>2014</v>
      </c>
    </row>
    <row r="1032" spans="1:23" x14ac:dyDescent="0.25">
      <c r="A1032">
        <v>4970</v>
      </c>
      <c r="B1032" s="1" t="s">
        <v>3014</v>
      </c>
      <c r="C1032" s="2">
        <v>42218</v>
      </c>
      <c r="D1032" s="2">
        <v>42221</v>
      </c>
      <c r="E1032" s="1" t="s">
        <v>23</v>
      </c>
      <c r="F1032" s="1" t="s">
        <v>1872</v>
      </c>
      <c r="G1032" s="1" t="s">
        <v>1873</v>
      </c>
      <c r="H1032" s="1" t="s">
        <v>108</v>
      </c>
      <c r="I1032" s="1" t="s">
        <v>27</v>
      </c>
      <c r="J1032" s="1" t="s">
        <v>1657</v>
      </c>
      <c r="K1032" s="1" t="s">
        <v>1658</v>
      </c>
      <c r="L1032" s="1" t="s">
        <v>72</v>
      </c>
      <c r="M1032" s="1" t="s">
        <v>1176</v>
      </c>
      <c r="N1032" s="1" t="s">
        <v>32</v>
      </c>
      <c r="O1032" s="1" t="s">
        <v>39</v>
      </c>
      <c r="P1032" s="1" t="s">
        <v>1177</v>
      </c>
      <c r="Q1032">
        <v>110.98</v>
      </c>
      <c r="R1032">
        <v>1</v>
      </c>
      <c r="S1032" s="1" t="s">
        <v>35</v>
      </c>
      <c r="T1032">
        <v>15.5372</v>
      </c>
      <c r="U1032" s="1" t="s">
        <v>36</v>
      </c>
      <c r="V1032" s="1" t="s">
        <v>263</v>
      </c>
      <c r="W1032">
        <v>2015</v>
      </c>
    </row>
    <row r="1033" spans="1:23" x14ac:dyDescent="0.25">
      <c r="A1033">
        <v>4971</v>
      </c>
      <c r="B1033" s="1" t="s">
        <v>3015</v>
      </c>
      <c r="C1033" s="2">
        <v>42680</v>
      </c>
      <c r="D1033" s="2">
        <v>42683</v>
      </c>
      <c r="E1033" s="1" t="s">
        <v>94</v>
      </c>
      <c r="F1033" s="1" t="s">
        <v>361</v>
      </c>
      <c r="G1033" s="1" t="s">
        <v>362</v>
      </c>
      <c r="H1033" s="1" t="s">
        <v>97</v>
      </c>
      <c r="I1033" s="1" t="s">
        <v>27</v>
      </c>
      <c r="J1033" s="1" t="s">
        <v>618</v>
      </c>
      <c r="K1033" s="1" t="s">
        <v>46</v>
      </c>
      <c r="L1033" s="1" t="s">
        <v>30</v>
      </c>
      <c r="M1033" s="1" t="s">
        <v>152</v>
      </c>
      <c r="N1033" s="1" t="s">
        <v>32</v>
      </c>
      <c r="O1033" s="1" t="s">
        <v>39</v>
      </c>
      <c r="P1033" s="1" t="s">
        <v>153</v>
      </c>
      <c r="Q1033">
        <v>207.98400000000001</v>
      </c>
      <c r="R1033">
        <v>2</v>
      </c>
      <c r="S1033" s="1" t="s">
        <v>66</v>
      </c>
      <c r="T1033">
        <v>-28.597799999999999</v>
      </c>
      <c r="U1033" s="1" t="s">
        <v>36</v>
      </c>
      <c r="V1033" s="1" t="s">
        <v>37</v>
      </c>
      <c r="W1033">
        <v>2016</v>
      </c>
    </row>
    <row r="1034" spans="1:23" x14ac:dyDescent="0.25">
      <c r="A1034">
        <v>4973</v>
      </c>
      <c r="B1034" s="1" t="s">
        <v>3015</v>
      </c>
      <c r="C1034" s="2">
        <v>42680</v>
      </c>
      <c r="D1034" s="2">
        <v>42683</v>
      </c>
      <c r="E1034" s="1" t="s">
        <v>94</v>
      </c>
      <c r="F1034" s="1" t="s">
        <v>361</v>
      </c>
      <c r="G1034" s="1" t="s">
        <v>362</v>
      </c>
      <c r="H1034" s="1" t="s">
        <v>97</v>
      </c>
      <c r="I1034" s="1" t="s">
        <v>27</v>
      </c>
      <c r="J1034" s="1" t="s">
        <v>618</v>
      </c>
      <c r="K1034" s="1" t="s">
        <v>46</v>
      </c>
      <c r="L1034" s="1" t="s">
        <v>30</v>
      </c>
      <c r="M1034" s="1" t="s">
        <v>842</v>
      </c>
      <c r="N1034" s="1" t="s">
        <v>32</v>
      </c>
      <c r="O1034" s="1" t="s">
        <v>60</v>
      </c>
      <c r="P1034" s="1" t="s">
        <v>843</v>
      </c>
      <c r="Q1034">
        <v>35.567999999999998</v>
      </c>
      <c r="R1034">
        <v>2</v>
      </c>
      <c r="S1034" s="1" t="s">
        <v>66</v>
      </c>
      <c r="T1034">
        <v>5.7797999999999998</v>
      </c>
      <c r="U1034" s="1" t="s">
        <v>36</v>
      </c>
      <c r="V1034" s="1" t="s">
        <v>37</v>
      </c>
      <c r="W1034">
        <v>2016</v>
      </c>
    </row>
    <row r="1035" spans="1:23" x14ac:dyDescent="0.25">
      <c r="A1035">
        <v>4988</v>
      </c>
      <c r="B1035" s="1" t="s">
        <v>3016</v>
      </c>
      <c r="C1035" s="2">
        <v>42484</v>
      </c>
      <c r="D1035" s="2">
        <v>42488</v>
      </c>
      <c r="E1035" s="1" t="s">
        <v>42</v>
      </c>
      <c r="F1035" s="1" t="s">
        <v>3017</v>
      </c>
      <c r="G1035" s="1" t="s">
        <v>3018</v>
      </c>
      <c r="H1035" s="1" t="s">
        <v>108</v>
      </c>
      <c r="I1035" s="1" t="s">
        <v>27</v>
      </c>
      <c r="J1035" s="1" t="s">
        <v>363</v>
      </c>
      <c r="K1035" s="1" t="s">
        <v>190</v>
      </c>
      <c r="L1035" s="1" t="s">
        <v>58</v>
      </c>
      <c r="M1035" s="1" t="s">
        <v>256</v>
      </c>
      <c r="N1035" s="1" t="s">
        <v>32</v>
      </c>
      <c r="O1035" s="1" t="s">
        <v>39</v>
      </c>
      <c r="P1035" s="1" t="s">
        <v>257</v>
      </c>
      <c r="Q1035">
        <v>1325.76</v>
      </c>
      <c r="R1035">
        <v>6</v>
      </c>
      <c r="S1035" s="1" t="s">
        <v>66</v>
      </c>
      <c r="T1035">
        <v>149.148</v>
      </c>
      <c r="U1035" s="1" t="s">
        <v>90</v>
      </c>
      <c r="V1035" s="1" t="s">
        <v>122</v>
      </c>
      <c r="W1035">
        <v>2016</v>
      </c>
    </row>
    <row r="1036" spans="1:23" x14ac:dyDescent="0.25">
      <c r="A1036">
        <v>4995</v>
      </c>
      <c r="B1036" s="1" t="s">
        <v>3019</v>
      </c>
      <c r="C1036" s="2">
        <v>42356</v>
      </c>
      <c r="D1036" s="2">
        <v>42363</v>
      </c>
      <c r="E1036" s="1" t="s">
        <v>42</v>
      </c>
      <c r="F1036" s="1" t="s">
        <v>3020</v>
      </c>
      <c r="G1036" s="1" t="s">
        <v>3021</v>
      </c>
      <c r="H1036" s="1" t="s">
        <v>97</v>
      </c>
      <c r="I1036" s="1" t="s">
        <v>27</v>
      </c>
      <c r="J1036" s="1" t="s">
        <v>150</v>
      </c>
      <c r="K1036" s="1" t="s">
        <v>151</v>
      </c>
      <c r="L1036" s="1" t="s">
        <v>30</v>
      </c>
      <c r="M1036" s="1" t="s">
        <v>673</v>
      </c>
      <c r="N1036" s="1" t="s">
        <v>32</v>
      </c>
      <c r="O1036" s="1" t="s">
        <v>60</v>
      </c>
      <c r="P1036" s="1" t="s">
        <v>674</v>
      </c>
      <c r="Q1036">
        <v>20.32</v>
      </c>
      <c r="R1036">
        <v>5</v>
      </c>
      <c r="S1036" s="1" t="s">
        <v>66</v>
      </c>
      <c r="T1036">
        <v>3.556</v>
      </c>
      <c r="U1036" s="1" t="s">
        <v>51</v>
      </c>
      <c r="V1036" s="1" t="s">
        <v>104</v>
      </c>
      <c r="W1036">
        <v>2015</v>
      </c>
    </row>
    <row r="1037" spans="1:23" x14ac:dyDescent="0.25">
      <c r="A1037">
        <v>5012</v>
      </c>
      <c r="B1037" s="1" t="s">
        <v>3022</v>
      </c>
      <c r="C1037" s="2">
        <v>42866</v>
      </c>
      <c r="D1037" s="2">
        <v>42868</v>
      </c>
      <c r="E1037" s="1" t="s">
        <v>94</v>
      </c>
      <c r="F1037" s="1" t="s">
        <v>1330</v>
      </c>
      <c r="G1037" s="1" t="s">
        <v>1331</v>
      </c>
      <c r="H1037" s="1" t="s">
        <v>97</v>
      </c>
      <c r="I1037" s="1" t="s">
        <v>27</v>
      </c>
      <c r="J1037" s="1" t="s">
        <v>531</v>
      </c>
      <c r="K1037" s="1" t="s">
        <v>532</v>
      </c>
      <c r="L1037" s="1" t="s">
        <v>58</v>
      </c>
      <c r="M1037" s="1" t="s">
        <v>1148</v>
      </c>
      <c r="N1037" s="1" t="s">
        <v>32</v>
      </c>
      <c r="O1037" s="1" t="s">
        <v>33</v>
      </c>
      <c r="P1037" s="1" t="s">
        <v>1149</v>
      </c>
      <c r="Q1037">
        <v>209.97900000000001</v>
      </c>
      <c r="R1037">
        <v>7</v>
      </c>
      <c r="S1037" s="1" t="s">
        <v>1242</v>
      </c>
      <c r="T1037">
        <v>-356.96429999999998</v>
      </c>
      <c r="U1037" s="1" t="s">
        <v>76</v>
      </c>
      <c r="V1037" s="1" t="s">
        <v>171</v>
      </c>
      <c r="W1037">
        <v>2017</v>
      </c>
    </row>
    <row r="1038" spans="1:23" x14ac:dyDescent="0.25">
      <c r="A1038">
        <v>5016</v>
      </c>
      <c r="B1038" s="1" t="s">
        <v>3023</v>
      </c>
      <c r="C1038" s="2">
        <v>41967</v>
      </c>
      <c r="D1038" s="2">
        <v>41972</v>
      </c>
      <c r="E1038" s="1" t="s">
        <v>42</v>
      </c>
      <c r="F1038" s="1" t="s">
        <v>2388</v>
      </c>
      <c r="G1038" s="1" t="s">
        <v>2389</v>
      </c>
      <c r="H1038" s="1" t="s">
        <v>26</v>
      </c>
      <c r="I1038" s="1" t="s">
        <v>27</v>
      </c>
      <c r="J1038" s="1" t="s">
        <v>2544</v>
      </c>
      <c r="K1038" s="1" t="s">
        <v>241</v>
      </c>
      <c r="L1038" s="1" t="s">
        <v>72</v>
      </c>
      <c r="M1038" s="1" t="s">
        <v>281</v>
      </c>
      <c r="N1038" s="1" t="s">
        <v>32</v>
      </c>
      <c r="O1038" s="1" t="s">
        <v>60</v>
      </c>
      <c r="P1038" s="1" t="s">
        <v>282</v>
      </c>
      <c r="Q1038">
        <v>35.167999999999999</v>
      </c>
      <c r="R1038">
        <v>7</v>
      </c>
      <c r="S1038" s="1" t="s">
        <v>66</v>
      </c>
      <c r="T1038">
        <v>9.6712000000000007</v>
      </c>
      <c r="U1038" s="1" t="s">
        <v>62</v>
      </c>
      <c r="V1038" s="1" t="s">
        <v>37</v>
      </c>
      <c r="W1038">
        <v>2014</v>
      </c>
    </row>
    <row r="1039" spans="1:23" x14ac:dyDescent="0.25">
      <c r="A1039">
        <v>5018</v>
      </c>
      <c r="B1039" s="1" t="s">
        <v>3024</v>
      </c>
      <c r="C1039" s="2">
        <v>41958</v>
      </c>
      <c r="D1039" s="2">
        <v>41961</v>
      </c>
      <c r="E1039" s="1" t="s">
        <v>94</v>
      </c>
      <c r="F1039" s="1" t="s">
        <v>3025</v>
      </c>
      <c r="G1039" s="1" t="s">
        <v>3026</v>
      </c>
      <c r="H1039" s="1" t="s">
        <v>26</v>
      </c>
      <c r="I1039" s="1" t="s">
        <v>27</v>
      </c>
      <c r="J1039" s="1" t="s">
        <v>56</v>
      </c>
      <c r="K1039" s="1" t="s">
        <v>57</v>
      </c>
      <c r="L1039" s="1" t="s">
        <v>58</v>
      </c>
      <c r="M1039" s="1" t="s">
        <v>329</v>
      </c>
      <c r="N1039" s="1" t="s">
        <v>32</v>
      </c>
      <c r="O1039" s="1" t="s">
        <v>60</v>
      </c>
      <c r="P1039" s="1" t="s">
        <v>330</v>
      </c>
      <c r="Q1039">
        <v>10.11</v>
      </c>
      <c r="R1039">
        <v>3</v>
      </c>
      <c r="S1039" s="1" t="s">
        <v>35</v>
      </c>
      <c r="T1039">
        <v>3.2351999999999999</v>
      </c>
      <c r="U1039" s="1" t="s">
        <v>36</v>
      </c>
      <c r="V1039" s="1" t="s">
        <v>37</v>
      </c>
      <c r="W1039">
        <v>2014</v>
      </c>
    </row>
    <row r="1040" spans="1:23" x14ac:dyDescent="0.25">
      <c r="A1040">
        <v>5024</v>
      </c>
      <c r="B1040" s="1" t="s">
        <v>3027</v>
      </c>
      <c r="C1040" s="2">
        <v>42722</v>
      </c>
      <c r="D1040" s="2">
        <v>42728</v>
      </c>
      <c r="E1040" s="1" t="s">
        <v>42</v>
      </c>
      <c r="F1040" s="1" t="s">
        <v>549</v>
      </c>
      <c r="G1040" s="1" t="s">
        <v>550</v>
      </c>
      <c r="H1040" s="1" t="s">
        <v>26</v>
      </c>
      <c r="I1040" s="1" t="s">
        <v>27</v>
      </c>
      <c r="J1040" s="1" t="s">
        <v>651</v>
      </c>
      <c r="K1040" s="1" t="s">
        <v>57</v>
      </c>
      <c r="L1040" s="1" t="s">
        <v>58</v>
      </c>
      <c r="M1040" s="1" t="s">
        <v>2672</v>
      </c>
      <c r="N1040" s="1" t="s">
        <v>32</v>
      </c>
      <c r="O1040" s="1" t="s">
        <v>60</v>
      </c>
      <c r="P1040" s="1" t="s">
        <v>2673</v>
      </c>
      <c r="Q1040">
        <v>39.92</v>
      </c>
      <c r="R1040">
        <v>4</v>
      </c>
      <c r="S1040" s="1" t="s">
        <v>35</v>
      </c>
      <c r="T1040">
        <v>11.1776</v>
      </c>
      <c r="U1040" s="1" t="s">
        <v>139</v>
      </c>
      <c r="V1040" s="1" t="s">
        <v>104</v>
      </c>
      <c r="W1040">
        <v>2016</v>
      </c>
    </row>
    <row r="1041" spans="1:23" x14ac:dyDescent="0.25">
      <c r="A1041">
        <v>5028</v>
      </c>
      <c r="B1041" s="1" t="s">
        <v>3028</v>
      </c>
      <c r="C1041" s="2">
        <v>42945</v>
      </c>
      <c r="D1041" s="2">
        <v>42950</v>
      </c>
      <c r="E1041" s="1" t="s">
        <v>42</v>
      </c>
      <c r="F1041" s="1" t="s">
        <v>785</v>
      </c>
      <c r="G1041" s="1" t="s">
        <v>786</v>
      </c>
      <c r="H1041" s="1" t="s">
        <v>26</v>
      </c>
      <c r="I1041" s="1" t="s">
        <v>27</v>
      </c>
      <c r="J1041" s="1" t="s">
        <v>3029</v>
      </c>
      <c r="K1041" s="1" t="s">
        <v>1535</v>
      </c>
      <c r="L1041" s="1" t="s">
        <v>100</v>
      </c>
      <c r="M1041" s="1" t="s">
        <v>3030</v>
      </c>
      <c r="N1041" s="1" t="s">
        <v>32</v>
      </c>
      <c r="O1041" s="1" t="s">
        <v>39</v>
      </c>
      <c r="P1041" s="1" t="s">
        <v>3031</v>
      </c>
      <c r="Q1041">
        <v>302.67</v>
      </c>
      <c r="R1041">
        <v>3</v>
      </c>
      <c r="S1041" s="1" t="s">
        <v>35</v>
      </c>
      <c r="T1041">
        <v>72.640799999999999</v>
      </c>
      <c r="U1041" s="1" t="s">
        <v>62</v>
      </c>
      <c r="V1041" s="1" t="s">
        <v>77</v>
      </c>
      <c r="W1041">
        <v>2017</v>
      </c>
    </row>
    <row r="1042" spans="1:23" x14ac:dyDescent="0.25">
      <c r="A1042">
        <v>5033</v>
      </c>
      <c r="B1042" s="1" t="s">
        <v>3032</v>
      </c>
      <c r="C1042" s="2">
        <v>42730</v>
      </c>
      <c r="D1042" s="2">
        <v>42737</v>
      </c>
      <c r="E1042" s="1" t="s">
        <v>42</v>
      </c>
      <c r="F1042" s="1" t="s">
        <v>1948</v>
      </c>
      <c r="G1042" s="1" t="s">
        <v>1949</v>
      </c>
      <c r="H1042" s="1" t="s">
        <v>97</v>
      </c>
      <c r="I1042" s="1" t="s">
        <v>27</v>
      </c>
      <c r="J1042" s="1" t="s">
        <v>1308</v>
      </c>
      <c r="K1042" s="1" t="s">
        <v>372</v>
      </c>
      <c r="L1042" s="1" t="s">
        <v>72</v>
      </c>
      <c r="M1042" s="1" t="s">
        <v>130</v>
      </c>
      <c r="N1042" s="1" t="s">
        <v>32</v>
      </c>
      <c r="O1042" s="1" t="s">
        <v>39</v>
      </c>
      <c r="P1042" s="1" t="s">
        <v>131</v>
      </c>
      <c r="Q1042">
        <v>212.94</v>
      </c>
      <c r="R1042">
        <v>3</v>
      </c>
      <c r="S1042" s="1" t="s">
        <v>35</v>
      </c>
      <c r="T1042">
        <v>25.552800000000001</v>
      </c>
      <c r="U1042" s="1" t="s">
        <v>51</v>
      </c>
      <c r="V1042" s="1" t="s">
        <v>104</v>
      </c>
      <c r="W1042">
        <v>2016</v>
      </c>
    </row>
    <row r="1043" spans="1:23" x14ac:dyDescent="0.25">
      <c r="A1043">
        <v>5035</v>
      </c>
      <c r="B1043" s="1" t="s">
        <v>3033</v>
      </c>
      <c r="C1043" s="2">
        <v>42225</v>
      </c>
      <c r="D1043" s="2">
        <v>42229</v>
      </c>
      <c r="E1043" s="1" t="s">
        <v>23</v>
      </c>
      <c r="F1043" s="1" t="s">
        <v>3034</v>
      </c>
      <c r="G1043" s="1" t="s">
        <v>3035</v>
      </c>
      <c r="H1043" s="1" t="s">
        <v>108</v>
      </c>
      <c r="I1043" s="1" t="s">
        <v>27</v>
      </c>
      <c r="J1043" s="1" t="s">
        <v>917</v>
      </c>
      <c r="K1043" s="1" t="s">
        <v>248</v>
      </c>
      <c r="L1043" s="1" t="s">
        <v>100</v>
      </c>
      <c r="M1043" s="1" t="s">
        <v>2817</v>
      </c>
      <c r="N1043" s="1" t="s">
        <v>32</v>
      </c>
      <c r="O1043" s="1" t="s">
        <v>33</v>
      </c>
      <c r="P1043" s="1" t="s">
        <v>2818</v>
      </c>
      <c r="Q1043">
        <v>687.4</v>
      </c>
      <c r="R1043">
        <v>5</v>
      </c>
      <c r="S1043" s="1" t="s">
        <v>35</v>
      </c>
      <c r="T1043">
        <v>48.118000000000002</v>
      </c>
      <c r="U1043" s="1" t="s">
        <v>90</v>
      </c>
      <c r="V1043" s="1" t="s">
        <v>263</v>
      </c>
      <c r="W1043">
        <v>2015</v>
      </c>
    </row>
    <row r="1044" spans="1:23" x14ac:dyDescent="0.25">
      <c r="A1044">
        <v>5036</v>
      </c>
      <c r="B1044" s="1" t="s">
        <v>3036</v>
      </c>
      <c r="C1044" s="2">
        <v>41735</v>
      </c>
      <c r="D1044" s="2">
        <v>41741</v>
      </c>
      <c r="E1044" s="1" t="s">
        <v>42</v>
      </c>
      <c r="F1044" s="1" t="s">
        <v>1851</v>
      </c>
      <c r="G1044" s="1" t="s">
        <v>1852</v>
      </c>
      <c r="H1044" s="1" t="s">
        <v>97</v>
      </c>
      <c r="I1044" s="1" t="s">
        <v>27</v>
      </c>
      <c r="J1044" s="1" t="s">
        <v>201</v>
      </c>
      <c r="K1044" s="1" t="s">
        <v>202</v>
      </c>
      <c r="L1044" s="1" t="s">
        <v>58</v>
      </c>
      <c r="M1044" s="1" t="s">
        <v>711</v>
      </c>
      <c r="N1044" s="1" t="s">
        <v>32</v>
      </c>
      <c r="O1044" s="1" t="s">
        <v>48</v>
      </c>
      <c r="P1044" s="1" t="s">
        <v>712</v>
      </c>
      <c r="Q1044">
        <v>653.54999999999995</v>
      </c>
      <c r="R1044">
        <v>3</v>
      </c>
      <c r="S1044" s="1" t="s">
        <v>35</v>
      </c>
      <c r="T1044">
        <v>111.1035</v>
      </c>
      <c r="U1044" s="1" t="s">
        <v>139</v>
      </c>
      <c r="V1044" s="1" t="s">
        <v>122</v>
      </c>
      <c r="W1044">
        <v>2014</v>
      </c>
    </row>
    <row r="1045" spans="1:23" x14ac:dyDescent="0.25">
      <c r="A1045">
        <v>5039</v>
      </c>
      <c r="B1045" s="1" t="s">
        <v>3037</v>
      </c>
      <c r="C1045" s="2">
        <v>42196</v>
      </c>
      <c r="D1045" s="2">
        <v>42197</v>
      </c>
      <c r="E1045" s="1" t="s">
        <v>94</v>
      </c>
      <c r="F1045" s="1" t="s">
        <v>1330</v>
      </c>
      <c r="G1045" s="1" t="s">
        <v>1331</v>
      </c>
      <c r="H1045" s="1" t="s">
        <v>97</v>
      </c>
      <c r="I1045" s="1" t="s">
        <v>27</v>
      </c>
      <c r="J1045" s="1" t="s">
        <v>209</v>
      </c>
      <c r="K1045" s="1" t="s">
        <v>210</v>
      </c>
      <c r="L1045" s="1" t="s">
        <v>72</v>
      </c>
      <c r="M1045" s="1" t="s">
        <v>919</v>
      </c>
      <c r="N1045" s="1" t="s">
        <v>32</v>
      </c>
      <c r="O1045" s="1" t="s">
        <v>48</v>
      </c>
      <c r="P1045" s="1" t="s">
        <v>920</v>
      </c>
      <c r="Q1045">
        <v>199.83600000000001</v>
      </c>
      <c r="R1045">
        <v>4</v>
      </c>
      <c r="S1045" s="1" t="s">
        <v>75</v>
      </c>
      <c r="T1045">
        <v>-37.112400000000001</v>
      </c>
      <c r="U1045" s="1" t="s">
        <v>133</v>
      </c>
      <c r="V1045" s="1" t="s">
        <v>77</v>
      </c>
      <c r="W1045">
        <v>2015</v>
      </c>
    </row>
    <row r="1046" spans="1:23" x14ac:dyDescent="0.25">
      <c r="A1046">
        <v>5044</v>
      </c>
      <c r="B1046" s="1" t="s">
        <v>3038</v>
      </c>
      <c r="C1046" s="2">
        <v>42684</v>
      </c>
      <c r="D1046" s="2">
        <v>42687</v>
      </c>
      <c r="E1046" s="1" t="s">
        <v>23</v>
      </c>
      <c r="F1046" s="1" t="s">
        <v>1347</v>
      </c>
      <c r="G1046" s="1" t="s">
        <v>1348</v>
      </c>
      <c r="H1046" s="1" t="s">
        <v>26</v>
      </c>
      <c r="I1046" s="1" t="s">
        <v>27</v>
      </c>
      <c r="J1046" s="1" t="s">
        <v>56</v>
      </c>
      <c r="K1046" s="1" t="s">
        <v>57</v>
      </c>
      <c r="L1046" s="1" t="s">
        <v>58</v>
      </c>
      <c r="M1046" s="1" t="s">
        <v>891</v>
      </c>
      <c r="N1046" s="1" t="s">
        <v>32</v>
      </c>
      <c r="O1046" s="1" t="s">
        <v>60</v>
      </c>
      <c r="P1046" s="1" t="s">
        <v>892</v>
      </c>
      <c r="Q1046">
        <v>467.46</v>
      </c>
      <c r="R1046">
        <v>9</v>
      </c>
      <c r="S1046" s="1" t="s">
        <v>35</v>
      </c>
      <c r="T1046">
        <v>191.65860000000001</v>
      </c>
      <c r="U1046" s="1" t="s">
        <v>36</v>
      </c>
      <c r="V1046" s="1" t="s">
        <v>37</v>
      </c>
      <c r="W1046">
        <v>2016</v>
      </c>
    </row>
    <row r="1047" spans="1:23" x14ac:dyDescent="0.25">
      <c r="A1047">
        <v>5056</v>
      </c>
      <c r="B1047" s="1" t="s">
        <v>3039</v>
      </c>
      <c r="C1047" s="2">
        <v>42007</v>
      </c>
      <c r="D1047" s="2">
        <v>42012</v>
      </c>
      <c r="E1047" s="1" t="s">
        <v>23</v>
      </c>
      <c r="F1047" s="1" t="s">
        <v>3040</v>
      </c>
      <c r="G1047" s="1" t="s">
        <v>3041</v>
      </c>
      <c r="H1047" s="1" t="s">
        <v>26</v>
      </c>
      <c r="I1047" s="1" t="s">
        <v>27</v>
      </c>
      <c r="J1047" s="1" t="s">
        <v>1752</v>
      </c>
      <c r="K1047" s="1" t="s">
        <v>99</v>
      </c>
      <c r="L1047" s="1" t="s">
        <v>100</v>
      </c>
      <c r="M1047" s="1" t="s">
        <v>748</v>
      </c>
      <c r="N1047" s="1" t="s">
        <v>32</v>
      </c>
      <c r="O1047" s="1" t="s">
        <v>33</v>
      </c>
      <c r="P1047" s="1" t="s">
        <v>749</v>
      </c>
      <c r="Q1047">
        <v>1352.3976</v>
      </c>
      <c r="R1047">
        <v>9</v>
      </c>
      <c r="S1047" s="1" t="s">
        <v>112</v>
      </c>
      <c r="T1047">
        <v>-437.54039999999998</v>
      </c>
      <c r="U1047" s="1" t="s">
        <v>62</v>
      </c>
      <c r="V1047" s="1" t="s">
        <v>179</v>
      </c>
      <c r="W1047">
        <v>2015</v>
      </c>
    </row>
    <row r="1048" spans="1:23" x14ac:dyDescent="0.25">
      <c r="A1048">
        <v>5064</v>
      </c>
      <c r="B1048" s="1" t="s">
        <v>3042</v>
      </c>
      <c r="C1048" s="2">
        <v>42132</v>
      </c>
      <c r="D1048" s="2">
        <v>42136</v>
      </c>
      <c r="E1048" s="1" t="s">
        <v>42</v>
      </c>
      <c r="F1048" s="1" t="s">
        <v>945</v>
      </c>
      <c r="G1048" s="1" t="s">
        <v>946</v>
      </c>
      <c r="H1048" s="1" t="s">
        <v>26</v>
      </c>
      <c r="I1048" s="1" t="s">
        <v>27</v>
      </c>
      <c r="J1048" s="1" t="s">
        <v>175</v>
      </c>
      <c r="K1048" s="1" t="s">
        <v>176</v>
      </c>
      <c r="L1048" s="1" t="s">
        <v>100</v>
      </c>
      <c r="M1048" s="1" t="s">
        <v>608</v>
      </c>
      <c r="N1048" s="1" t="s">
        <v>32</v>
      </c>
      <c r="O1048" s="1" t="s">
        <v>60</v>
      </c>
      <c r="P1048" s="1" t="s">
        <v>609</v>
      </c>
      <c r="Q1048">
        <v>123.96</v>
      </c>
      <c r="R1048">
        <v>3</v>
      </c>
      <c r="S1048" s="1" t="s">
        <v>35</v>
      </c>
      <c r="T1048">
        <v>11.1564</v>
      </c>
      <c r="U1048" s="1" t="s">
        <v>90</v>
      </c>
      <c r="V1048" s="1" t="s">
        <v>171</v>
      </c>
      <c r="W1048">
        <v>2015</v>
      </c>
    </row>
    <row r="1049" spans="1:23" x14ac:dyDescent="0.25">
      <c r="A1049">
        <v>5067</v>
      </c>
      <c r="B1049" s="1" t="s">
        <v>3043</v>
      </c>
      <c r="C1049" s="2">
        <v>43069</v>
      </c>
      <c r="D1049" s="2">
        <v>43076</v>
      </c>
      <c r="E1049" s="1" t="s">
        <v>42</v>
      </c>
      <c r="F1049" s="1" t="s">
        <v>2149</v>
      </c>
      <c r="G1049" s="1" t="s">
        <v>2150</v>
      </c>
      <c r="H1049" s="1" t="s">
        <v>26</v>
      </c>
      <c r="I1049" s="1" t="s">
        <v>27</v>
      </c>
      <c r="J1049" s="1" t="s">
        <v>3044</v>
      </c>
      <c r="K1049" s="1" t="s">
        <v>1048</v>
      </c>
      <c r="L1049" s="1" t="s">
        <v>30</v>
      </c>
      <c r="M1049" s="1" t="s">
        <v>533</v>
      </c>
      <c r="N1049" s="1" t="s">
        <v>32</v>
      </c>
      <c r="O1049" s="1" t="s">
        <v>48</v>
      </c>
      <c r="P1049" s="1" t="s">
        <v>534</v>
      </c>
      <c r="Q1049">
        <v>1781.682</v>
      </c>
      <c r="R1049">
        <v>7</v>
      </c>
      <c r="S1049" s="1" t="s">
        <v>517</v>
      </c>
      <c r="T1049">
        <v>-653.28340000000003</v>
      </c>
      <c r="U1049" s="1" t="s">
        <v>51</v>
      </c>
      <c r="V1049" s="1" t="s">
        <v>37</v>
      </c>
      <c r="W1049">
        <v>2017</v>
      </c>
    </row>
    <row r="1050" spans="1:23" x14ac:dyDescent="0.25">
      <c r="A1050">
        <v>5072</v>
      </c>
      <c r="B1050" s="1" t="s">
        <v>3045</v>
      </c>
      <c r="C1050" s="2">
        <v>41859</v>
      </c>
      <c r="D1050" s="2">
        <v>41863</v>
      </c>
      <c r="E1050" s="1" t="s">
        <v>42</v>
      </c>
      <c r="F1050" s="1" t="s">
        <v>3046</v>
      </c>
      <c r="G1050" s="1" t="s">
        <v>3047</v>
      </c>
      <c r="H1050" s="1" t="s">
        <v>108</v>
      </c>
      <c r="I1050" s="1" t="s">
        <v>27</v>
      </c>
      <c r="J1050" s="1" t="s">
        <v>787</v>
      </c>
      <c r="K1050" s="1" t="s">
        <v>299</v>
      </c>
      <c r="L1050" s="1" t="s">
        <v>100</v>
      </c>
      <c r="M1050" s="1" t="s">
        <v>1464</v>
      </c>
      <c r="N1050" s="1" t="s">
        <v>32</v>
      </c>
      <c r="O1050" s="1" t="s">
        <v>60</v>
      </c>
      <c r="P1050" s="1" t="s">
        <v>1465</v>
      </c>
      <c r="Q1050">
        <v>53.88</v>
      </c>
      <c r="R1050">
        <v>6</v>
      </c>
      <c r="S1050" s="1" t="s">
        <v>35</v>
      </c>
      <c r="T1050">
        <v>22.6296</v>
      </c>
      <c r="U1050" s="1" t="s">
        <v>90</v>
      </c>
      <c r="V1050" s="1" t="s">
        <v>263</v>
      </c>
      <c r="W1050">
        <v>2014</v>
      </c>
    </row>
    <row r="1051" spans="1:23" x14ac:dyDescent="0.25">
      <c r="A1051">
        <v>5076</v>
      </c>
      <c r="B1051" s="1" t="s">
        <v>3048</v>
      </c>
      <c r="C1051" s="2">
        <v>41749</v>
      </c>
      <c r="D1051" s="2">
        <v>41751</v>
      </c>
      <c r="E1051" s="1" t="s">
        <v>23</v>
      </c>
      <c r="F1051" s="1" t="s">
        <v>751</v>
      </c>
      <c r="G1051" s="1" t="s">
        <v>752</v>
      </c>
      <c r="H1051" s="1" t="s">
        <v>26</v>
      </c>
      <c r="I1051" s="1" t="s">
        <v>27</v>
      </c>
      <c r="J1051" s="1" t="s">
        <v>109</v>
      </c>
      <c r="K1051" s="1" t="s">
        <v>99</v>
      </c>
      <c r="L1051" s="1" t="s">
        <v>100</v>
      </c>
      <c r="M1051" s="1" t="s">
        <v>314</v>
      </c>
      <c r="N1051" s="1" t="s">
        <v>32</v>
      </c>
      <c r="O1051" s="1" t="s">
        <v>48</v>
      </c>
      <c r="P1051" s="1" t="s">
        <v>315</v>
      </c>
      <c r="Q1051">
        <v>744.1</v>
      </c>
      <c r="R1051">
        <v>5</v>
      </c>
      <c r="S1051" s="1" t="s">
        <v>75</v>
      </c>
      <c r="T1051">
        <v>-95.67</v>
      </c>
      <c r="U1051" s="1" t="s">
        <v>76</v>
      </c>
      <c r="V1051" s="1" t="s">
        <v>122</v>
      </c>
      <c r="W1051">
        <v>2014</v>
      </c>
    </row>
    <row r="1052" spans="1:23" x14ac:dyDescent="0.25">
      <c r="A1052">
        <v>5078</v>
      </c>
      <c r="B1052" s="1" t="s">
        <v>3048</v>
      </c>
      <c r="C1052" s="2">
        <v>41749</v>
      </c>
      <c r="D1052" s="2">
        <v>41751</v>
      </c>
      <c r="E1052" s="1" t="s">
        <v>23</v>
      </c>
      <c r="F1052" s="1" t="s">
        <v>751</v>
      </c>
      <c r="G1052" s="1" t="s">
        <v>752</v>
      </c>
      <c r="H1052" s="1" t="s">
        <v>26</v>
      </c>
      <c r="I1052" s="1" t="s">
        <v>27</v>
      </c>
      <c r="J1052" s="1" t="s">
        <v>109</v>
      </c>
      <c r="K1052" s="1" t="s">
        <v>99</v>
      </c>
      <c r="L1052" s="1" t="s">
        <v>100</v>
      </c>
      <c r="M1052" s="1" t="s">
        <v>2844</v>
      </c>
      <c r="N1052" s="1" t="s">
        <v>32</v>
      </c>
      <c r="O1052" s="1" t="s">
        <v>48</v>
      </c>
      <c r="P1052" s="1" t="s">
        <v>2845</v>
      </c>
      <c r="Q1052">
        <v>401.59</v>
      </c>
      <c r="R1052">
        <v>2</v>
      </c>
      <c r="S1052" s="1" t="s">
        <v>75</v>
      </c>
      <c r="T1052">
        <v>-131.95099999999999</v>
      </c>
      <c r="U1052" s="1" t="s">
        <v>76</v>
      </c>
      <c r="V1052" s="1" t="s">
        <v>122</v>
      </c>
      <c r="W1052">
        <v>2014</v>
      </c>
    </row>
    <row r="1053" spans="1:23" x14ac:dyDescent="0.25">
      <c r="A1053">
        <v>5080</v>
      </c>
      <c r="B1053" s="1" t="s">
        <v>3049</v>
      </c>
      <c r="C1053" s="2">
        <v>43064</v>
      </c>
      <c r="D1053" s="2">
        <v>43068</v>
      </c>
      <c r="E1053" s="1" t="s">
        <v>42</v>
      </c>
      <c r="F1053" s="1" t="s">
        <v>3050</v>
      </c>
      <c r="G1053" s="1" t="s">
        <v>3051</v>
      </c>
      <c r="H1053" s="1" t="s">
        <v>26</v>
      </c>
      <c r="I1053" s="1" t="s">
        <v>27</v>
      </c>
      <c r="J1053" s="1" t="s">
        <v>338</v>
      </c>
      <c r="K1053" s="1" t="s">
        <v>57</v>
      </c>
      <c r="L1053" s="1" t="s">
        <v>58</v>
      </c>
      <c r="M1053" s="1" t="s">
        <v>1708</v>
      </c>
      <c r="N1053" s="1" t="s">
        <v>32</v>
      </c>
      <c r="O1053" s="1" t="s">
        <v>33</v>
      </c>
      <c r="P1053" s="1" t="s">
        <v>1927</v>
      </c>
      <c r="Q1053">
        <v>359.49900000000002</v>
      </c>
      <c r="R1053">
        <v>3</v>
      </c>
      <c r="S1053" s="1" t="s">
        <v>468</v>
      </c>
      <c r="T1053">
        <v>-29.605799999999999</v>
      </c>
      <c r="U1053" s="1" t="s">
        <v>90</v>
      </c>
      <c r="V1053" s="1" t="s">
        <v>37</v>
      </c>
      <c r="W1053">
        <v>2017</v>
      </c>
    </row>
    <row r="1054" spans="1:23" x14ac:dyDescent="0.25">
      <c r="A1054">
        <v>5095</v>
      </c>
      <c r="B1054" s="1" t="s">
        <v>3052</v>
      </c>
      <c r="C1054" s="2">
        <v>41979</v>
      </c>
      <c r="D1054" s="2">
        <v>41983</v>
      </c>
      <c r="E1054" s="1" t="s">
        <v>42</v>
      </c>
      <c r="F1054" s="1" t="s">
        <v>2162</v>
      </c>
      <c r="G1054" s="1" t="s">
        <v>2163</v>
      </c>
      <c r="H1054" s="1" t="s">
        <v>26</v>
      </c>
      <c r="I1054" s="1" t="s">
        <v>27</v>
      </c>
      <c r="J1054" s="1" t="s">
        <v>143</v>
      </c>
      <c r="K1054" s="1" t="s">
        <v>144</v>
      </c>
      <c r="L1054" s="1" t="s">
        <v>100</v>
      </c>
      <c r="M1054" s="1" t="s">
        <v>1074</v>
      </c>
      <c r="N1054" s="1" t="s">
        <v>32</v>
      </c>
      <c r="O1054" s="1" t="s">
        <v>48</v>
      </c>
      <c r="P1054" s="1" t="s">
        <v>1075</v>
      </c>
      <c r="Q1054">
        <v>214.95</v>
      </c>
      <c r="R1054">
        <v>5</v>
      </c>
      <c r="S1054" s="1" t="s">
        <v>89</v>
      </c>
      <c r="T1054">
        <v>-120.372</v>
      </c>
      <c r="U1054" s="1" t="s">
        <v>90</v>
      </c>
      <c r="V1054" s="1" t="s">
        <v>104</v>
      </c>
      <c r="W1054">
        <v>2014</v>
      </c>
    </row>
    <row r="1055" spans="1:23" x14ac:dyDescent="0.25">
      <c r="A1055">
        <v>5097</v>
      </c>
      <c r="B1055" s="1" t="s">
        <v>3052</v>
      </c>
      <c r="C1055" s="2">
        <v>41979</v>
      </c>
      <c r="D1055" s="2">
        <v>41983</v>
      </c>
      <c r="E1055" s="1" t="s">
        <v>42</v>
      </c>
      <c r="F1055" s="1" t="s">
        <v>2162</v>
      </c>
      <c r="G1055" s="1" t="s">
        <v>2163</v>
      </c>
      <c r="H1055" s="1" t="s">
        <v>26</v>
      </c>
      <c r="I1055" s="1" t="s">
        <v>27</v>
      </c>
      <c r="J1055" s="1" t="s">
        <v>143</v>
      </c>
      <c r="K1055" s="1" t="s">
        <v>144</v>
      </c>
      <c r="L1055" s="1" t="s">
        <v>100</v>
      </c>
      <c r="M1055" s="1" t="s">
        <v>1464</v>
      </c>
      <c r="N1055" s="1" t="s">
        <v>32</v>
      </c>
      <c r="O1055" s="1" t="s">
        <v>60</v>
      </c>
      <c r="P1055" s="1" t="s">
        <v>1465</v>
      </c>
      <c r="Q1055">
        <v>10.776</v>
      </c>
      <c r="R1055">
        <v>3</v>
      </c>
      <c r="S1055" s="1" t="s">
        <v>103</v>
      </c>
      <c r="T1055">
        <v>-4.8491999999999997</v>
      </c>
      <c r="U1055" s="1" t="s">
        <v>90</v>
      </c>
      <c r="V1055" s="1" t="s">
        <v>104</v>
      </c>
      <c r="W1055">
        <v>2014</v>
      </c>
    </row>
    <row r="1056" spans="1:23" x14ac:dyDescent="0.25">
      <c r="A1056">
        <v>5106</v>
      </c>
      <c r="B1056" s="1" t="s">
        <v>3053</v>
      </c>
      <c r="C1056" s="2">
        <v>41987</v>
      </c>
      <c r="D1056" s="2">
        <v>41993</v>
      </c>
      <c r="E1056" s="1" t="s">
        <v>42</v>
      </c>
      <c r="F1056" s="1" t="s">
        <v>820</v>
      </c>
      <c r="G1056" s="1" t="s">
        <v>821</v>
      </c>
      <c r="H1056" s="1" t="s">
        <v>26</v>
      </c>
      <c r="I1056" s="1" t="s">
        <v>27</v>
      </c>
      <c r="J1056" s="1" t="s">
        <v>3054</v>
      </c>
      <c r="K1056" s="1" t="s">
        <v>46</v>
      </c>
      <c r="L1056" s="1" t="s">
        <v>30</v>
      </c>
      <c r="M1056" s="1" t="s">
        <v>1905</v>
      </c>
      <c r="N1056" s="1" t="s">
        <v>32</v>
      </c>
      <c r="O1056" s="1" t="s">
        <v>39</v>
      </c>
      <c r="P1056" s="1" t="s">
        <v>1906</v>
      </c>
      <c r="Q1056">
        <v>186.304</v>
      </c>
      <c r="R1056">
        <v>4</v>
      </c>
      <c r="S1056" s="1" t="s">
        <v>66</v>
      </c>
      <c r="T1056">
        <v>13.972799999999999</v>
      </c>
      <c r="U1056" s="1" t="s">
        <v>139</v>
      </c>
      <c r="V1056" s="1" t="s">
        <v>104</v>
      </c>
      <c r="W1056">
        <v>2014</v>
      </c>
    </row>
    <row r="1057" spans="1:23" x14ac:dyDescent="0.25">
      <c r="A1057">
        <v>5113</v>
      </c>
      <c r="B1057" s="1" t="s">
        <v>3055</v>
      </c>
      <c r="C1057" s="2">
        <v>42321</v>
      </c>
      <c r="D1057" s="2">
        <v>42321</v>
      </c>
      <c r="E1057" s="1" t="s">
        <v>435</v>
      </c>
      <c r="F1057" s="1" t="s">
        <v>2921</v>
      </c>
      <c r="G1057" s="1" t="s">
        <v>2922</v>
      </c>
      <c r="H1057" s="1" t="s">
        <v>26</v>
      </c>
      <c r="I1057" s="1" t="s">
        <v>27</v>
      </c>
      <c r="J1057" s="1" t="s">
        <v>143</v>
      </c>
      <c r="K1057" s="1" t="s">
        <v>144</v>
      </c>
      <c r="L1057" s="1" t="s">
        <v>100</v>
      </c>
      <c r="M1057" s="1" t="s">
        <v>3056</v>
      </c>
      <c r="N1057" s="1" t="s">
        <v>32</v>
      </c>
      <c r="O1057" s="1" t="s">
        <v>60</v>
      </c>
      <c r="P1057" s="1" t="s">
        <v>3057</v>
      </c>
      <c r="Q1057">
        <v>17.495999999999999</v>
      </c>
      <c r="R1057">
        <v>9</v>
      </c>
      <c r="S1057" s="1" t="s">
        <v>103</v>
      </c>
      <c r="T1057">
        <v>-7.4358000000000004</v>
      </c>
      <c r="U1057" s="1" t="s">
        <v>440</v>
      </c>
      <c r="V1057" s="1" t="s">
        <v>37</v>
      </c>
      <c r="W1057">
        <v>2015</v>
      </c>
    </row>
    <row r="1058" spans="1:23" x14ac:dyDescent="0.25">
      <c r="A1058">
        <v>5125</v>
      </c>
      <c r="B1058" s="1" t="s">
        <v>3058</v>
      </c>
      <c r="C1058" s="2">
        <v>41896</v>
      </c>
      <c r="D1058" s="2">
        <v>41896</v>
      </c>
      <c r="E1058" s="1" t="s">
        <v>435</v>
      </c>
      <c r="F1058" s="1" t="s">
        <v>2129</v>
      </c>
      <c r="G1058" s="1" t="s">
        <v>2130</v>
      </c>
      <c r="H1058" s="1" t="s">
        <v>26</v>
      </c>
      <c r="I1058" s="1" t="s">
        <v>27</v>
      </c>
      <c r="J1058" s="1" t="s">
        <v>183</v>
      </c>
      <c r="K1058" s="1" t="s">
        <v>129</v>
      </c>
      <c r="L1058" s="1" t="s">
        <v>72</v>
      </c>
      <c r="M1058" s="1" t="s">
        <v>1272</v>
      </c>
      <c r="N1058" s="1" t="s">
        <v>32</v>
      </c>
      <c r="O1058" s="1" t="s">
        <v>48</v>
      </c>
      <c r="P1058" s="1" t="s">
        <v>1075</v>
      </c>
      <c r="Q1058">
        <v>464.29199999999997</v>
      </c>
      <c r="R1058">
        <v>9</v>
      </c>
      <c r="S1058" s="1" t="s">
        <v>517</v>
      </c>
      <c r="T1058">
        <v>-108.3348</v>
      </c>
      <c r="U1058" s="1" t="s">
        <v>440</v>
      </c>
      <c r="V1058" s="1" t="s">
        <v>83</v>
      </c>
      <c r="W1058">
        <v>2014</v>
      </c>
    </row>
    <row r="1059" spans="1:23" x14ac:dyDescent="0.25">
      <c r="A1059">
        <v>5132</v>
      </c>
      <c r="B1059" s="1" t="s">
        <v>3059</v>
      </c>
      <c r="C1059" s="2">
        <v>43098</v>
      </c>
      <c r="D1059" s="2">
        <v>43105</v>
      </c>
      <c r="E1059" s="1" t="s">
        <v>42</v>
      </c>
      <c r="F1059" s="1" t="s">
        <v>386</v>
      </c>
      <c r="G1059" s="1" t="s">
        <v>387</v>
      </c>
      <c r="H1059" s="1" t="s">
        <v>97</v>
      </c>
      <c r="I1059" s="1" t="s">
        <v>27</v>
      </c>
      <c r="J1059" s="1" t="s">
        <v>3060</v>
      </c>
      <c r="K1059" s="1" t="s">
        <v>57</v>
      </c>
      <c r="L1059" s="1" t="s">
        <v>58</v>
      </c>
      <c r="M1059" s="1" t="s">
        <v>1847</v>
      </c>
      <c r="N1059" s="1" t="s">
        <v>32</v>
      </c>
      <c r="O1059" s="1" t="s">
        <v>60</v>
      </c>
      <c r="P1059" s="1" t="s">
        <v>1848</v>
      </c>
      <c r="Q1059">
        <v>101.12</v>
      </c>
      <c r="R1059">
        <v>8</v>
      </c>
      <c r="S1059" s="1" t="s">
        <v>35</v>
      </c>
      <c r="T1059">
        <v>37.414400000000001</v>
      </c>
      <c r="U1059" s="1" t="s">
        <v>51</v>
      </c>
      <c r="V1059" s="1" t="s">
        <v>104</v>
      </c>
      <c r="W1059">
        <v>2017</v>
      </c>
    </row>
    <row r="1060" spans="1:23" x14ac:dyDescent="0.25">
      <c r="A1060">
        <v>5138</v>
      </c>
      <c r="B1060" s="1" t="s">
        <v>3061</v>
      </c>
      <c r="C1060" s="2">
        <v>42687</v>
      </c>
      <c r="D1060" s="2">
        <v>42691</v>
      </c>
      <c r="E1060" s="1" t="s">
        <v>42</v>
      </c>
      <c r="F1060" s="1" t="s">
        <v>3062</v>
      </c>
      <c r="G1060" s="1" t="s">
        <v>3063</v>
      </c>
      <c r="H1060" s="1" t="s">
        <v>97</v>
      </c>
      <c r="I1060" s="1" t="s">
        <v>27</v>
      </c>
      <c r="J1060" s="1" t="s">
        <v>3029</v>
      </c>
      <c r="K1060" s="1" t="s">
        <v>1535</v>
      </c>
      <c r="L1060" s="1" t="s">
        <v>100</v>
      </c>
      <c r="M1060" s="1" t="s">
        <v>706</v>
      </c>
      <c r="N1060" s="1" t="s">
        <v>32</v>
      </c>
      <c r="O1060" s="1" t="s">
        <v>60</v>
      </c>
      <c r="P1060" s="1" t="s">
        <v>707</v>
      </c>
      <c r="Q1060">
        <v>30.36</v>
      </c>
      <c r="R1060">
        <v>4</v>
      </c>
      <c r="S1060" s="1" t="s">
        <v>35</v>
      </c>
      <c r="T1060">
        <v>13.0548</v>
      </c>
      <c r="U1060" s="1" t="s">
        <v>90</v>
      </c>
      <c r="V1060" s="1" t="s">
        <v>37</v>
      </c>
      <c r="W1060">
        <v>2016</v>
      </c>
    </row>
    <row r="1061" spans="1:23" x14ac:dyDescent="0.25">
      <c r="A1061">
        <v>5142</v>
      </c>
      <c r="B1061" s="1" t="s">
        <v>3064</v>
      </c>
      <c r="C1061" s="2">
        <v>42461</v>
      </c>
      <c r="D1061" s="2">
        <v>42465</v>
      </c>
      <c r="E1061" s="1" t="s">
        <v>42</v>
      </c>
      <c r="F1061" s="1" t="s">
        <v>3065</v>
      </c>
      <c r="G1061" s="1" t="s">
        <v>3066</v>
      </c>
      <c r="H1061" s="1" t="s">
        <v>26</v>
      </c>
      <c r="I1061" s="1" t="s">
        <v>27</v>
      </c>
      <c r="J1061" s="1" t="s">
        <v>183</v>
      </c>
      <c r="K1061" s="1" t="s">
        <v>129</v>
      </c>
      <c r="L1061" s="1" t="s">
        <v>72</v>
      </c>
      <c r="M1061" s="1" t="s">
        <v>38</v>
      </c>
      <c r="N1061" s="1" t="s">
        <v>32</v>
      </c>
      <c r="O1061" s="1" t="s">
        <v>39</v>
      </c>
      <c r="P1061" s="1" t="s">
        <v>40</v>
      </c>
      <c r="Q1061">
        <v>1317.492</v>
      </c>
      <c r="R1061">
        <v>6</v>
      </c>
      <c r="S1061" s="1" t="s">
        <v>132</v>
      </c>
      <c r="T1061">
        <v>292.77600000000001</v>
      </c>
      <c r="U1061" s="1" t="s">
        <v>90</v>
      </c>
      <c r="V1061" s="1" t="s">
        <v>122</v>
      </c>
      <c r="W1061">
        <v>2016</v>
      </c>
    </row>
    <row r="1062" spans="1:23" x14ac:dyDescent="0.25">
      <c r="A1062">
        <v>5145</v>
      </c>
      <c r="B1062" s="1" t="s">
        <v>3067</v>
      </c>
      <c r="C1062" s="2">
        <v>42768</v>
      </c>
      <c r="D1062" s="2">
        <v>42773</v>
      </c>
      <c r="E1062" s="1" t="s">
        <v>42</v>
      </c>
      <c r="F1062" s="1" t="s">
        <v>2821</v>
      </c>
      <c r="G1062" s="1" t="s">
        <v>2822</v>
      </c>
      <c r="H1062" s="1" t="s">
        <v>26</v>
      </c>
      <c r="I1062" s="1" t="s">
        <v>27</v>
      </c>
      <c r="J1062" s="1" t="s">
        <v>56</v>
      </c>
      <c r="K1062" s="1" t="s">
        <v>57</v>
      </c>
      <c r="L1062" s="1" t="s">
        <v>58</v>
      </c>
      <c r="M1062" s="1" t="s">
        <v>619</v>
      </c>
      <c r="N1062" s="1" t="s">
        <v>32</v>
      </c>
      <c r="O1062" s="1" t="s">
        <v>60</v>
      </c>
      <c r="P1062" s="1" t="s">
        <v>620</v>
      </c>
      <c r="Q1062">
        <v>86.26</v>
      </c>
      <c r="R1062">
        <v>2</v>
      </c>
      <c r="S1062" s="1" t="s">
        <v>35</v>
      </c>
      <c r="T1062">
        <v>29.328399999999998</v>
      </c>
      <c r="U1062" s="1" t="s">
        <v>62</v>
      </c>
      <c r="V1062" s="1" t="s">
        <v>307</v>
      </c>
      <c r="W1062">
        <v>2017</v>
      </c>
    </row>
    <row r="1063" spans="1:23" x14ac:dyDescent="0.25">
      <c r="A1063">
        <v>5148</v>
      </c>
      <c r="B1063" s="1" t="s">
        <v>3068</v>
      </c>
      <c r="C1063" s="2">
        <v>43093</v>
      </c>
      <c r="D1063" s="2">
        <v>43100</v>
      </c>
      <c r="E1063" s="1" t="s">
        <v>42</v>
      </c>
      <c r="F1063" s="1" t="s">
        <v>3069</v>
      </c>
      <c r="G1063" s="1" t="s">
        <v>3070</v>
      </c>
      <c r="H1063" s="1" t="s">
        <v>108</v>
      </c>
      <c r="I1063" s="1" t="s">
        <v>27</v>
      </c>
      <c r="J1063" s="1" t="s">
        <v>3071</v>
      </c>
      <c r="K1063" s="1" t="s">
        <v>532</v>
      </c>
      <c r="L1063" s="1" t="s">
        <v>58</v>
      </c>
      <c r="M1063" s="1" t="s">
        <v>2526</v>
      </c>
      <c r="N1063" s="1" t="s">
        <v>32</v>
      </c>
      <c r="O1063" s="1" t="s">
        <v>60</v>
      </c>
      <c r="P1063" s="1" t="s">
        <v>2527</v>
      </c>
      <c r="Q1063">
        <v>8.5440000000000005</v>
      </c>
      <c r="R1063">
        <v>4</v>
      </c>
      <c r="S1063" s="1" t="s">
        <v>66</v>
      </c>
      <c r="T1063">
        <v>1.9224000000000001</v>
      </c>
      <c r="U1063" s="1" t="s">
        <v>51</v>
      </c>
      <c r="V1063" s="1" t="s">
        <v>104</v>
      </c>
      <c r="W1063">
        <v>2017</v>
      </c>
    </row>
    <row r="1064" spans="1:23" x14ac:dyDescent="0.25">
      <c r="A1064">
        <v>5149</v>
      </c>
      <c r="B1064" s="1" t="s">
        <v>3068</v>
      </c>
      <c r="C1064" s="2">
        <v>43093</v>
      </c>
      <c r="D1064" s="2">
        <v>43100</v>
      </c>
      <c r="E1064" s="1" t="s">
        <v>42</v>
      </c>
      <c r="F1064" s="1" t="s">
        <v>3069</v>
      </c>
      <c r="G1064" s="1" t="s">
        <v>3070</v>
      </c>
      <c r="H1064" s="1" t="s">
        <v>108</v>
      </c>
      <c r="I1064" s="1" t="s">
        <v>27</v>
      </c>
      <c r="J1064" s="1" t="s">
        <v>3071</v>
      </c>
      <c r="K1064" s="1" t="s">
        <v>532</v>
      </c>
      <c r="L1064" s="1" t="s">
        <v>58</v>
      </c>
      <c r="M1064" s="1" t="s">
        <v>863</v>
      </c>
      <c r="N1064" s="1" t="s">
        <v>32</v>
      </c>
      <c r="O1064" s="1" t="s">
        <v>39</v>
      </c>
      <c r="P1064" s="1" t="s">
        <v>864</v>
      </c>
      <c r="Q1064">
        <v>842.37599999999998</v>
      </c>
      <c r="R1064">
        <v>3</v>
      </c>
      <c r="S1064" s="1" t="s">
        <v>66</v>
      </c>
      <c r="T1064">
        <v>105.297</v>
      </c>
      <c r="U1064" s="1" t="s">
        <v>51</v>
      </c>
      <c r="V1064" s="1" t="s">
        <v>104</v>
      </c>
      <c r="W1064">
        <v>2017</v>
      </c>
    </row>
    <row r="1065" spans="1:23" x14ac:dyDescent="0.25">
      <c r="A1065">
        <v>5156</v>
      </c>
      <c r="B1065" s="1" t="s">
        <v>3072</v>
      </c>
      <c r="C1065" s="2">
        <v>42223</v>
      </c>
      <c r="D1065" s="2">
        <v>42224</v>
      </c>
      <c r="E1065" s="1" t="s">
        <v>94</v>
      </c>
      <c r="F1065" s="1" t="s">
        <v>3073</v>
      </c>
      <c r="G1065" s="1" t="s">
        <v>3074</v>
      </c>
      <c r="H1065" s="1" t="s">
        <v>26</v>
      </c>
      <c r="I1065" s="1" t="s">
        <v>27</v>
      </c>
      <c r="J1065" s="1" t="s">
        <v>3075</v>
      </c>
      <c r="K1065" s="1" t="s">
        <v>577</v>
      </c>
      <c r="L1065" s="1" t="s">
        <v>100</v>
      </c>
      <c r="M1065" s="1" t="s">
        <v>2209</v>
      </c>
      <c r="N1065" s="1" t="s">
        <v>32</v>
      </c>
      <c r="O1065" s="1" t="s">
        <v>60</v>
      </c>
      <c r="P1065" s="1" t="s">
        <v>2210</v>
      </c>
      <c r="Q1065">
        <v>212.94</v>
      </c>
      <c r="R1065">
        <v>3</v>
      </c>
      <c r="S1065" s="1" t="s">
        <v>35</v>
      </c>
      <c r="T1065">
        <v>34.070399999999999</v>
      </c>
      <c r="U1065" s="1" t="s">
        <v>133</v>
      </c>
      <c r="V1065" s="1" t="s">
        <v>263</v>
      </c>
      <c r="W1065">
        <v>2015</v>
      </c>
    </row>
    <row r="1066" spans="1:23" x14ac:dyDescent="0.25">
      <c r="A1066">
        <v>5158</v>
      </c>
      <c r="B1066" s="1" t="s">
        <v>3076</v>
      </c>
      <c r="C1066" s="2">
        <v>42916</v>
      </c>
      <c r="D1066" s="2">
        <v>42920</v>
      </c>
      <c r="E1066" s="1" t="s">
        <v>23</v>
      </c>
      <c r="F1066" s="1" t="s">
        <v>2612</v>
      </c>
      <c r="G1066" s="1" t="s">
        <v>2613</v>
      </c>
      <c r="H1066" s="1" t="s">
        <v>108</v>
      </c>
      <c r="I1066" s="1" t="s">
        <v>27</v>
      </c>
      <c r="J1066" s="1" t="s">
        <v>143</v>
      </c>
      <c r="K1066" s="1" t="s">
        <v>144</v>
      </c>
      <c r="L1066" s="1" t="s">
        <v>100</v>
      </c>
      <c r="M1066" s="1" t="s">
        <v>2743</v>
      </c>
      <c r="N1066" s="1" t="s">
        <v>32</v>
      </c>
      <c r="O1066" s="1" t="s">
        <v>39</v>
      </c>
      <c r="P1066" s="1" t="s">
        <v>2744</v>
      </c>
      <c r="Q1066">
        <v>569.05799999999999</v>
      </c>
      <c r="R1066">
        <v>3</v>
      </c>
      <c r="S1066" s="1" t="s">
        <v>75</v>
      </c>
      <c r="T1066">
        <v>-178.8468</v>
      </c>
      <c r="U1066" s="1" t="s">
        <v>90</v>
      </c>
      <c r="V1066" s="1" t="s">
        <v>63</v>
      </c>
      <c r="W1066">
        <v>2017</v>
      </c>
    </row>
    <row r="1067" spans="1:23" x14ac:dyDescent="0.25">
      <c r="A1067">
        <v>5159</v>
      </c>
      <c r="B1067" s="1" t="s">
        <v>3076</v>
      </c>
      <c r="C1067" s="2">
        <v>42916</v>
      </c>
      <c r="D1067" s="2">
        <v>42920</v>
      </c>
      <c r="E1067" s="1" t="s">
        <v>23</v>
      </c>
      <c r="F1067" s="1" t="s">
        <v>2612</v>
      </c>
      <c r="G1067" s="1" t="s">
        <v>2613</v>
      </c>
      <c r="H1067" s="1" t="s">
        <v>108</v>
      </c>
      <c r="I1067" s="1" t="s">
        <v>27</v>
      </c>
      <c r="J1067" s="1" t="s">
        <v>143</v>
      </c>
      <c r="K1067" s="1" t="s">
        <v>144</v>
      </c>
      <c r="L1067" s="1" t="s">
        <v>100</v>
      </c>
      <c r="M1067" s="1" t="s">
        <v>177</v>
      </c>
      <c r="N1067" s="1" t="s">
        <v>32</v>
      </c>
      <c r="O1067" s="1" t="s">
        <v>60</v>
      </c>
      <c r="P1067" s="1" t="s">
        <v>178</v>
      </c>
      <c r="Q1067">
        <v>14.224</v>
      </c>
      <c r="R1067">
        <v>2</v>
      </c>
      <c r="S1067" s="1" t="s">
        <v>103</v>
      </c>
      <c r="T1067">
        <v>-10.3124</v>
      </c>
      <c r="U1067" s="1" t="s">
        <v>90</v>
      </c>
      <c r="V1067" s="1" t="s">
        <v>63</v>
      </c>
      <c r="W1067">
        <v>2017</v>
      </c>
    </row>
    <row r="1068" spans="1:23" x14ac:dyDescent="0.25">
      <c r="A1068">
        <v>5162</v>
      </c>
      <c r="B1068" s="1" t="s">
        <v>3077</v>
      </c>
      <c r="C1068" s="2">
        <v>41850</v>
      </c>
      <c r="D1068" s="2">
        <v>41856</v>
      </c>
      <c r="E1068" s="1" t="s">
        <v>42</v>
      </c>
      <c r="F1068" s="1" t="s">
        <v>3062</v>
      </c>
      <c r="G1068" s="1" t="s">
        <v>3063</v>
      </c>
      <c r="H1068" s="1" t="s">
        <v>97</v>
      </c>
      <c r="I1068" s="1" t="s">
        <v>27</v>
      </c>
      <c r="J1068" s="1" t="s">
        <v>201</v>
      </c>
      <c r="K1068" s="1" t="s">
        <v>202</v>
      </c>
      <c r="L1068" s="1" t="s">
        <v>58</v>
      </c>
      <c r="M1068" s="1" t="s">
        <v>2413</v>
      </c>
      <c r="N1068" s="1" t="s">
        <v>32</v>
      </c>
      <c r="O1068" s="1" t="s">
        <v>33</v>
      </c>
      <c r="P1068" s="1" t="s">
        <v>2414</v>
      </c>
      <c r="Q1068">
        <v>1367.84</v>
      </c>
      <c r="R1068">
        <v>8</v>
      </c>
      <c r="S1068" s="1" t="s">
        <v>35</v>
      </c>
      <c r="T1068">
        <v>259.88959999999997</v>
      </c>
      <c r="U1068" s="1" t="s">
        <v>139</v>
      </c>
      <c r="V1068" s="1" t="s">
        <v>77</v>
      </c>
      <c r="W1068">
        <v>2014</v>
      </c>
    </row>
    <row r="1069" spans="1:23" x14ac:dyDescent="0.25">
      <c r="A1069">
        <v>5163</v>
      </c>
      <c r="B1069" s="1" t="s">
        <v>3078</v>
      </c>
      <c r="C1069" s="2">
        <v>42692</v>
      </c>
      <c r="D1069" s="2">
        <v>42697</v>
      </c>
      <c r="E1069" s="1" t="s">
        <v>23</v>
      </c>
      <c r="F1069" s="1" t="s">
        <v>3079</v>
      </c>
      <c r="G1069" s="1" t="s">
        <v>3080</v>
      </c>
      <c r="H1069" s="1" t="s">
        <v>26</v>
      </c>
      <c r="I1069" s="1" t="s">
        <v>27</v>
      </c>
      <c r="J1069" s="1" t="s">
        <v>3081</v>
      </c>
      <c r="K1069" s="1" t="s">
        <v>299</v>
      </c>
      <c r="L1069" s="1" t="s">
        <v>100</v>
      </c>
      <c r="M1069" s="1" t="s">
        <v>169</v>
      </c>
      <c r="N1069" s="1" t="s">
        <v>32</v>
      </c>
      <c r="O1069" s="1" t="s">
        <v>39</v>
      </c>
      <c r="P1069" s="1" t="s">
        <v>170</v>
      </c>
      <c r="Q1069">
        <v>301.95999999999998</v>
      </c>
      <c r="R1069">
        <v>2</v>
      </c>
      <c r="S1069" s="1" t="s">
        <v>35</v>
      </c>
      <c r="T1069">
        <v>33.215600000000002</v>
      </c>
      <c r="U1069" s="1" t="s">
        <v>62</v>
      </c>
      <c r="V1069" s="1" t="s">
        <v>37</v>
      </c>
      <c r="W1069">
        <v>2016</v>
      </c>
    </row>
    <row r="1070" spans="1:23" x14ac:dyDescent="0.25">
      <c r="A1070">
        <v>5164</v>
      </c>
      <c r="B1070" s="1" t="s">
        <v>3082</v>
      </c>
      <c r="C1070" s="2">
        <v>42191</v>
      </c>
      <c r="D1070" s="2">
        <v>42196</v>
      </c>
      <c r="E1070" s="1" t="s">
        <v>42</v>
      </c>
      <c r="F1070" s="1" t="s">
        <v>2372</v>
      </c>
      <c r="G1070" s="1" t="s">
        <v>2373</v>
      </c>
      <c r="H1070" s="1" t="s">
        <v>26</v>
      </c>
      <c r="I1070" s="1" t="s">
        <v>27</v>
      </c>
      <c r="J1070" s="1" t="s">
        <v>1197</v>
      </c>
      <c r="K1070" s="1" t="s">
        <v>57</v>
      </c>
      <c r="L1070" s="1" t="s">
        <v>58</v>
      </c>
      <c r="M1070" s="1" t="s">
        <v>130</v>
      </c>
      <c r="N1070" s="1" t="s">
        <v>32</v>
      </c>
      <c r="O1070" s="1" t="s">
        <v>39</v>
      </c>
      <c r="P1070" s="1" t="s">
        <v>131</v>
      </c>
      <c r="Q1070">
        <v>170.352</v>
      </c>
      <c r="R1070">
        <v>3</v>
      </c>
      <c r="S1070" s="1" t="s">
        <v>66</v>
      </c>
      <c r="T1070">
        <v>-17.0352</v>
      </c>
      <c r="U1070" s="1" t="s">
        <v>62</v>
      </c>
      <c r="V1070" s="1" t="s">
        <v>77</v>
      </c>
      <c r="W1070">
        <v>2015</v>
      </c>
    </row>
    <row r="1071" spans="1:23" x14ac:dyDescent="0.25">
      <c r="A1071">
        <v>5168</v>
      </c>
      <c r="B1071" s="1" t="s">
        <v>3083</v>
      </c>
      <c r="C1071" s="2">
        <v>41953</v>
      </c>
      <c r="D1071" s="2">
        <v>41959</v>
      </c>
      <c r="E1071" s="1" t="s">
        <v>42</v>
      </c>
      <c r="F1071" s="1" t="s">
        <v>2489</v>
      </c>
      <c r="G1071" s="1" t="s">
        <v>2490</v>
      </c>
      <c r="H1071" s="1" t="s">
        <v>26</v>
      </c>
      <c r="I1071" s="1" t="s">
        <v>27</v>
      </c>
      <c r="J1071" s="1" t="s">
        <v>3084</v>
      </c>
      <c r="K1071" s="1" t="s">
        <v>299</v>
      </c>
      <c r="L1071" s="1" t="s">
        <v>100</v>
      </c>
      <c r="M1071" s="1" t="s">
        <v>637</v>
      </c>
      <c r="N1071" s="1" t="s">
        <v>32</v>
      </c>
      <c r="O1071" s="1" t="s">
        <v>39</v>
      </c>
      <c r="P1071" s="1" t="s">
        <v>638</v>
      </c>
      <c r="Q1071">
        <v>563.94000000000005</v>
      </c>
      <c r="R1071">
        <v>3</v>
      </c>
      <c r="S1071" s="1" t="s">
        <v>35</v>
      </c>
      <c r="T1071">
        <v>112.788</v>
      </c>
      <c r="U1071" s="1" t="s">
        <v>139</v>
      </c>
      <c r="V1071" s="1" t="s">
        <v>37</v>
      </c>
      <c r="W1071">
        <v>2014</v>
      </c>
    </row>
    <row r="1072" spans="1:23" x14ac:dyDescent="0.25">
      <c r="A1072">
        <v>5171</v>
      </c>
      <c r="B1072" s="1" t="s">
        <v>3085</v>
      </c>
      <c r="C1072" s="2">
        <v>42517</v>
      </c>
      <c r="D1072" s="2">
        <v>42519</v>
      </c>
      <c r="E1072" s="1" t="s">
        <v>23</v>
      </c>
      <c r="F1072" s="1" t="s">
        <v>996</v>
      </c>
      <c r="G1072" s="1" t="s">
        <v>997</v>
      </c>
      <c r="H1072" s="1" t="s">
        <v>97</v>
      </c>
      <c r="I1072" s="1" t="s">
        <v>27</v>
      </c>
      <c r="J1072" s="1" t="s">
        <v>298</v>
      </c>
      <c r="K1072" s="1" t="s">
        <v>299</v>
      </c>
      <c r="L1072" s="1" t="s">
        <v>100</v>
      </c>
      <c r="M1072" s="1" t="s">
        <v>613</v>
      </c>
      <c r="N1072" s="1" t="s">
        <v>32</v>
      </c>
      <c r="O1072" s="1" t="s">
        <v>39</v>
      </c>
      <c r="P1072" s="1" t="s">
        <v>614</v>
      </c>
      <c r="Q1072">
        <v>3504.9</v>
      </c>
      <c r="R1072">
        <v>5</v>
      </c>
      <c r="S1072" s="1" t="s">
        <v>35</v>
      </c>
      <c r="T1072">
        <v>700.98</v>
      </c>
      <c r="U1072" s="1" t="s">
        <v>76</v>
      </c>
      <c r="V1072" s="1" t="s">
        <v>171</v>
      </c>
      <c r="W1072">
        <v>2016</v>
      </c>
    </row>
    <row r="1073" spans="1:23" x14ac:dyDescent="0.25">
      <c r="A1073">
        <v>5176</v>
      </c>
      <c r="B1073" s="1" t="s">
        <v>3086</v>
      </c>
      <c r="C1073" s="2">
        <v>43027</v>
      </c>
      <c r="D1073" s="2">
        <v>43032</v>
      </c>
      <c r="E1073" s="1" t="s">
        <v>42</v>
      </c>
      <c r="F1073" s="1" t="s">
        <v>1244</v>
      </c>
      <c r="G1073" s="1" t="s">
        <v>1245</v>
      </c>
      <c r="H1073" s="1" t="s">
        <v>26</v>
      </c>
      <c r="I1073" s="1" t="s">
        <v>27</v>
      </c>
      <c r="J1073" s="1" t="s">
        <v>3087</v>
      </c>
      <c r="K1073" s="1" t="s">
        <v>99</v>
      </c>
      <c r="L1073" s="1" t="s">
        <v>100</v>
      </c>
      <c r="M1073" s="1" t="s">
        <v>2733</v>
      </c>
      <c r="N1073" s="1" t="s">
        <v>32</v>
      </c>
      <c r="O1073" s="1" t="s">
        <v>33</v>
      </c>
      <c r="P1073" s="1" t="s">
        <v>2734</v>
      </c>
      <c r="Q1073">
        <v>328.39920000000001</v>
      </c>
      <c r="R1073">
        <v>3</v>
      </c>
      <c r="S1073" s="1" t="s">
        <v>112</v>
      </c>
      <c r="T1073">
        <v>-91.758600000000001</v>
      </c>
      <c r="U1073" s="1" t="s">
        <v>62</v>
      </c>
      <c r="V1073" s="1" t="s">
        <v>52</v>
      </c>
      <c r="W1073">
        <v>2017</v>
      </c>
    </row>
    <row r="1074" spans="1:23" x14ac:dyDescent="0.25">
      <c r="A1074">
        <v>5179</v>
      </c>
      <c r="B1074" s="1" t="s">
        <v>3088</v>
      </c>
      <c r="C1074" s="2">
        <v>42107</v>
      </c>
      <c r="D1074" s="2">
        <v>42113</v>
      </c>
      <c r="E1074" s="1" t="s">
        <v>42</v>
      </c>
      <c r="F1074" s="1" t="s">
        <v>1038</v>
      </c>
      <c r="G1074" s="1" t="s">
        <v>1039</v>
      </c>
      <c r="H1074" s="1" t="s">
        <v>97</v>
      </c>
      <c r="I1074" s="1" t="s">
        <v>27</v>
      </c>
      <c r="J1074" s="1" t="s">
        <v>56</v>
      </c>
      <c r="K1074" s="1" t="s">
        <v>57</v>
      </c>
      <c r="L1074" s="1" t="s">
        <v>58</v>
      </c>
      <c r="M1074" s="1" t="s">
        <v>1555</v>
      </c>
      <c r="N1074" s="1" t="s">
        <v>32</v>
      </c>
      <c r="O1074" s="1" t="s">
        <v>60</v>
      </c>
      <c r="P1074" s="1" t="s">
        <v>1556</v>
      </c>
      <c r="Q1074">
        <v>37.68</v>
      </c>
      <c r="R1074">
        <v>2</v>
      </c>
      <c r="S1074" s="1" t="s">
        <v>35</v>
      </c>
      <c r="T1074">
        <v>15.8256</v>
      </c>
      <c r="U1074" s="1" t="s">
        <v>139</v>
      </c>
      <c r="V1074" s="1" t="s">
        <v>122</v>
      </c>
      <c r="W1074">
        <v>2015</v>
      </c>
    </row>
    <row r="1075" spans="1:23" x14ac:dyDescent="0.25">
      <c r="A1075">
        <v>5189</v>
      </c>
      <c r="B1075" s="1" t="s">
        <v>3089</v>
      </c>
      <c r="C1075" s="2">
        <v>42260</v>
      </c>
      <c r="D1075" s="2">
        <v>42265</v>
      </c>
      <c r="E1075" s="1" t="s">
        <v>42</v>
      </c>
      <c r="F1075" s="1" t="s">
        <v>855</v>
      </c>
      <c r="G1075" s="1" t="s">
        <v>856</v>
      </c>
      <c r="H1075" s="1" t="s">
        <v>26</v>
      </c>
      <c r="I1075" s="1" t="s">
        <v>27</v>
      </c>
      <c r="J1075" s="1" t="s">
        <v>357</v>
      </c>
      <c r="K1075" s="1" t="s">
        <v>119</v>
      </c>
      <c r="L1075" s="1" t="s">
        <v>100</v>
      </c>
      <c r="M1075" s="1" t="s">
        <v>490</v>
      </c>
      <c r="N1075" s="1" t="s">
        <v>32</v>
      </c>
      <c r="O1075" s="1" t="s">
        <v>39</v>
      </c>
      <c r="P1075" s="1" t="s">
        <v>491</v>
      </c>
      <c r="Q1075">
        <v>1516.2</v>
      </c>
      <c r="R1075">
        <v>7</v>
      </c>
      <c r="S1075" s="1" t="s">
        <v>35</v>
      </c>
      <c r="T1075">
        <v>394.21199999999999</v>
      </c>
      <c r="U1075" s="1" t="s">
        <v>62</v>
      </c>
      <c r="V1075" s="1" t="s">
        <v>83</v>
      </c>
      <c r="W1075">
        <v>2015</v>
      </c>
    </row>
    <row r="1076" spans="1:23" x14ac:dyDescent="0.25">
      <c r="A1076">
        <v>5193</v>
      </c>
      <c r="B1076" s="1" t="s">
        <v>3090</v>
      </c>
      <c r="C1076" s="2">
        <v>41971</v>
      </c>
      <c r="D1076" s="2">
        <v>41974</v>
      </c>
      <c r="E1076" s="1" t="s">
        <v>23</v>
      </c>
      <c r="F1076" s="1" t="s">
        <v>3091</v>
      </c>
      <c r="G1076" s="1" t="s">
        <v>3092</v>
      </c>
      <c r="H1076" s="1" t="s">
        <v>97</v>
      </c>
      <c r="I1076" s="1" t="s">
        <v>27</v>
      </c>
      <c r="J1076" s="1" t="s">
        <v>167</v>
      </c>
      <c r="K1076" s="1" t="s">
        <v>168</v>
      </c>
      <c r="L1076" s="1" t="s">
        <v>30</v>
      </c>
      <c r="M1076" s="1" t="s">
        <v>228</v>
      </c>
      <c r="N1076" s="1" t="s">
        <v>32</v>
      </c>
      <c r="O1076" s="1" t="s">
        <v>60</v>
      </c>
      <c r="P1076" s="1" t="s">
        <v>229</v>
      </c>
      <c r="Q1076">
        <v>397.6</v>
      </c>
      <c r="R1076">
        <v>5</v>
      </c>
      <c r="S1076" s="1" t="s">
        <v>35</v>
      </c>
      <c r="T1076">
        <v>43.735999999999997</v>
      </c>
      <c r="U1076" s="1" t="s">
        <v>36</v>
      </c>
      <c r="V1076" s="1" t="s">
        <v>37</v>
      </c>
      <c r="W1076">
        <v>2014</v>
      </c>
    </row>
    <row r="1077" spans="1:23" x14ac:dyDescent="0.25">
      <c r="A1077">
        <v>5203</v>
      </c>
      <c r="B1077" s="1" t="s">
        <v>3093</v>
      </c>
      <c r="C1077" s="2">
        <v>42231</v>
      </c>
      <c r="D1077" s="2">
        <v>42235</v>
      </c>
      <c r="E1077" s="1" t="s">
        <v>42</v>
      </c>
      <c r="F1077" s="1" t="s">
        <v>3094</v>
      </c>
      <c r="G1077" s="1" t="s">
        <v>3095</v>
      </c>
      <c r="H1077" s="1" t="s">
        <v>26</v>
      </c>
      <c r="I1077" s="1" t="s">
        <v>27</v>
      </c>
      <c r="J1077" s="1" t="s">
        <v>1483</v>
      </c>
      <c r="K1077" s="1" t="s">
        <v>57</v>
      </c>
      <c r="L1077" s="1" t="s">
        <v>58</v>
      </c>
      <c r="M1077" s="1" t="s">
        <v>1216</v>
      </c>
      <c r="N1077" s="1" t="s">
        <v>32</v>
      </c>
      <c r="O1077" s="1" t="s">
        <v>60</v>
      </c>
      <c r="P1077" s="1" t="s">
        <v>1217</v>
      </c>
      <c r="Q1077">
        <v>104.23</v>
      </c>
      <c r="R1077">
        <v>7</v>
      </c>
      <c r="S1077" s="1" t="s">
        <v>35</v>
      </c>
      <c r="T1077">
        <v>28.142099999999999</v>
      </c>
      <c r="U1077" s="1" t="s">
        <v>90</v>
      </c>
      <c r="V1077" s="1" t="s">
        <v>263</v>
      </c>
      <c r="W1077">
        <v>2015</v>
      </c>
    </row>
    <row r="1078" spans="1:23" x14ac:dyDescent="0.25">
      <c r="A1078">
        <v>5220</v>
      </c>
      <c r="B1078" s="1" t="s">
        <v>3096</v>
      </c>
      <c r="C1078" s="2">
        <v>42979</v>
      </c>
      <c r="D1078" s="2">
        <v>42979</v>
      </c>
      <c r="E1078" s="1" t="s">
        <v>435</v>
      </c>
      <c r="F1078" s="1" t="s">
        <v>630</v>
      </c>
      <c r="G1078" s="1" t="s">
        <v>631</v>
      </c>
      <c r="H1078" s="1" t="s">
        <v>26</v>
      </c>
      <c r="I1078" s="1" t="s">
        <v>27</v>
      </c>
      <c r="J1078" s="1" t="s">
        <v>298</v>
      </c>
      <c r="K1078" s="1" t="s">
        <v>299</v>
      </c>
      <c r="L1078" s="1" t="s">
        <v>100</v>
      </c>
      <c r="M1078" s="1" t="s">
        <v>2207</v>
      </c>
      <c r="N1078" s="1" t="s">
        <v>32</v>
      </c>
      <c r="O1078" s="1" t="s">
        <v>39</v>
      </c>
      <c r="P1078" s="1" t="s">
        <v>2208</v>
      </c>
      <c r="Q1078">
        <v>498.26</v>
      </c>
      <c r="R1078">
        <v>7</v>
      </c>
      <c r="S1078" s="1" t="s">
        <v>35</v>
      </c>
      <c r="T1078">
        <v>134.53020000000001</v>
      </c>
      <c r="U1078" s="1" t="s">
        <v>440</v>
      </c>
      <c r="V1078" s="1" t="s">
        <v>83</v>
      </c>
      <c r="W1078">
        <v>2017</v>
      </c>
    </row>
    <row r="1079" spans="1:23" x14ac:dyDescent="0.25">
      <c r="A1079">
        <v>5221</v>
      </c>
      <c r="B1079" s="1" t="s">
        <v>3097</v>
      </c>
      <c r="C1079" s="2">
        <v>41804</v>
      </c>
      <c r="D1079" s="2">
        <v>41810</v>
      </c>
      <c r="E1079" s="1" t="s">
        <v>42</v>
      </c>
      <c r="F1079" s="1" t="s">
        <v>3098</v>
      </c>
      <c r="G1079" s="1" t="s">
        <v>3099</v>
      </c>
      <c r="H1079" s="1" t="s">
        <v>108</v>
      </c>
      <c r="I1079" s="1" t="s">
        <v>27</v>
      </c>
      <c r="J1079" s="1" t="s">
        <v>298</v>
      </c>
      <c r="K1079" s="1" t="s">
        <v>299</v>
      </c>
      <c r="L1079" s="1" t="s">
        <v>100</v>
      </c>
      <c r="M1079" s="1" t="s">
        <v>2725</v>
      </c>
      <c r="N1079" s="1" t="s">
        <v>32</v>
      </c>
      <c r="O1079" s="1" t="s">
        <v>33</v>
      </c>
      <c r="P1079" s="1" t="s">
        <v>2726</v>
      </c>
      <c r="Q1079">
        <v>212.94</v>
      </c>
      <c r="R1079">
        <v>3</v>
      </c>
      <c r="S1079" s="1" t="s">
        <v>35</v>
      </c>
      <c r="T1079">
        <v>57.4938</v>
      </c>
      <c r="U1079" s="1" t="s">
        <v>139</v>
      </c>
      <c r="V1079" s="1" t="s">
        <v>63</v>
      </c>
      <c r="W1079">
        <v>2014</v>
      </c>
    </row>
    <row r="1080" spans="1:23" x14ac:dyDescent="0.25">
      <c r="A1080">
        <v>5228</v>
      </c>
      <c r="B1080" s="1" t="s">
        <v>3100</v>
      </c>
      <c r="C1080" s="2">
        <v>42542</v>
      </c>
      <c r="D1080" s="2">
        <v>42547</v>
      </c>
      <c r="E1080" s="1" t="s">
        <v>42</v>
      </c>
      <c r="F1080" s="1" t="s">
        <v>1638</v>
      </c>
      <c r="G1080" s="1" t="s">
        <v>1639</v>
      </c>
      <c r="H1080" s="1" t="s">
        <v>26</v>
      </c>
      <c r="I1080" s="1" t="s">
        <v>27</v>
      </c>
      <c r="J1080" s="1" t="s">
        <v>183</v>
      </c>
      <c r="K1080" s="1" t="s">
        <v>129</v>
      </c>
      <c r="L1080" s="1" t="s">
        <v>72</v>
      </c>
      <c r="M1080" s="1" t="s">
        <v>748</v>
      </c>
      <c r="N1080" s="1" t="s">
        <v>32</v>
      </c>
      <c r="O1080" s="1" t="s">
        <v>33</v>
      </c>
      <c r="P1080" s="1" t="s">
        <v>749</v>
      </c>
      <c r="Q1080">
        <v>353.56799999999998</v>
      </c>
      <c r="R1080">
        <v>2</v>
      </c>
      <c r="S1080" s="1" t="s">
        <v>66</v>
      </c>
      <c r="T1080">
        <v>-44.195999999999998</v>
      </c>
      <c r="U1080" s="1" t="s">
        <v>62</v>
      </c>
      <c r="V1080" s="1" t="s">
        <v>63</v>
      </c>
      <c r="W1080">
        <v>2016</v>
      </c>
    </row>
    <row r="1081" spans="1:23" x14ac:dyDescent="0.25">
      <c r="A1081">
        <v>5231</v>
      </c>
      <c r="B1081" s="1" t="s">
        <v>3101</v>
      </c>
      <c r="C1081" s="2">
        <v>42813</v>
      </c>
      <c r="D1081" s="2">
        <v>42816</v>
      </c>
      <c r="E1081" s="1" t="s">
        <v>23</v>
      </c>
      <c r="F1081" s="1" t="s">
        <v>831</v>
      </c>
      <c r="G1081" s="1" t="s">
        <v>832</v>
      </c>
      <c r="H1081" s="1" t="s">
        <v>26</v>
      </c>
      <c r="I1081" s="1" t="s">
        <v>27</v>
      </c>
      <c r="J1081" s="1" t="s">
        <v>1145</v>
      </c>
      <c r="K1081" s="1" t="s">
        <v>57</v>
      </c>
      <c r="L1081" s="1" t="s">
        <v>58</v>
      </c>
      <c r="M1081" s="1" t="s">
        <v>796</v>
      </c>
      <c r="N1081" s="1" t="s">
        <v>32</v>
      </c>
      <c r="O1081" s="1" t="s">
        <v>48</v>
      </c>
      <c r="P1081" s="1" t="s">
        <v>797</v>
      </c>
      <c r="Q1081">
        <v>697.16</v>
      </c>
      <c r="R1081">
        <v>5</v>
      </c>
      <c r="S1081" s="1" t="s">
        <v>66</v>
      </c>
      <c r="T1081">
        <v>8.7144999999999992</v>
      </c>
      <c r="U1081" s="1" t="s">
        <v>36</v>
      </c>
      <c r="V1081" s="1" t="s">
        <v>205</v>
      </c>
      <c r="W1081">
        <v>2017</v>
      </c>
    </row>
    <row r="1082" spans="1:23" x14ac:dyDescent="0.25">
      <c r="A1082">
        <v>5232</v>
      </c>
      <c r="B1082" s="1" t="s">
        <v>3101</v>
      </c>
      <c r="C1082" s="2">
        <v>42813</v>
      </c>
      <c r="D1082" s="2">
        <v>42816</v>
      </c>
      <c r="E1082" s="1" t="s">
        <v>23</v>
      </c>
      <c r="F1082" s="1" t="s">
        <v>831</v>
      </c>
      <c r="G1082" s="1" t="s">
        <v>832</v>
      </c>
      <c r="H1082" s="1" t="s">
        <v>26</v>
      </c>
      <c r="I1082" s="1" t="s">
        <v>27</v>
      </c>
      <c r="J1082" s="1" t="s">
        <v>1145</v>
      </c>
      <c r="K1082" s="1" t="s">
        <v>57</v>
      </c>
      <c r="L1082" s="1" t="s">
        <v>58</v>
      </c>
      <c r="M1082" s="1" t="s">
        <v>2123</v>
      </c>
      <c r="N1082" s="1" t="s">
        <v>32</v>
      </c>
      <c r="O1082" s="1" t="s">
        <v>60</v>
      </c>
      <c r="P1082" s="1" t="s">
        <v>2124</v>
      </c>
      <c r="Q1082">
        <v>30.93</v>
      </c>
      <c r="R1082">
        <v>1</v>
      </c>
      <c r="S1082" s="1" t="s">
        <v>35</v>
      </c>
      <c r="T1082">
        <v>12.6813</v>
      </c>
      <c r="U1082" s="1" t="s">
        <v>36</v>
      </c>
      <c r="V1082" s="1" t="s">
        <v>205</v>
      </c>
      <c r="W1082">
        <v>2017</v>
      </c>
    </row>
    <row r="1083" spans="1:23" x14ac:dyDescent="0.25">
      <c r="A1083">
        <v>5234</v>
      </c>
      <c r="B1083" s="1" t="s">
        <v>3102</v>
      </c>
      <c r="C1083" s="2">
        <v>41930</v>
      </c>
      <c r="D1083" s="2">
        <v>41934</v>
      </c>
      <c r="E1083" s="1" t="s">
        <v>42</v>
      </c>
      <c r="F1083" s="1" t="s">
        <v>2177</v>
      </c>
      <c r="G1083" s="1" t="s">
        <v>2178</v>
      </c>
      <c r="H1083" s="1" t="s">
        <v>97</v>
      </c>
      <c r="I1083" s="1" t="s">
        <v>27</v>
      </c>
      <c r="J1083" s="1" t="s">
        <v>3103</v>
      </c>
      <c r="K1083" s="1" t="s">
        <v>1070</v>
      </c>
      <c r="L1083" s="1" t="s">
        <v>30</v>
      </c>
      <c r="M1083" s="1" t="s">
        <v>3030</v>
      </c>
      <c r="N1083" s="1" t="s">
        <v>32</v>
      </c>
      <c r="O1083" s="1" t="s">
        <v>39</v>
      </c>
      <c r="P1083" s="1" t="s">
        <v>3031</v>
      </c>
      <c r="Q1083">
        <v>605.34</v>
      </c>
      <c r="R1083">
        <v>6</v>
      </c>
      <c r="S1083" s="1" t="s">
        <v>35</v>
      </c>
      <c r="T1083">
        <v>145.2816</v>
      </c>
      <c r="U1083" s="1" t="s">
        <v>90</v>
      </c>
      <c r="V1083" s="1" t="s">
        <v>52</v>
      </c>
      <c r="W1083">
        <v>2014</v>
      </c>
    </row>
    <row r="1084" spans="1:23" x14ac:dyDescent="0.25">
      <c r="A1084">
        <v>5235</v>
      </c>
      <c r="B1084" s="1" t="s">
        <v>3104</v>
      </c>
      <c r="C1084" s="2">
        <v>42969</v>
      </c>
      <c r="D1084" s="2">
        <v>42970</v>
      </c>
      <c r="E1084" s="1" t="s">
        <v>94</v>
      </c>
      <c r="F1084" s="1" t="s">
        <v>3105</v>
      </c>
      <c r="G1084" s="1" t="s">
        <v>3106</v>
      </c>
      <c r="H1084" s="1" t="s">
        <v>26</v>
      </c>
      <c r="I1084" s="1" t="s">
        <v>27</v>
      </c>
      <c r="J1084" s="1" t="s">
        <v>338</v>
      </c>
      <c r="K1084" s="1" t="s">
        <v>57</v>
      </c>
      <c r="L1084" s="1" t="s">
        <v>58</v>
      </c>
      <c r="M1084" s="1" t="s">
        <v>203</v>
      </c>
      <c r="N1084" s="1" t="s">
        <v>32</v>
      </c>
      <c r="O1084" s="1" t="s">
        <v>48</v>
      </c>
      <c r="P1084" s="1" t="s">
        <v>204</v>
      </c>
      <c r="Q1084">
        <v>210.00800000000001</v>
      </c>
      <c r="R1084">
        <v>1</v>
      </c>
      <c r="S1084" s="1" t="s">
        <v>66</v>
      </c>
      <c r="T1084">
        <v>2.6251000000000002</v>
      </c>
      <c r="U1084" s="1" t="s">
        <v>133</v>
      </c>
      <c r="V1084" s="1" t="s">
        <v>263</v>
      </c>
      <c r="W1084">
        <v>2017</v>
      </c>
    </row>
    <row r="1085" spans="1:23" x14ac:dyDescent="0.25">
      <c r="A1085">
        <v>5237</v>
      </c>
      <c r="B1085" s="1" t="s">
        <v>3107</v>
      </c>
      <c r="C1085" s="2">
        <v>41902</v>
      </c>
      <c r="D1085" s="2">
        <v>41906</v>
      </c>
      <c r="E1085" s="1" t="s">
        <v>42</v>
      </c>
      <c r="F1085" s="1" t="s">
        <v>2655</v>
      </c>
      <c r="G1085" s="1" t="s">
        <v>2656</v>
      </c>
      <c r="H1085" s="1" t="s">
        <v>26</v>
      </c>
      <c r="I1085" s="1" t="s">
        <v>27</v>
      </c>
      <c r="J1085" s="1" t="s">
        <v>167</v>
      </c>
      <c r="K1085" s="1" t="s">
        <v>1101</v>
      </c>
      <c r="L1085" s="1" t="s">
        <v>72</v>
      </c>
      <c r="M1085" s="1" t="s">
        <v>1097</v>
      </c>
      <c r="N1085" s="1" t="s">
        <v>32</v>
      </c>
      <c r="O1085" s="1" t="s">
        <v>60</v>
      </c>
      <c r="P1085" s="1" t="s">
        <v>1098</v>
      </c>
      <c r="Q1085">
        <v>164.22</v>
      </c>
      <c r="R1085">
        <v>3</v>
      </c>
      <c r="S1085" s="1" t="s">
        <v>35</v>
      </c>
      <c r="T1085">
        <v>50.908200000000001</v>
      </c>
      <c r="U1085" s="1" t="s">
        <v>90</v>
      </c>
      <c r="V1085" s="1" t="s">
        <v>83</v>
      </c>
      <c r="W1085">
        <v>2014</v>
      </c>
    </row>
    <row r="1086" spans="1:23" x14ac:dyDescent="0.25">
      <c r="A1086">
        <v>5238</v>
      </c>
      <c r="B1086" s="1" t="s">
        <v>3107</v>
      </c>
      <c r="C1086" s="2">
        <v>41902</v>
      </c>
      <c r="D1086" s="2">
        <v>41906</v>
      </c>
      <c r="E1086" s="1" t="s">
        <v>42</v>
      </c>
      <c r="F1086" s="1" t="s">
        <v>2655</v>
      </c>
      <c r="G1086" s="1" t="s">
        <v>2656</v>
      </c>
      <c r="H1086" s="1" t="s">
        <v>26</v>
      </c>
      <c r="I1086" s="1" t="s">
        <v>27</v>
      </c>
      <c r="J1086" s="1" t="s">
        <v>167</v>
      </c>
      <c r="K1086" s="1" t="s">
        <v>1101</v>
      </c>
      <c r="L1086" s="1" t="s">
        <v>72</v>
      </c>
      <c r="M1086" s="1" t="s">
        <v>554</v>
      </c>
      <c r="N1086" s="1" t="s">
        <v>32</v>
      </c>
      <c r="O1086" s="1" t="s">
        <v>33</v>
      </c>
      <c r="P1086" s="1" t="s">
        <v>555</v>
      </c>
      <c r="Q1086">
        <v>362.94</v>
      </c>
      <c r="R1086">
        <v>3</v>
      </c>
      <c r="S1086" s="1" t="s">
        <v>35</v>
      </c>
      <c r="T1086">
        <v>36.293999999999997</v>
      </c>
      <c r="U1086" s="1" t="s">
        <v>90</v>
      </c>
      <c r="V1086" s="1" t="s">
        <v>83</v>
      </c>
      <c r="W1086">
        <v>2014</v>
      </c>
    </row>
    <row r="1087" spans="1:23" x14ac:dyDescent="0.25">
      <c r="A1087">
        <v>5245</v>
      </c>
      <c r="B1087" s="1" t="s">
        <v>3108</v>
      </c>
      <c r="C1087" s="2">
        <v>42584</v>
      </c>
      <c r="D1087" s="2">
        <v>42586</v>
      </c>
      <c r="E1087" s="1" t="s">
        <v>23</v>
      </c>
      <c r="F1087" s="1" t="s">
        <v>1869</v>
      </c>
      <c r="G1087" s="1" t="s">
        <v>1870</v>
      </c>
      <c r="H1087" s="1" t="s">
        <v>97</v>
      </c>
      <c r="I1087" s="1" t="s">
        <v>27</v>
      </c>
      <c r="J1087" s="1" t="s">
        <v>56</v>
      </c>
      <c r="K1087" s="1" t="s">
        <v>57</v>
      </c>
      <c r="L1087" s="1" t="s">
        <v>58</v>
      </c>
      <c r="M1087" s="1" t="s">
        <v>3109</v>
      </c>
      <c r="N1087" s="1" t="s">
        <v>32</v>
      </c>
      <c r="O1087" s="1" t="s">
        <v>48</v>
      </c>
      <c r="P1087" s="1" t="s">
        <v>3110</v>
      </c>
      <c r="Q1087">
        <v>136.464</v>
      </c>
      <c r="R1087">
        <v>2</v>
      </c>
      <c r="S1087" s="1" t="s">
        <v>66</v>
      </c>
      <c r="T1087">
        <v>15.3522</v>
      </c>
      <c r="U1087" s="1" t="s">
        <v>76</v>
      </c>
      <c r="V1087" s="1" t="s">
        <v>263</v>
      </c>
      <c r="W1087">
        <v>2016</v>
      </c>
    </row>
    <row r="1088" spans="1:23" x14ac:dyDescent="0.25">
      <c r="A1088">
        <v>5255</v>
      </c>
      <c r="B1088" s="1" t="s">
        <v>3111</v>
      </c>
      <c r="C1088" s="2">
        <v>42068</v>
      </c>
      <c r="D1088" s="2">
        <v>42070</v>
      </c>
      <c r="E1088" s="1" t="s">
        <v>23</v>
      </c>
      <c r="F1088" s="1" t="s">
        <v>3112</v>
      </c>
      <c r="G1088" s="1" t="s">
        <v>3113</v>
      </c>
      <c r="H1088" s="1" t="s">
        <v>97</v>
      </c>
      <c r="I1088" s="1" t="s">
        <v>27</v>
      </c>
      <c r="J1088" s="1" t="s">
        <v>3114</v>
      </c>
      <c r="K1088" s="1" t="s">
        <v>71</v>
      </c>
      <c r="L1088" s="1" t="s">
        <v>72</v>
      </c>
      <c r="M1088" s="1" t="s">
        <v>602</v>
      </c>
      <c r="N1088" s="1" t="s">
        <v>32</v>
      </c>
      <c r="O1088" s="1" t="s">
        <v>39</v>
      </c>
      <c r="P1088" s="1" t="s">
        <v>603</v>
      </c>
      <c r="Q1088">
        <v>99.372</v>
      </c>
      <c r="R1088">
        <v>2</v>
      </c>
      <c r="S1088" s="1" t="s">
        <v>75</v>
      </c>
      <c r="T1088">
        <v>-7.0979999999999999</v>
      </c>
      <c r="U1088" s="1" t="s">
        <v>76</v>
      </c>
      <c r="V1088" s="1" t="s">
        <v>205</v>
      </c>
      <c r="W1088">
        <v>2015</v>
      </c>
    </row>
    <row r="1089" spans="1:23" x14ac:dyDescent="0.25">
      <c r="A1089">
        <v>5256</v>
      </c>
      <c r="B1089" s="1" t="s">
        <v>3111</v>
      </c>
      <c r="C1089" s="2">
        <v>42068</v>
      </c>
      <c r="D1089" s="2">
        <v>42070</v>
      </c>
      <c r="E1089" s="1" t="s">
        <v>23</v>
      </c>
      <c r="F1089" s="1" t="s">
        <v>3112</v>
      </c>
      <c r="G1089" s="1" t="s">
        <v>3113</v>
      </c>
      <c r="H1089" s="1" t="s">
        <v>97</v>
      </c>
      <c r="I1089" s="1" t="s">
        <v>27</v>
      </c>
      <c r="J1089" s="1" t="s">
        <v>3114</v>
      </c>
      <c r="K1089" s="1" t="s">
        <v>71</v>
      </c>
      <c r="L1089" s="1" t="s">
        <v>72</v>
      </c>
      <c r="M1089" s="1" t="s">
        <v>2294</v>
      </c>
      <c r="N1089" s="1" t="s">
        <v>32</v>
      </c>
      <c r="O1089" s="1" t="s">
        <v>60</v>
      </c>
      <c r="P1089" s="1" t="s">
        <v>2295</v>
      </c>
      <c r="Q1089">
        <v>33.567999999999998</v>
      </c>
      <c r="R1089">
        <v>2</v>
      </c>
      <c r="S1089" s="1" t="s">
        <v>66</v>
      </c>
      <c r="T1089">
        <v>-5.4547999999999996</v>
      </c>
      <c r="U1089" s="1" t="s">
        <v>76</v>
      </c>
      <c r="V1089" s="1" t="s">
        <v>205</v>
      </c>
      <c r="W1089">
        <v>2015</v>
      </c>
    </row>
    <row r="1090" spans="1:23" x14ac:dyDescent="0.25">
      <c r="A1090">
        <v>5263</v>
      </c>
      <c r="B1090" s="1" t="s">
        <v>3115</v>
      </c>
      <c r="C1090" s="2">
        <v>41889</v>
      </c>
      <c r="D1090" s="2">
        <v>41892</v>
      </c>
      <c r="E1090" s="1" t="s">
        <v>94</v>
      </c>
      <c r="F1090" s="1" t="s">
        <v>1236</v>
      </c>
      <c r="G1090" s="1" t="s">
        <v>1237</v>
      </c>
      <c r="H1090" s="1" t="s">
        <v>108</v>
      </c>
      <c r="I1090" s="1" t="s">
        <v>27</v>
      </c>
      <c r="J1090" s="1" t="s">
        <v>109</v>
      </c>
      <c r="K1090" s="1" t="s">
        <v>99</v>
      </c>
      <c r="L1090" s="1" t="s">
        <v>100</v>
      </c>
      <c r="M1090" s="1" t="s">
        <v>934</v>
      </c>
      <c r="N1090" s="1" t="s">
        <v>32</v>
      </c>
      <c r="O1090" s="1" t="s">
        <v>48</v>
      </c>
      <c r="P1090" s="1" t="s">
        <v>935</v>
      </c>
      <c r="Q1090">
        <v>200.79499999999999</v>
      </c>
      <c r="R1090">
        <v>1</v>
      </c>
      <c r="S1090" s="1" t="s">
        <v>75</v>
      </c>
      <c r="T1090">
        <v>-22.948</v>
      </c>
      <c r="U1090" s="1" t="s">
        <v>36</v>
      </c>
      <c r="V1090" s="1" t="s">
        <v>83</v>
      </c>
      <c r="W1090">
        <v>2014</v>
      </c>
    </row>
    <row r="1091" spans="1:23" x14ac:dyDescent="0.25">
      <c r="A1091">
        <v>5270</v>
      </c>
      <c r="B1091" s="1" t="s">
        <v>3116</v>
      </c>
      <c r="C1091" s="2">
        <v>42989</v>
      </c>
      <c r="D1091" s="2">
        <v>42989</v>
      </c>
      <c r="E1091" s="1" t="s">
        <v>435</v>
      </c>
      <c r="F1091" s="1" t="s">
        <v>699</v>
      </c>
      <c r="G1091" s="1" t="s">
        <v>700</v>
      </c>
      <c r="H1091" s="1" t="s">
        <v>26</v>
      </c>
      <c r="I1091" s="1" t="s">
        <v>27</v>
      </c>
      <c r="J1091" s="1" t="s">
        <v>338</v>
      </c>
      <c r="K1091" s="1" t="s">
        <v>57</v>
      </c>
      <c r="L1091" s="1" t="s">
        <v>58</v>
      </c>
      <c r="M1091" s="1" t="s">
        <v>159</v>
      </c>
      <c r="N1091" s="1" t="s">
        <v>32</v>
      </c>
      <c r="O1091" s="1" t="s">
        <v>60</v>
      </c>
      <c r="P1091" s="1" t="s">
        <v>160</v>
      </c>
      <c r="Q1091">
        <v>32.36</v>
      </c>
      <c r="R1091">
        <v>4</v>
      </c>
      <c r="S1091" s="1" t="s">
        <v>35</v>
      </c>
      <c r="T1091">
        <v>11.6496</v>
      </c>
      <c r="U1091" s="1" t="s">
        <v>440</v>
      </c>
      <c r="V1091" s="1" t="s">
        <v>83</v>
      </c>
      <c r="W1091">
        <v>2017</v>
      </c>
    </row>
    <row r="1092" spans="1:23" x14ac:dyDescent="0.25">
      <c r="A1092">
        <v>5272</v>
      </c>
      <c r="B1092" s="1" t="s">
        <v>3117</v>
      </c>
      <c r="C1092" s="2">
        <v>42751</v>
      </c>
      <c r="D1092" s="2">
        <v>42751</v>
      </c>
      <c r="E1092" s="1" t="s">
        <v>435</v>
      </c>
      <c r="F1092" s="1" t="s">
        <v>2709</v>
      </c>
      <c r="G1092" s="1" t="s">
        <v>2710</v>
      </c>
      <c r="H1092" s="1" t="s">
        <v>97</v>
      </c>
      <c r="I1092" s="1" t="s">
        <v>27</v>
      </c>
      <c r="J1092" s="1" t="s">
        <v>56</v>
      </c>
      <c r="K1092" s="1" t="s">
        <v>57</v>
      </c>
      <c r="L1092" s="1" t="s">
        <v>58</v>
      </c>
      <c r="M1092" s="1" t="s">
        <v>59</v>
      </c>
      <c r="N1092" s="1" t="s">
        <v>32</v>
      </c>
      <c r="O1092" s="1" t="s">
        <v>60</v>
      </c>
      <c r="P1092" s="1" t="s">
        <v>61</v>
      </c>
      <c r="Q1092">
        <v>27.92</v>
      </c>
      <c r="R1092">
        <v>4</v>
      </c>
      <c r="S1092" s="1" t="s">
        <v>35</v>
      </c>
      <c r="T1092">
        <v>8.0968</v>
      </c>
      <c r="U1092" s="1" t="s">
        <v>440</v>
      </c>
      <c r="V1092" s="1" t="s">
        <v>179</v>
      </c>
      <c r="W1092">
        <v>2017</v>
      </c>
    </row>
    <row r="1093" spans="1:23" x14ac:dyDescent="0.25">
      <c r="A1093">
        <v>5273</v>
      </c>
      <c r="B1093" s="1" t="s">
        <v>3117</v>
      </c>
      <c r="C1093" s="2">
        <v>42751</v>
      </c>
      <c r="D1093" s="2">
        <v>42751</v>
      </c>
      <c r="E1093" s="1" t="s">
        <v>435</v>
      </c>
      <c r="F1093" s="1" t="s">
        <v>2709</v>
      </c>
      <c r="G1093" s="1" t="s">
        <v>2710</v>
      </c>
      <c r="H1093" s="1" t="s">
        <v>97</v>
      </c>
      <c r="I1093" s="1" t="s">
        <v>27</v>
      </c>
      <c r="J1093" s="1" t="s">
        <v>56</v>
      </c>
      <c r="K1093" s="1" t="s">
        <v>57</v>
      </c>
      <c r="L1093" s="1" t="s">
        <v>58</v>
      </c>
      <c r="M1093" s="1" t="s">
        <v>919</v>
      </c>
      <c r="N1093" s="1" t="s">
        <v>32</v>
      </c>
      <c r="O1093" s="1" t="s">
        <v>48</v>
      </c>
      <c r="P1093" s="1" t="s">
        <v>920</v>
      </c>
      <c r="Q1093">
        <v>399.67200000000003</v>
      </c>
      <c r="R1093">
        <v>7</v>
      </c>
      <c r="S1093" s="1" t="s">
        <v>66</v>
      </c>
      <c r="T1093">
        <v>-14.9877</v>
      </c>
      <c r="U1093" s="1" t="s">
        <v>440</v>
      </c>
      <c r="V1093" s="1" t="s">
        <v>179</v>
      </c>
      <c r="W1093">
        <v>2017</v>
      </c>
    </row>
    <row r="1094" spans="1:23" x14ac:dyDescent="0.25">
      <c r="A1094">
        <v>5275</v>
      </c>
      <c r="B1094" s="1" t="s">
        <v>3118</v>
      </c>
      <c r="C1094" s="2">
        <v>42315</v>
      </c>
      <c r="D1094" s="2">
        <v>42317</v>
      </c>
      <c r="E1094" s="1" t="s">
        <v>23</v>
      </c>
      <c r="F1094" s="1" t="s">
        <v>2930</v>
      </c>
      <c r="G1094" s="1" t="s">
        <v>2931</v>
      </c>
      <c r="H1094" s="1" t="s">
        <v>26</v>
      </c>
      <c r="I1094" s="1" t="s">
        <v>27</v>
      </c>
      <c r="J1094" s="1" t="s">
        <v>3044</v>
      </c>
      <c r="K1094" s="1" t="s">
        <v>3119</v>
      </c>
      <c r="L1094" s="1" t="s">
        <v>72</v>
      </c>
      <c r="M1094" s="1" t="s">
        <v>592</v>
      </c>
      <c r="N1094" s="1" t="s">
        <v>32</v>
      </c>
      <c r="O1094" s="1" t="s">
        <v>39</v>
      </c>
      <c r="P1094" s="1" t="s">
        <v>593</v>
      </c>
      <c r="Q1094">
        <v>715.2</v>
      </c>
      <c r="R1094">
        <v>3</v>
      </c>
      <c r="S1094" s="1" t="s">
        <v>35</v>
      </c>
      <c r="T1094">
        <v>178.8</v>
      </c>
      <c r="U1094" s="1" t="s">
        <v>76</v>
      </c>
      <c r="V1094" s="1" t="s">
        <v>37</v>
      </c>
      <c r="W1094">
        <v>2015</v>
      </c>
    </row>
    <row r="1095" spans="1:23" x14ac:dyDescent="0.25">
      <c r="A1095">
        <v>5278</v>
      </c>
      <c r="B1095" s="1" t="s">
        <v>3120</v>
      </c>
      <c r="C1095" s="2">
        <v>41895</v>
      </c>
      <c r="D1095" s="2">
        <v>41899</v>
      </c>
      <c r="E1095" s="1" t="s">
        <v>42</v>
      </c>
      <c r="F1095" s="1" t="s">
        <v>1833</v>
      </c>
      <c r="G1095" s="1" t="s">
        <v>1834</v>
      </c>
      <c r="H1095" s="1" t="s">
        <v>108</v>
      </c>
      <c r="I1095" s="1" t="s">
        <v>27</v>
      </c>
      <c r="J1095" s="1" t="s">
        <v>2561</v>
      </c>
      <c r="K1095" s="1" t="s">
        <v>99</v>
      </c>
      <c r="L1095" s="1" t="s">
        <v>100</v>
      </c>
      <c r="M1095" s="1" t="s">
        <v>265</v>
      </c>
      <c r="N1095" s="1" t="s">
        <v>32</v>
      </c>
      <c r="O1095" s="1" t="s">
        <v>39</v>
      </c>
      <c r="P1095" s="1" t="s">
        <v>266</v>
      </c>
      <c r="Q1095">
        <v>340.11599999999999</v>
      </c>
      <c r="R1095">
        <v>6</v>
      </c>
      <c r="S1095" s="1" t="s">
        <v>75</v>
      </c>
      <c r="T1095">
        <v>-9.7175999999999991</v>
      </c>
      <c r="U1095" s="1" t="s">
        <v>90</v>
      </c>
      <c r="V1095" s="1" t="s">
        <v>83</v>
      </c>
      <c r="W1095">
        <v>2014</v>
      </c>
    </row>
    <row r="1096" spans="1:23" x14ac:dyDescent="0.25">
      <c r="A1096">
        <v>5282</v>
      </c>
      <c r="B1096" s="1" t="s">
        <v>3121</v>
      </c>
      <c r="C1096" s="2">
        <v>42252</v>
      </c>
      <c r="D1096" s="2">
        <v>42257</v>
      </c>
      <c r="E1096" s="1" t="s">
        <v>42</v>
      </c>
      <c r="F1096" s="1" t="s">
        <v>2630</v>
      </c>
      <c r="G1096" s="1" t="s">
        <v>2631</v>
      </c>
      <c r="H1096" s="1" t="s">
        <v>97</v>
      </c>
      <c r="I1096" s="1" t="s">
        <v>27</v>
      </c>
      <c r="J1096" s="1" t="s">
        <v>906</v>
      </c>
      <c r="K1096" s="1" t="s">
        <v>176</v>
      </c>
      <c r="L1096" s="1" t="s">
        <v>100</v>
      </c>
      <c r="M1096" s="1" t="s">
        <v>120</v>
      </c>
      <c r="N1096" s="1" t="s">
        <v>32</v>
      </c>
      <c r="O1096" s="1" t="s">
        <v>60</v>
      </c>
      <c r="P1096" s="1" t="s">
        <v>121</v>
      </c>
      <c r="Q1096">
        <v>6.16</v>
      </c>
      <c r="R1096">
        <v>2</v>
      </c>
      <c r="S1096" s="1" t="s">
        <v>35</v>
      </c>
      <c r="T1096">
        <v>2.9567999999999999</v>
      </c>
      <c r="U1096" s="1" t="s">
        <v>62</v>
      </c>
      <c r="V1096" s="1" t="s">
        <v>83</v>
      </c>
      <c r="W1096">
        <v>2015</v>
      </c>
    </row>
    <row r="1097" spans="1:23" x14ac:dyDescent="0.25">
      <c r="A1097">
        <v>5288</v>
      </c>
      <c r="B1097" s="1" t="s">
        <v>3122</v>
      </c>
      <c r="C1097" s="2">
        <v>42860</v>
      </c>
      <c r="D1097" s="2">
        <v>42861</v>
      </c>
      <c r="E1097" s="1" t="s">
        <v>94</v>
      </c>
      <c r="F1097" s="1" t="s">
        <v>2199</v>
      </c>
      <c r="G1097" s="1" t="s">
        <v>2200</v>
      </c>
      <c r="H1097" s="1" t="s">
        <v>26</v>
      </c>
      <c r="I1097" s="1" t="s">
        <v>27</v>
      </c>
      <c r="J1097" s="1" t="s">
        <v>877</v>
      </c>
      <c r="K1097" s="1" t="s">
        <v>190</v>
      </c>
      <c r="L1097" s="1" t="s">
        <v>58</v>
      </c>
      <c r="M1097" s="1" t="s">
        <v>1148</v>
      </c>
      <c r="N1097" s="1" t="s">
        <v>32</v>
      </c>
      <c r="O1097" s="1" t="s">
        <v>33</v>
      </c>
      <c r="P1097" s="1" t="s">
        <v>1149</v>
      </c>
      <c r="Q1097">
        <v>89.991</v>
      </c>
      <c r="R1097">
        <v>3</v>
      </c>
      <c r="S1097" s="1" t="s">
        <v>1242</v>
      </c>
      <c r="T1097">
        <v>-152.9847</v>
      </c>
      <c r="U1097" s="1" t="s">
        <v>133</v>
      </c>
      <c r="V1097" s="1" t="s">
        <v>171</v>
      </c>
      <c r="W1097">
        <v>2017</v>
      </c>
    </row>
    <row r="1098" spans="1:23" x14ac:dyDescent="0.25">
      <c r="A1098">
        <v>5291</v>
      </c>
      <c r="B1098" s="1" t="s">
        <v>3123</v>
      </c>
      <c r="C1098" s="2">
        <v>41890</v>
      </c>
      <c r="D1098" s="2">
        <v>41897</v>
      </c>
      <c r="E1098" s="1" t="s">
        <v>42</v>
      </c>
      <c r="F1098" s="1" t="s">
        <v>1227</v>
      </c>
      <c r="G1098" s="1" t="s">
        <v>1228</v>
      </c>
      <c r="H1098" s="1" t="s">
        <v>26</v>
      </c>
      <c r="I1098" s="1" t="s">
        <v>27</v>
      </c>
      <c r="J1098" s="1" t="s">
        <v>109</v>
      </c>
      <c r="K1098" s="1" t="s">
        <v>99</v>
      </c>
      <c r="L1098" s="1" t="s">
        <v>100</v>
      </c>
      <c r="M1098" s="1" t="s">
        <v>256</v>
      </c>
      <c r="N1098" s="1" t="s">
        <v>32</v>
      </c>
      <c r="O1098" s="1" t="s">
        <v>39</v>
      </c>
      <c r="P1098" s="1" t="s">
        <v>257</v>
      </c>
      <c r="Q1098">
        <v>966.7</v>
      </c>
      <c r="R1098">
        <v>5</v>
      </c>
      <c r="S1098" s="1" t="s">
        <v>75</v>
      </c>
      <c r="T1098">
        <v>-13.81</v>
      </c>
      <c r="U1098" s="1" t="s">
        <v>51</v>
      </c>
      <c r="V1098" s="1" t="s">
        <v>83</v>
      </c>
      <c r="W1098">
        <v>2014</v>
      </c>
    </row>
    <row r="1099" spans="1:23" x14ac:dyDescent="0.25">
      <c r="A1099">
        <v>5294</v>
      </c>
      <c r="B1099" s="1" t="s">
        <v>3124</v>
      </c>
      <c r="C1099" s="2">
        <v>42364</v>
      </c>
      <c r="D1099" s="2">
        <v>42368</v>
      </c>
      <c r="E1099" s="1" t="s">
        <v>42</v>
      </c>
      <c r="F1099" s="1" t="s">
        <v>1385</v>
      </c>
      <c r="G1099" s="1" t="s">
        <v>1386</v>
      </c>
      <c r="H1099" s="1" t="s">
        <v>26</v>
      </c>
      <c r="I1099" s="1" t="s">
        <v>27</v>
      </c>
      <c r="J1099" s="1" t="s">
        <v>286</v>
      </c>
      <c r="K1099" s="1" t="s">
        <v>241</v>
      </c>
      <c r="L1099" s="1" t="s">
        <v>72</v>
      </c>
      <c r="M1099" s="1" t="s">
        <v>1074</v>
      </c>
      <c r="N1099" s="1" t="s">
        <v>32</v>
      </c>
      <c r="O1099" s="1" t="s">
        <v>48</v>
      </c>
      <c r="P1099" s="1" t="s">
        <v>1075</v>
      </c>
      <c r="Q1099">
        <v>51.588000000000001</v>
      </c>
      <c r="R1099">
        <v>1</v>
      </c>
      <c r="S1099" s="1" t="s">
        <v>517</v>
      </c>
      <c r="T1099">
        <v>-15.4764</v>
      </c>
      <c r="U1099" s="1" t="s">
        <v>90</v>
      </c>
      <c r="V1099" s="1" t="s">
        <v>104</v>
      </c>
      <c r="W1099">
        <v>2015</v>
      </c>
    </row>
    <row r="1100" spans="1:23" x14ac:dyDescent="0.25">
      <c r="A1100">
        <v>5297</v>
      </c>
      <c r="B1100" s="1" t="s">
        <v>3125</v>
      </c>
      <c r="C1100" s="2">
        <v>42943</v>
      </c>
      <c r="D1100" s="2">
        <v>42947</v>
      </c>
      <c r="E1100" s="1" t="s">
        <v>42</v>
      </c>
      <c r="F1100" s="1" t="s">
        <v>3105</v>
      </c>
      <c r="G1100" s="1" t="s">
        <v>3106</v>
      </c>
      <c r="H1100" s="1" t="s">
        <v>26</v>
      </c>
      <c r="I1100" s="1" t="s">
        <v>27</v>
      </c>
      <c r="J1100" s="1" t="s">
        <v>1045</v>
      </c>
      <c r="K1100" s="1" t="s">
        <v>129</v>
      </c>
      <c r="L1100" s="1" t="s">
        <v>72</v>
      </c>
      <c r="M1100" s="1" t="s">
        <v>1216</v>
      </c>
      <c r="N1100" s="1" t="s">
        <v>32</v>
      </c>
      <c r="O1100" s="1" t="s">
        <v>60</v>
      </c>
      <c r="P1100" s="1" t="s">
        <v>1217</v>
      </c>
      <c r="Q1100">
        <v>14.89</v>
      </c>
      <c r="R1100">
        <v>1</v>
      </c>
      <c r="S1100" s="1" t="s">
        <v>35</v>
      </c>
      <c r="T1100">
        <v>4.0202999999999998</v>
      </c>
      <c r="U1100" s="1" t="s">
        <v>90</v>
      </c>
      <c r="V1100" s="1" t="s">
        <v>77</v>
      </c>
      <c r="W1100">
        <v>2017</v>
      </c>
    </row>
    <row r="1101" spans="1:23" x14ac:dyDescent="0.25">
      <c r="A1101">
        <v>5301</v>
      </c>
      <c r="B1101" s="1" t="s">
        <v>3126</v>
      </c>
      <c r="C1101" s="2">
        <v>42520</v>
      </c>
      <c r="D1101" s="2">
        <v>42524</v>
      </c>
      <c r="E1101" s="1" t="s">
        <v>42</v>
      </c>
      <c r="F1101" s="1" t="s">
        <v>2589</v>
      </c>
      <c r="G1101" s="1" t="s">
        <v>2590</v>
      </c>
      <c r="H1101" s="1" t="s">
        <v>97</v>
      </c>
      <c r="I1101" s="1" t="s">
        <v>27</v>
      </c>
      <c r="J1101" s="1" t="s">
        <v>890</v>
      </c>
      <c r="K1101" s="1" t="s">
        <v>728</v>
      </c>
      <c r="L1101" s="1" t="s">
        <v>30</v>
      </c>
      <c r="M1101" s="1" t="s">
        <v>1896</v>
      </c>
      <c r="N1101" s="1" t="s">
        <v>32</v>
      </c>
      <c r="O1101" s="1" t="s">
        <v>48</v>
      </c>
      <c r="P1101" s="1" t="s">
        <v>1897</v>
      </c>
      <c r="Q1101">
        <v>2275.5</v>
      </c>
      <c r="R1101">
        <v>10</v>
      </c>
      <c r="S1101" s="1" t="s">
        <v>35</v>
      </c>
      <c r="T1101">
        <v>386.83499999999998</v>
      </c>
      <c r="U1101" s="1" t="s">
        <v>90</v>
      </c>
      <c r="V1101" s="1" t="s">
        <v>171</v>
      </c>
      <c r="W1101">
        <v>2016</v>
      </c>
    </row>
    <row r="1102" spans="1:23" x14ac:dyDescent="0.25">
      <c r="A1102">
        <v>5304</v>
      </c>
      <c r="B1102" s="1" t="s">
        <v>3127</v>
      </c>
      <c r="C1102" s="2">
        <v>41959</v>
      </c>
      <c r="D1102" s="2">
        <v>41963</v>
      </c>
      <c r="E1102" s="1" t="s">
        <v>42</v>
      </c>
      <c r="F1102" s="1" t="s">
        <v>3128</v>
      </c>
      <c r="G1102" s="1" t="s">
        <v>3129</v>
      </c>
      <c r="H1102" s="1" t="s">
        <v>26</v>
      </c>
      <c r="I1102" s="1" t="s">
        <v>27</v>
      </c>
      <c r="J1102" s="1" t="s">
        <v>525</v>
      </c>
      <c r="K1102" s="1" t="s">
        <v>144</v>
      </c>
      <c r="L1102" s="1" t="s">
        <v>100</v>
      </c>
      <c r="M1102" s="1" t="s">
        <v>2021</v>
      </c>
      <c r="N1102" s="1" t="s">
        <v>32</v>
      </c>
      <c r="O1102" s="1" t="s">
        <v>39</v>
      </c>
      <c r="P1102" s="1" t="s">
        <v>2022</v>
      </c>
      <c r="Q1102">
        <v>37.295999999999999</v>
      </c>
      <c r="R1102">
        <v>2</v>
      </c>
      <c r="S1102" s="1" t="s">
        <v>75</v>
      </c>
      <c r="T1102">
        <v>-1.0656000000000001</v>
      </c>
      <c r="U1102" s="1" t="s">
        <v>90</v>
      </c>
      <c r="V1102" s="1" t="s">
        <v>37</v>
      </c>
      <c r="W1102">
        <v>2014</v>
      </c>
    </row>
    <row r="1103" spans="1:23" x14ac:dyDescent="0.25">
      <c r="A1103">
        <v>5305</v>
      </c>
      <c r="B1103" s="1" t="s">
        <v>3130</v>
      </c>
      <c r="C1103" s="2">
        <v>41903</v>
      </c>
      <c r="D1103" s="2">
        <v>41905</v>
      </c>
      <c r="E1103" s="1" t="s">
        <v>94</v>
      </c>
      <c r="F1103" s="1" t="s">
        <v>536</v>
      </c>
      <c r="G1103" s="1" t="s">
        <v>537</v>
      </c>
      <c r="H1103" s="1" t="s">
        <v>108</v>
      </c>
      <c r="I1103" s="1" t="s">
        <v>27</v>
      </c>
      <c r="J1103" s="1" t="s">
        <v>3131</v>
      </c>
      <c r="K1103" s="1" t="s">
        <v>99</v>
      </c>
      <c r="L1103" s="1" t="s">
        <v>100</v>
      </c>
      <c r="M1103" s="1" t="s">
        <v>2153</v>
      </c>
      <c r="N1103" s="1" t="s">
        <v>32</v>
      </c>
      <c r="O1103" s="1" t="s">
        <v>60</v>
      </c>
      <c r="P1103" s="1" t="s">
        <v>2154</v>
      </c>
      <c r="Q1103">
        <v>8.5440000000000005</v>
      </c>
      <c r="R1103">
        <v>2</v>
      </c>
      <c r="S1103" s="1" t="s">
        <v>103</v>
      </c>
      <c r="T1103">
        <v>-7.476</v>
      </c>
      <c r="U1103" s="1" t="s">
        <v>76</v>
      </c>
      <c r="V1103" s="1" t="s">
        <v>83</v>
      </c>
      <c r="W1103">
        <v>2014</v>
      </c>
    </row>
    <row r="1104" spans="1:23" x14ac:dyDescent="0.25">
      <c r="A1104">
        <v>5306</v>
      </c>
      <c r="B1104" s="1" t="s">
        <v>3132</v>
      </c>
      <c r="C1104" s="2">
        <v>42421</v>
      </c>
      <c r="D1104" s="2">
        <v>42426</v>
      </c>
      <c r="E1104" s="1" t="s">
        <v>42</v>
      </c>
      <c r="F1104" s="1" t="s">
        <v>810</v>
      </c>
      <c r="G1104" s="1" t="s">
        <v>811</v>
      </c>
      <c r="H1104" s="1" t="s">
        <v>97</v>
      </c>
      <c r="I1104" s="1" t="s">
        <v>27</v>
      </c>
      <c r="J1104" s="1" t="s">
        <v>773</v>
      </c>
      <c r="K1104" s="1" t="s">
        <v>129</v>
      </c>
      <c r="L1104" s="1" t="s">
        <v>72</v>
      </c>
      <c r="M1104" s="1" t="s">
        <v>184</v>
      </c>
      <c r="N1104" s="1" t="s">
        <v>32</v>
      </c>
      <c r="O1104" s="1" t="s">
        <v>60</v>
      </c>
      <c r="P1104" s="1" t="s">
        <v>185</v>
      </c>
      <c r="Q1104">
        <v>68.95</v>
      </c>
      <c r="R1104">
        <v>5</v>
      </c>
      <c r="S1104" s="1" t="s">
        <v>35</v>
      </c>
      <c r="T1104">
        <v>28.959</v>
      </c>
      <c r="U1104" s="1" t="s">
        <v>62</v>
      </c>
      <c r="V1104" s="1" t="s">
        <v>307</v>
      </c>
      <c r="W1104">
        <v>2016</v>
      </c>
    </row>
    <row r="1105" spans="1:23" x14ac:dyDescent="0.25">
      <c r="A1105">
        <v>5309</v>
      </c>
      <c r="B1105" s="1" t="s">
        <v>3133</v>
      </c>
      <c r="C1105" s="2">
        <v>43058</v>
      </c>
      <c r="D1105" s="2">
        <v>43060</v>
      </c>
      <c r="E1105" s="1" t="s">
        <v>94</v>
      </c>
      <c r="F1105" s="1" t="s">
        <v>2584</v>
      </c>
      <c r="G1105" s="1" t="s">
        <v>2585</v>
      </c>
      <c r="H1105" s="1" t="s">
        <v>26</v>
      </c>
      <c r="I1105" s="1" t="s">
        <v>27</v>
      </c>
      <c r="J1105" s="1" t="s">
        <v>109</v>
      </c>
      <c r="K1105" s="1" t="s">
        <v>99</v>
      </c>
      <c r="L1105" s="1" t="s">
        <v>100</v>
      </c>
      <c r="M1105" s="1" t="s">
        <v>1630</v>
      </c>
      <c r="N1105" s="1" t="s">
        <v>32</v>
      </c>
      <c r="O1105" s="1" t="s">
        <v>39</v>
      </c>
      <c r="P1105" s="1" t="s">
        <v>1631</v>
      </c>
      <c r="Q1105">
        <v>191.05799999999999</v>
      </c>
      <c r="R1105">
        <v>3</v>
      </c>
      <c r="S1105" s="1" t="s">
        <v>75</v>
      </c>
      <c r="T1105">
        <v>-46.399799999999999</v>
      </c>
      <c r="U1105" s="1" t="s">
        <v>76</v>
      </c>
      <c r="V1105" s="1" t="s">
        <v>37</v>
      </c>
      <c r="W1105">
        <v>2017</v>
      </c>
    </row>
    <row r="1106" spans="1:23" x14ac:dyDescent="0.25">
      <c r="A1106">
        <v>5314</v>
      </c>
      <c r="B1106" s="1" t="s">
        <v>3134</v>
      </c>
      <c r="C1106" s="2">
        <v>42855</v>
      </c>
      <c r="D1106" s="2">
        <v>42860</v>
      </c>
      <c r="E1106" s="1" t="s">
        <v>42</v>
      </c>
      <c r="F1106" s="1" t="s">
        <v>407</v>
      </c>
      <c r="G1106" s="1" t="s">
        <v>408</v>
      </c>
      <c r="H1106" s="1" t="s">
        <v>97</v>
      </c>
      <c r="I1106" s="1" t="s">
        <v>27</v>
      </c>
      <c r="J1106" s="1" t="s">
        <v>338</v>
      </c>
      <c r="K1106" s="1" t="s">
        <v>57</v>
      </c>
      <c r="L1106" s="1" t="s">
        <v>58</v>
      </c>
      <c r="M1106" s="1" t="s">
        <v>768</v>
      </c>
      <c r="N1106" s="1" t="s">
        <v>32</v>
      </c>
      <c r="O1106" s="1" t="s">
        <v>60</v>
      </c>
      <c r="P1106" s="1" t="s">
        <v>769</v>
      </c>
      <c r="Q1106">
        <v>64.959999999999994</v>
      </c>
      <c r="R1106">
        <v>2</v>
      </c>
      <c r="S1106" s="1" t="s">
        <v>35</v>
      </c>
      <c r="T1106">
        <v>21.436800000000002</v>
      </c>
      <c r="U1106" s="1" t="s">
        <v>62</v>
      </c>
      <c r="V1106" s="1" t="s">
        <v>122</v>
      </c>
      <c r="W1106">
        <v>2017</v>
      </c>
    </row>
    <row r="1107" spans="1:23" x14ac:dyDescent="0.25">
      <c r="A1107">
        <v>5316</v>
      </c>
      <c r="B1107" s="1" t="s">
        <v>3135</v>
      </c>
      <c r="C1107" s="2">
        <v>42492</v>
      </c>
      <c r="D1107" s="2">
        <v>42498</v>
      </c>
      <c r="E1107" s="1" t="s">
        <v>42</v>
      </c>
      <c r="F1107" s="1" t="s">
        <v>2061</v>
      </c>
      <c r="G1107" s="1" t="s">
        <v>2062</v>
      </c>
      <c r="H1107" s="1" t="s">
        <v>26</v>
      </c>
      <c r="I1107" s="1" t="s">
        <v>27</v>
      </c>
      <c r="J1107" s="1" t="s">
        <v>2582</v>
      </c>
      <c r="K1107" s="1" t="s">
        <v>1048</v>
      </c>
      <c r="L1107" s="1" t="s">
        <v>30</v>
      </c>
      <c r="M1107" s="1" t="s">
        <v>1015</v>
      </c>
      <c r="N1107" s="1" t="s">
        <v>32</v>
      </c>
      <c r="O1107" s="1" t="s">
        <v>39</v>
      </c>
      <c r="P1107" s="1" t="s">
        <v>1016</v>
      </c>
      <c r="Q1107">
        <v>187.05600000000001</v>
      </c>
      <c r="R1107">
        <v>9</v>
      </c>
      <c r="S1107" s="1" t="s">
        <v>66</v>
      </c>
      <c r="T1107">
        <v>11.691000000000001</v>
      </c>
      <c r="U1107" s="1" t="s">
        <v>139</v>
      </c>
      <c r="V1107" s="1" t="s">
        <v>171</v>
      </c>
      <c r="W1107">
        <v>2016</v>
      </c>
    </row>
    <row r="1108" spans="1:23" x14ac:dyDescent="0.25">
      <c r="A1108">
        <v>5317</v>
      </c>
      <c r="B1108" s="1" t="s">
        <v>3136</v>
      </c>
      <c r="C1108" s="2">
        <v>43010</v>
      </c>
      <c r="D1108" s="2">
        <v>43013</v>
      </c>
      <c r="E1108" s="1" t="s">
        <v>94</v>
      </c>
      <c r="F1108" s="1" t="s">
        <v>2444</v>
      </c>
      <c r="G1108" s="1" t="s">
        <v>2445</v>
      </c>
      <c r="H1108" s="1" t="s">
        <v>108</v>
      </c>
      <c r="I1108" s="1" t="s">
        <v>27</v>
      </c>
      <c r="J1108" s="1" t="s">
        <v>3137</v>
      </c>
      <c r="K1108" s="1" t="s">
        <v>151</v>
      </c>
      <c r="L1108" s="1" t="s">
        <v>30</v>
      </c>
      <c r="M1108" s="1" t="s">
        <v>1731</v>
      </c>
      <c r="N1108" s="1" t="s">
        <v>32</v>
      </c>
      <c r="O1108" s="1" t="s">
        <v>60</v>
      </c>
      <c r="P1108" s="1" t="s">
        <v>1732</v>
      </c>
      <c r="Q1108">
        <v>11.808</v>
      </c>
      <c r="R1108">
        <v>2</v>
      </c>
      <c r="S1108" s="1" t="s">
        <v>66</v>
      </c>
      <c r="T1108">
        <v>1.3284</v>
      </c>
      <c r="U1108" s="1" t="s">
        <v>36</v>
      </c>
      <c r="V1108" s="1" t="s">
        <v>52</v>
      </c>
      <c r="W1108">
        <v>2017</v>
      </c>
    </row>
    <row r="1109" spans="1:23" x14ac:dyDescent="0.25">
      <c r="A1109">
        <v>5318</v>
      </c>
      <c r="B1109" s="1" t="s">
        <v>3136</v>
      </c>
      <c r="C1109" s="2">
        <v>43010</v>
      </c>
      <c r="D1109" s="2">
        <v>43013</v>
      </c>
      <c r="E1109" s="1" t="s">
        <v>94</v>
      </c>
      <c r="F1109" s="1" t="s">
        <v>2444</v>
      </c>
      <c r="G1109" s="1" t="s">
        <v>2445</v>
      </c>
      <c r="H1109" s="1" t="s">
        <v>108</v>
      </c>
      <c r="I1109" s="1" t="s">
        <v>27</v>
      </c>
      <c r="J1109" s="1" t="s">
        <v>3137</v>
      </c>
      <c r="K1109" s="1" t="s">
        <v>151</v>
      </c>
      <c r="L1109" s="1" t="s">
        <v>30</v>
      </c>
      <c r="M1109" s="1" t="s">
        <v>563</v>
      </c>
      <c r="N1109" s="1" t="s">
        <v>32</v>
      </c>
      <c r="O1109" s="1" t="s">
        <v>60</v>
      </c>
      <c r="P1109" s="1" t="s">
        <v>3138</v>
      </c>
      <c r="Q1109">
        <v>9.6560000000000006</v>
      </c>
      <c r="R1109">
        <v>1</v>
      </c>
      <c r="S1109" s="1" t="s">
        <v>66</v>
      </c>
      <c r="T1109">
        <v>1.5690999999999999</v>
      </c>
      <c r="U1109" s="1" t="s">
        <v>36</v>
      </c>
      <c r="V1109" s="1" t="s">
        <v>52</v>
      </c>
      <c r="W1109">
        <v>2017</v>
      </c>
    </row>
    <row r="1110" spans="1:23" x14ac:dyDescent="0.25">
      <c r="A1110">
        <v>5321</v>
      </c>
      <c r="B1110" s="1" t="s">
        <v>3136</v>
      </c>
      <c r="C1110" s="2">
        <v>43010</v>
      </c>
      <c r="D1110" s="2">
        <v>43013</v>
      </c>
      <c r="E1110" s="1" t="s">
        <v>94</v>
      </c>
      <c r="F1110" s="1" t="s">
        <v>2444</v>
      </c>
      <c r="G1110" s="1" t="s">
        <v>2445</v>
      </c>
      <c r="H1110" s="1" t="s">
        <v>108</v>
      </c>
      <c r="I1110" s="1" t="s">
        <v>27</v>
      </c>
      <c r="J1110" s="1" t="s">
        <v>3137</v>
      </c>
      <c r="K1110" s="1" t="s">
        <v>151</v>
      </c>
      <c r="L1110" s="1" t="s">
        <v>30</v>
      </c>
      <c r="M1110" s="1" t="s">
        <v>763</v>
      </c>
      <c r="N1110" s="1" t="s">
        <v>32</v>
      </c>
      <c r="O1110" s="1" t="s">
        <v>48</v>
      </c>
      <c r="P1110" s="1" t="s">
        <v>764</v>
      </c>
      <c r="Q1110">
        <v>2314.116</v>
      </c>
      <c r="R1110">
        <v>7</v>
      </c>
      <c r="S1110" s="1" t="s">
        <v>517</v>
      </c>
      <c r="T1110">
        <v>-1002.7836</v>
      </c>
      <c r="U1110" s="1" t="s">
        <v>36</v>
      </c>
      <c r="V1110" s="1" t="s">
        <v>52</v>
      </c>
      <c r="W1110">
        <v>2017</v>
      </c>
    </row>
    <row r="1111" spans="1:23" x14ac:dyDescent="0.25">
      <c r="A1111">
        <v>5323</v>
      </c>
      <c r="B1111" s="1" t="s">
        <v>3136</v>
      </c>
      <c r="C1111" s="2">
        <v>43010</v>
      </c>
      <c r="D1111" s="2">
        <v>43013</v>
      </c>
      <c r="E1111" s="1" t="s">
        <v>94</v>
      </c>
      <c r="F1111" s="1" t="s">
        <v>2444</v>
      </c>
      <c r="G1111" s="1" t="s">
        <v>2445</v>
      </c>
      <c r="H1111" s="1" t="s">
        <v>108</v>
      </c>
      <c r="I1111" s="1" t="s">
        <v>27</v>
      </c>
      <c r="J1111" s="1" t="s">
        <v>3137</v>
      </c>
      <c r="K1111" s="1" t="s">
        <v>151</v>
      </c>
      <c r="L1111" s="1" t="s">
        <v>30</v>
      </c>
      <c r="M1111" s="1" t="s">
        <v>1140</v>
      </c>
      <c r="N1111" s="1" t="s">
        <v>32</v>
      </c>
      <c r="O1111" s="1" t="s">
        <v>60</v>
      </c>
      <c r="P1111" s="1" t="s">
        <v>1141</v>
      </c>
      <c r="Q1111">
        <v>19.760000000000002</v>
      </c>
      <c r="R1111">
        <v>2</v>
      </c>
      <c r="S1111" s="1" t="s">
        <v>66</v>
      </c>
      <c r="T1111">
        <v>5.9279999999999999</v>
      </c>
      <c r="U1111" s="1" t="s">
        <v>36</v>
      </c>
      <c r="V1111" s="1" t="s">
        <v>52</v>
      </c>
      <c r="W1111">
        <v>2017</v>
      </c>
    </row>
    <row r="1112" spans="1:23" x14ac:dyDescent="0.25">
      <c r="A1112">
        <v>5326</v>
      </c>
      <c r="B1112" s="1" t="s">
        <v>3139</v>
      </c>
      <c r="C1112" s="2">
        <v>42342</v>
      </c>
      <c r="D1112" s="2">
        <v>42347</v>
      </c>
      <c r="E1112" s="1" t="s">
        <v>42</v>
      </c>
      <c r="F1112" s="1" t="s">
        <v>959</v>
      </c>
      <c r="G1112" s="1" t="s">
        <v>960</v>
      </c>
      <c r="H1112" s="1" t="s">
        <v>26</v>
      </c>
      <c r="I1112" s="1" t="s">
        <v>27</v>
      </c>
      <c r="J1112" s="1" t="s">
        <v>2073</v>
      </c>
      <c r="K1112" s="1" t="s">
        <v>57</v>
      </c>
      <c r="L1112" s="1" t="s">
        <v>58</v>
      </c>
      <c r="M1112" s="1" t="s">
        <v>1324</v>
      </c>
      <c r="N1112" s="1" t="s">
        <v>32</v>
      </c>
      <c r="O1112" s="1" t="s">
        <v>60</v>
      </c>
      <c r="P1112" s="1" t="s">
        <v>1325</v>
      </c>
      <c r="Q1112">
        <v>25.08</v>
      </c>
      <c r="R1112">
        <v>6</v>
      </c>
      <c r="S1112" s="1" t="s">
        <v>35</v>
      </c>
      <c r="T1112">
        <v>9.0288000000000004</v>
      </c>
      <c r="U1112" s="1" t="s">
        <v>62</v>
      </c>
      <c r="V1112" s="1" t="s">
        <v>104</v>
      </c>
      <c r="W1112">
        <v>2015</v>
      </c>
    </row>
    <row r="1113" spans="1:23" x14ac:dyDescent="0.25">
      <c r="A1113">
        <v>5331</v>
      </c>
      <c r="B1113" s="1" t="s">
        <v>3140</v>
      </c>
      <c r="C1113" s="2">
        <v>42617</v>
      </c>
      <c r="D1113" s="2">
        <v>42621</v>
      </c>
      <c r="E1113" s="1" t="s">
        <v>42</v>
      </c>
      <c r="F1113" s="1" t="s">
        <v>3141</v>
      </c>
      <c r="G1113" s="1" t="s">
        <v>3142</v>
      </c>
      <c r="H1113" s="1" t="s">
        <v>26</v>
      </c>
      <c r="I1113" s="1" t="s">
        <v>27</v>
      </c>
      <c r="J1113" s="1" t="s">
        <v>183</v>
      </c>
      <c r="K1113" s="1" t="s">
        <v>129</v>
      </c>
      <c r="L1113" s="1" t="s">
        <v>72</v>
      </c>
      <c r="M1113" s="1" t="s">
        <v>1768</v>
      </c>
      <c r="N1113" s="1" t="s">
        <v>32</v>
      </c>
      <c r="O1113" s="1" t="s">
        <v>60</v>
      </c>
      <c r="P1113" s="1" t="s">
        <v>1769</v>
      </c>
      <c r="Q1113">
        <v>63.94</v>
      </c>
      <c r="R1113">
        <v>1</v>
      </c>
      <c r="S1113" s="1" t="s">
        <v>35</v>
      </c>
      <c r="T1113">
        <v>24.936599999999999</v>
      </c>
      <c r="U1113" s="1" t="s">
        <v>90</v>
      </c>
      <c r="V1113" s="1" t="s">
        <v>83</v>
      </c>
      <c r="W1113">
        <v>2016</v>
      </c>
    </row>
    <row r="1114" spans="1:23" x14ac:dyDescent="0.25">
      <c r="A1114">
        <v>5334</v>
      </c>
      <c r="B1114" s="1" t="s">
        <v>3143</v>
      </c>
      <c r="C1114" s="2">
        <v>41877</v>
      </c>
      <c r="D1114" s="2">
        <v>41883</v>
      </c>
      <c r="E1114" s="1" t="s">
        <v>42</v>
      </c>
      <c r="F1114" s="1" t="s">
        <v>173</v>
      </c>
      <c r="G1114" s="1" t="s">
        <v>174</v>
      </c>
      <c r="H1114" s="1" t="s">
        <v>26</v>
      </c>
      <c r="I1114" s="1" t="s">
        <v>27</v>
      </c>
      <c r="J1114" s="1" t="s">
        <v>240</v>
      </c>
      <c r="K1114" s="1" t="s">
        <v>210</v>
      </c>
      <c r="L1114" s="1" t="s">
        <v>72</v>
      </c>
      <c r="M1114" s="1" t="s">
        <v>2526</v>
      </c>
      <c r="N1114" s="1" t="s">
        <v>32</v>
      </c>
      <c r="O1114" s="1" t="s">
        <v>60</v>
      </c>
      <c r="P1114" s="1" t="s">
        <v>2527</v>
      </c>
      <c r="Q1114">
        <v>10.68</v>
      </c>
      <c r="R1114">
        <v>4</v>
      </c>
      <c r="S1114" s="1" t="s">
        <v>35</v>
      </c>
      <c r="T1114">
        <v>4.0583999999999998</v>
      </c>
      <c r="U1114" s="1" t="s">
        <v>139</v>
      </c>
      <c r="V1114" s="1" t="s">
        <v>263</v>
      </c>
      <c r="W1114">
        <v>2014</v>
      </c>
    </row>
    <row r="1115" spans="1:23" x14ac:dyDescent="0.25">
      <c r="A1115">
        <v>5355</v>
      </c>
      <c r="B1115" s="1" t="s">
        <v>3144</v>
      </c>
      <c r="C1115" s="2">
        <v>41772</v>
      </c>
      <c r="D1115" s="2">
        <v>41778</v>
      </c>
      <c r="E1115" s="1" t="s">
        <v>42</v>
      </c>
      <c r="F1115" s="1" t="s">
        <v>2384</v>
      </c>
      <c r="G1115" s="1" t="s">
        <v>2385</v>
      </c>
      <c r="H1115" s="1" t="s">
        <v>97</v>
      </c>
      <c r="I1115" s="1" t="s">
        <v>27</v>
      </c>
      <c r="J1115" s="1" t="s">
        <v>56</v>
      </c>
      <c r="K1115" s="1" t="s">
        <v>57</v>
      </c>
      <c r="L1115" s="1" t="s">
        <v>58</v>
      </c>
      <c r="M1115" s="1" t="s">
        <v>1905</v>
      </c>
      <c r="N1115" s="1" t="s">
        <v>32</v>
      </c>
      <c r="O1115" s="1" t="s">
        <v>39</v>
      </c>
      <c r="P1115" s="1" t="s">
        <v>1906</v>
      </c>
      <c r="Q1115">
        <v>279.45600000000002</v>
      </c>
      <c r="R1115">
        <v>6</v>
      </c>
      <c r="S1115" s="1" t="s">
        <v>66</v>
      </c>
      <c r="T1115">
        <v>20.959199999999999</v>
      </c>
      <c r="U1115" s="1" t="s">
        <v>139</v>
      </c>
      <c r="V1115" s="1" t="s">
        <v>171</v>
      </c>
      <c r="W1115">
        <v>2014</v>
      </c>
    </row>
    <row r="1116" spans="1:23" x14ac:dyDescent="0.25">
      <c r="A1116">
        <v>5361</v>
      </c>
      <c r="B1116" s="1" t="s">
        <v>3145</v>
      </c>
      <c r="C1116" s="2">
        <v>42839</v>
      </c>
      <c r="D1116" s="2">
        <v>42843</v>
      </c>
      <c r="E1116" s="1" t="s">
        <v>42</v>
      </c>
      <c r="F1116" s="1" t="s">
        <v>1951</v>
      </c>
      <c r="G1116" s="1" t="s">
        <v>1952</v>
      </c>
      <c r="H1116" s="1" t="s">
        <v>97</v>
      </c>
      <c r="I1116" s="1" t="s">
        <v>27</v>
      </c>
      <c r="J1116" s="1" t="s">
        <v>1924</v>
      </c>
      <c r="K1116" s="1" t="s">
        <v>1048</v>
      </c>
      <c r="L1116" s="1" t="s">
        <v>30</v>
      </c>
      <c r="M1116" s="1" t="s">
        <v>1187</v>
      </c>
      <c r="N1116" s="1" t="s">
        <v>32</v>
      </c>
      <c r="O1116" s="1" t="s">
        <v>33</v>
      </c>
      <c r="P1116" s="1" t="s">
        <v>1188</v>
      </c>
      <c r="Q1116">
        <v>198.27199999999999</v>
      </c>
      <c r="R1116">
        <v>8</v>
      </c>
      <c r="S1116" s="1" t="s">
        <v>66</v>
      </c>
      <c r="T1116">
        <v>-32.219200000000001</v>
      </c>
      <c r="U1116" s="1" t="s">
        <v>90</v>
      </c>
      <c r="V1116" s="1" t="s">
        <v>122</v>
      </c>
      <c r="W1116">
        <v>2017</v>
      </c>
    </row>
    <row r="1117" spans="1:23" x14ac:dyDescent="0.25">
      <c r="A1117">
        <v>5363</v>
      </c>
      <c r="B1117" s="1" t="s">
        <v>3146</v>
      </c>
      <c r="C1117" s="2">
        <v>42733</v>
      </c>
      <c r="D1117" s="2">
        <v>42737</v>
      </c>
      <c r="E1117" s="1" t="s">
        <v>42</v>
      </c>
      <c r="F1117" s="1" t="s">
        <v>836</v>
      </c>
      <c r="G1117" s="1" t="s">
        <v>837</v>
      </c>
      <c r="H1117" s="1" t="s">
        <v>26</v>
      </c>
      <c r="I1117" s="1" t="s">
        <v>27</v>
      </c>
      <c r="J1117" s="1" t="s">
        <v>3147</v>
      </c>
      <c r="K1117" s="1" t="s">
        <v>3148</v>
      </c>
      <c r="L1117" s="1" t="s">
        <v>100</v>
      </c>
      <c r="M1117" s="1" t="s">
        <v>2422</v>
      </c>
      <c r="N1117" s="1" t="s">
        <v>32</v>
      </c>
      <c r="O1117" s="1" t="s">
        <v>60</v>
      </c>
      <c r="P1117" s="1" t="s">
        <v>2423</v>
      </c>
      <c r="Q1117">
        <v>70.56</v>
      </c>
      <c r="R1117">
        <v>6</v>
      </c>
      <c r="S1117" s="1" t="s">
        <v>35</v>
      </c>
      <c r="T1117">
        <v>23.990400000000001</v>
      </c>
      <c r="U1117" s="1" t="s">
        <v>90</v>
      </c>
      <c r="V1117" s="1" t="s">
        <v>104</v>
      </c>
      <c r="W1117">
        <v>2016</v>
      </c>
    </row>
    <row r="1118" spans="1:23" x14ac:dyDescent="0.25">
      <c r="A1118">
        <v>5371</v>
      </c>
      <c r="B1118" s="1" t="s">
        <v>3149</v>
      </c>
      <c r="C1118" s="2">
        <v>42833</v>
      </c>
      <c r="D1118" s="2">
        <v>42837</v>
      </c>
      <c r="E1118" s="1" t="s">
        <v>42</v>
      </c>
      <c r="F1118" s="1" t="s">
        <v>3150</v>
      </c>
      <c r="G1118" s="1" t="s">
        <v>3151</v>
      </c>
      <c r="H1118" s="1" t="s">
        <v>97</v>
      </c>
      <c r="I1118" s="1" t="s">
        <v>27</v>
      </c>
      <c r="J1118" s="1" t="s">
        <v>3152</v>
      </c>
      <c r="K1118" s="1" t="s">
        <v>299</v>
      </c>
      <c r="L1118" s="1" t="s">
        <v>100</v>
      </c>
      <c r="M1118" s="1" t="s">
        <v>1970</v>
      </c>
      <c r="N1118" s="1" t="s">
        <v>32</v>
      </c>
      <c r="O1118" s="1" t="s">
        <v>60</v>
      </c>
      <c r="P1118" s="1" t="s">
        <v>1971</v>
      </c>
      <c r="Q1118">
        <v>273.95999999999998</v>
      </c>
      <c r="R1118">
        <v>2</v>
      </c>
      <c r="S1118" s="1" t="s">
        <v>35</v>
      </c>
      <c r="T1118">
        <v>71.229600000000005</v>
      </c>
      <c r="U1118" s="1" t="s">
        <v>90</v>
      </c>
      <c r="V1118" s="1" t="s">
        <v>122</v>
      </c>
      <c r="W1118">
        <v>2017</v>
      </c>
    </row>
    <row r="1119" spans="1:23" x14ac:dyDescent="0.25">
      <c r="A1119">
        <v>5372</v>
      </c>
      <c r="B1119" s="1" t="s">
        <v>3149</v>
      </c>
      <c r="C1119" s="2">
        <v>42833</v>
      </c>
      <c r="D1119" s="2">
        <v>42837</v>
      </c>
      <c r="E1119" s="1" t="s">
        <v>42</v>
      </c>
      <c r="F1119" s="1" t="s">
        <v>3150</v>
      </c>
      <c r="G1119" s="1" t="s">
        <v>3151</v>
      </c>
      <c r="H1119" s="1" t="s">
        <v>97</v>
      </c>
      <c r="I1119" s="1" t="s">
        <v>27</v>
      </c>
      <c r="J1119" s="1" t="s">
        <v>3152</v>
      </c>
      <c r="K1119" s="1" t="s">
        <v>299</v>
      </c>
      <c r="L1119" s="1" t="s">
        <v>100</v>
      </c>
      <c r="M1119" s="1" t="s">
        <v>947</v>
      </c>
      <c r="N1119" s="1" t="s">
        <v>32</v>
      </c>
      <c r="O1119" s="1" t="s">
        <v>60</v>
      </c>
      <c r="P1119" s="1" t="s">
        <v>948</v>
      </c>
      <c r="Q1119">
        <v>306.89999999999998</v>
      </c>
      <c r="R1119">
        <v>3</v>
      </c>
      <c r="S1119" s="1" t="s">
        <v>35</v>
      </c>
      <c r="T1119">
        <v>79.793999999999997</v>
      </c>
      <c r="U1119" s="1" t="s">
        <v>90</v>
      </c>
      <c r="V1119" s="1" t="s">
        <v>122</v>
      </c>
      <c r="W1119">
        <v>2017</v>
      </c>
    </row>
    <row r="1120" spans="1:23" x14ac:dyDescent="0.25">
      <c r="A1120">
        <v>5374</v>
      </c>
      <c r="B1120" s="1" t="s">
        <v>3153</v>
      </c>
      <c r="C1120" s="2">
        <v>42301</v>
      </c>
      <c r="D1120" s="2">
        <v>42307</v>
      </c>
      <c r="E1120" s="1" t="s">
        <v>42</v>
      </c>
      <c r="F1120" s="1" t="s">
        <v>3154</v>
      </c>
      <c r="G1120" s="1" t="s">
        <v>3155</v>
      </c>
      <c r="H1120" s="1" t="s">
        <v>97</v>
      </c>
      <c r="I1120" s="1" t="s">
        <v>27</v>
      </c>
      <c r="J1120" s="1" t="s">
        <v>109</v>
      </c>
      <c r="K1120" s="1" t="s">
        <v>99</v>
      </c>
      <c r="L1120" s="1" t="s">
        <v>100</v>
      </c>
      <c r="M1120" s="1" t="s">
        <v>327</v>
      </c>
      <c r="N1120" s="1" t="s">
        <v>32</v>
      </c>
      <c r="O1120" s="1" t="s">
        <v>48</v>
      </c>
      <c r="P1120" s="1" t="s">
        <v>328</v>
      </c>
      <c r="Q1120">
        <v>347.36099999999999</v>
      </c>
      <c r="R1120">
        <v>7</v>
      </c>
      <c r="S1120" s="1" t="s">
        <v>75</v>
      </c>
      <c r="T1120">
        <v>-69.472200000000001</v>
      </c>
      <c r="U1120" s="1" t="s">
        <v>139</v>
      </c>
      <c r="V1120" s="1" t="s">
        <v>52</v>
      </c>
      <c r="W1120">
        <v>2015</v>
      </c>
    </row>
    <row r="1121" spans="1:23" x14ac:dyDescent="0.25">
      <c r="A1121">
        <v>5395</v>
      </c>
      <c r="B1121" s="1" t="s">
        <v>3156</v>
      </c>
      <c r="C1121" s="2">
        <v>41962</v>
      </c>
      <c r="D1121" s="2">
        <v>41968</v>
      </c>
      <c r="E1121" s="1" t="s">
        <v>42</v>
      </c>
      <c r="F1121" s="1" t="s">
        <v>3157</v>
      </c>
      <c r="G1121" s="1" t="s">
        <v>3158</v>
      </c>
      <c r="H1121" s="1" t="s">
        <v>97</v>
      </c>
      <c r="I1121" s="1" t="s">
        <v>27</v>
      </c>
      <c r="J1121" s="1" t="s">
        <v>209</v>
      </c>
      <c r="K1121" s="1" t="s">
        <v>210</v>
      </c>
      <c r="L1121" s="1" t="s">
        <v>72</v>
      </c>
      <c r="M1121" s="1" t="s">
        <v>1393</v>
      </c>
      <c r="N1121" s="1" t="s">
        <v>32</v>
      </c>
      <c r="O1121" s="1" t="s">
        <v>33</v>
      </c>
      <c r="P1121" s="1" t="s">
        <v>1394</v>
      </c>
      <c r="Q1121">
        <v>1025.8800000000001</v>
      </c>
      <c r="R1121">
        <v>6</v>
      </c>
      <c r="S1121" s="1" t="s">
        <v>35</v>
      </c>
      <c r="T1121">
        <v>235.95240000000001</v>
      </c>
      <c r="U1121" s="1" t="s">
        <v>139</v>
      </c>
      <c r="V1121" s="1" t="s">
        <v>37</v>
      </c>
      <c r="W1121">
        <v>2014</v>
      </c>
    </row>
    <row r="1122" spans="1:23" x14ac:dyDescent="0.25">
      <c r="A1122">
        <v>5397</v>
      </c>
      <c r="B1122" s="1" t="s">
        <v>3159</v>
      </c>
      <c r="C1122" s="2">
        <v>42637</v>
      </c>
      <c r="D1122" s="2">
        <v>42637</v>
      </c>
      <c r="E1122" s="1" t="s">
        <v>435</v>
      </c>
      <c r="F1122" s="1" t="s">
        <v>2394</v>
      </c>
      <c r="G1122" s="1" t="s">
        <v>2395</v>
      </c>
      <c r="H1122" s="1" t="s">
        <v>97</v>
      </c>
      <c r="I1122" s="1" t="s">
        <v>27</v>
      </c>
      <c r="J1122" s="1" t="s">
        <v>338</v>
      </c>
      <c r="K1122" s="1" t="s">
        <v>57</v>
      </c>
      <c r="L1122" s="1" t="s">
        <v>58</v>
      </c>
      <c r="M1122" s="1" t="s">
        <v>1847</v>
      </c>
      <c r="N1122" s="1" t="s">
        <v>32</v>
      </c>
      <c r="O1122" s="1" t="s">
        <v>60</v>
      </c>
      <c r="P1122" s="1" t="s">
        <v>1848</v>
      </c>
      <c r="Q1122">
        <v>63.2</v>
      </c>
      <c r="R1122">
        <v>5</v>
      </c>
      <c r="S1122" s="1" t="s">
        <v>35</v>
      </c>
      <c r="T1122">
        <v>23.384</v>
      </c>
      <c r="U1122" s="1" t="s">
        <v>440</v>
      </c>
      <c r="V1122" s="1" t="s">
        <v>83</v>
      </c>
      <c r="W1122">
        <v>2016</v>
      </c>
    </row>
    <row r="1123" spans="1:23" x14ac:dyDescent="0.25">
      <c r="A1123">
        <v>5400</v>
      </c>
      <c r="B1123" s="1" t="s">
        <v>3160</v>
      </c>
      <c r="C1123" s="2">
        <v>42469</v>
      </c>
      <c r="D1123" s="2">
        <v>42474</v>
      </c>
      <c r="E1123" s="1" t="s">
        <v>42</v>
      </c>
      <c r="F1123" s="1" t="s">
        <v>2048</v>
      </c>
      <c r="G1123" s="1" t="s">
        <v>2049</v>
      </c>
      <c r="H1123" s="1" t="s">
        <v>26</v>
      </c>
      <c r="I1123" s="1" t="s">
        <v>27</v>
      </c>
      <c r="J1123" s="1" t="s">
        <v>56</v>
      </c>
      <c r="K1123" s="1" t="s">
        <v>57</v>
      </c>
      <c r="L1123" s="1" t="s">
        <v>58</v>
      </c>
      <c r="M1123" s="1" t="s">
        <v>31</v>
      </c>
      <c r="N1123" s="1" t="s">
        <v>32</v>
      </c>
      <c r="O1123" s="1" t="s">
        <v>33</v>
      </c>
      <c r="P1123" s="1" t="s">
        <v>34</v>
      </c>
      <c r="Q1123">
        <v>556.66499999999996</v>
      </c>
      <c r="R1123">
        <v>5</v>
      </c>
      <c r="S1123" s="1" t="s">
        <v>468</v>
      </c>
      <c r="T1123">
        <v>6.5490000000000004</v>
      </c>
      <c r="U1123" s="1" t="s">
        <v>62</v>
      </c>
      <c r="V1123" s="1" t="s">
        <v>122</v>
      </c>
      <c r="W1123">
        <v>2016</v>
      </c>
    </row>
    <row r="1124" spans="1:23" x14ac:dyDescent="0.25">
      <c r="A1124">
        <v>5427</v>
      </c>
      <c r="B1124" s="1" t="s">
        <v>3161</v>
      </c>
      <c r="C1124" s="2">
        <v>42707</v>
      </c>
      <c r="D1124" s="2">
        <v>42710</v>
      </c>
      <c r="E1124" s="1" t="s">
        <v>94</v>
      </c>
      <c r="F1124" s="1" t="s">
        <v>1322</v>
      </c>
      <c r="G1124" s="1" t="s">
        <v>1323</v>
      </c>
      <c r="H1124" s="1" t="s">
        <v>26</v>
      </c>
      <c r="I1124" s="1" t="s">
        <v>27</v>
      </c>
      <c r="J1124" s="1" t="s">
        <v>56</v>
      </c>
      <c r="K1124" s="1" t="s">
        <v>57</v>
      </c>
      <c r="L1124" s="1" t="s">
        <v>58</v>
      </c>
      <c r="M1124" s="1" t="s">
        <v>2661</v>
      </c>
      <c r="N1124" s="1" t="s">
        <v>32</v>
      </c>
      <c r="O1124" s="1" t="s">
        <v>60</v>
      </c>
      <c r="P1124" s="1" t="s">
        <v>2662</v>
      </c>
      <c r="Q1124">
        <v>111.9</v>
      </c>
      <c r="R1124">
        <v>6</v>
      </c>
      <c r="S1124" s="1" t="s">
        <v>35</v>
      </c>
      <c r="T1124">
        <v>51.473999999999997</v>
      </c>
      <c r="U1124" s="1" t="s">
        <v>36</v>
      </c>
      <c r="V1124" s="1" t="s">
        <v>104</v>
      </c>
      <c r="W1124">
        <v>2016</v>
      </c>
    </row>
    <row r="1125" spans="1:23" x14ac:dyDescent="0.25">
      <c r="A1125">
        <v>5428</v>
      </c>
      <c r="B1125" s="1" t="s">
        <v>3162</v>
      </c>
      <c r="C1125" s="2">
        <v>42535</v>
      </c>
      <c r="D1125" s="2">
        <v>42535</v>
      </c>
      <c r="E1125" s="1" t="s">
        <v>435</v>
      </c>
      <c r="F1125" s="1" t="s">
        <v>3163</v>
      </c>
      <c r="G1125" s="1" t="s">
        <v>3164</v>
      </c>
      <c r="H1125" s="1" t="s">
        <v>108</v>
      </c>
      <c r="I1125" s="1" t="s">
        <v>27</v>
      </c>
      <c r="J1125" s="1" t="s">
        <v>56</v>
      </c>
      <c r="K1125" s="1" t="s">
        <v>57</v>
      </c>
      <c r="L1125" s="1" t="s">
        <v>58</v>
      </c>
      <c r="M1125" s="1" t="s">
        <v>2635</v>
      </c>
      <c r="N1125" s="1" t="s">
        <v>32</v>
      </c>
      <c r="O1125" s="1" t="s">
        <v>33</v>
      </c>
      <c r="P1125" s="1" t="s">
        <v>2636</v>
      </c>
      <c r="Q1125">
        <v>599.16499999999996</v>
      </c>
      <c r="R1125">
        <v>5</v>
      </c>
      <c r="S1125" s="1" t="s">
        <v>468</v>
      </c>
      <c r="T1125">
        <v>35.244999999999997</v>
      </c>
      <c r="U1125" s="1" t="s">
        <v>440</v>
      </c>
      <c r="V1125" s="1" t="s">
        <v>63</v>
      </c>
      <c r="W1125">
        <v>2016</v>
      </c>
    </row>
    <row r="1126" spans="1:23" x14ac:dyDescent="0.25">
      <c r="A1126">
        <v>5430</v>
      </c>
      <c r="B1126" s="1" t="s">
        <v>3165</v>
      </c>
      <c r="C1126" s="2">
        <v>41887</v>
      </c>
      <c r="D1126" s="2">
        <v>41889</v>
      </c>
      <c r="E1126" s="1" t="s">
        <v>94</v>
      </c>
      <c r="F1126" s="1" t="s">
        <v>2406</v>
      </c>
      <c r="G1126" s="1" t="s">
        <v>2407</v>
      </c>
      <c r="H1126" s="1" t="s">
        <v>26</v>
      </c>
      <c r="I1126" s="1" t="s">
        <v>27</v>
      </c>
      <c r="J1126" s="1" t="s">
        <v>801</v>
      </c>
      <c r="K1126" s="1" t="s">
        <v>46</v>
      </c>
      <c r="L1126" s="1" t="s">
        <v>30</v>
      </c>
      <c r="M1126" s="1" t="s">
        <v>410</v>
      </c>
      <c r="N1126" s="1" t="s">
        <v>32</v>
      </c>
      <c r="O1126" s="1" t="s">
        <v>60</v>
      </c>
      <c r="P1126" s="1" t="s">
        <v>411</v>
      </c>
      <c r="Q1126">
        <v>31.984000000000002</v>
      </c>
      <c r="R1126">
        <v>2</v>
      </c>
      <c r="S1126" s="1" t="s">
        <v>66</v>
      </c>
      <c r="T1126">
        <v>1.9990000000000001</v>
      </c>
      <c r="U1126" s="1" t="s">
        <v>76</v>
      </c>
      <c r="V1126" s="1" t="s">
        <v>83</v>
      </c>
      <c r="W1126">
        <v>2014</v>
      </c>
    </row>
    <row r="1127" spans="1:23" x14ac:dyDescent="0.25">
      <c r="A1127">
        <v>5437</v>
      </c>
      <c r="B1127" s="1" t="s">
        <v>3166</v>
      </c>
      <c r="C1127" s="2">
        <v>41825</v>
      </c>
      <c r="D1127" s="2">
        <v>41828</v>
      </c>
      <c r="E1127" s="1" t="s">
        <v>94</v>
      </c>
      <c r="F1127" s="1" t="s">
        <v>3167</v>
      </c>
      <c r="G1127" s="1" t="s">
        <v>3168</v>
      </c>
      <c r="H1127" s="1" t="s">
        <v>97</v>
      </c>
      <c r="I1127" s="1" t="s">
        <v>27</v>
      </c>
      <c r="J1127" s="1" t="s">
        <v>3169</v>
      </c>
      <c r="K1127" s="1" t="s">
        <v>46</v>
      </c>
      <c r="L1127" s="1" t="s">
        <v>30</v>
      </c>
      <c r="M1127" s="1" t="s">
        <v>1495</v>
      </c>
      <c r="N1127" s="1" t="s">
        <v>32</v>
      </c>
      <c r="O1127" s="1" t="s">
        <v>60</v>
      </c>
      <c r="P1127" s="1" t="s">
        <v>1496</v>
      </c>
      <c r="Q1127">
        <v>19.52</v>
      </c>
      <c r="R1127">
        <v>2</v>
      </c>
      <c r="S1127" s="1" t="s">
        <v>66</v>
      </c>
      <c r="T1127">
        <v>5.3680000000000003</v>
      </c>
      <c r="U1127" s="1" t="s">
        <v>36</v>
      </c>
      <c r="V1127" s="1" t="s">
        <v>77</v>
      </c>
      <c r="W1127">
        <v>2014</v>
      </c>
    </row>
    <row r="1128" spans="1:23" x14ac:dyDescent="0.25">
      <c r="A1128">
        <v>5439</v>
      </c>
      <c r="B1128" s="1" t="s">
        <v>3166</v>
      </c>
      <c r="C1128" s="2">
        <v>41825</v>
      </c>
      <c r="D1128" s="2">
        <v>41828</v>
      </c>
      <c r="E1128" s="1" t="s">
        <v>94</v>
      </c>
      <c r="F1128" s="1" t="s">
        <v>3167</v>
      </c>
      <c r="G1128" s="1" t="s">
        <v>3168</v>
      </c>
      <c r="H1128" s="1" t="s">
        <v>97</v>
      </c>
      <c r="I1128" s="1" t="s">
        <v>27</v>
      </c>
      <c r="J1128" s="1" t="s">
        <v>3169</v>
      </c>
      <c r="K1128" s="1" t="s">
        <v>46</v>
      </c>
      <c r="L1128" s="1" t="s">
        <v>30</v>
      </c>
      <c r="M1128" s="1" t="s">
        <v>3170</v>
      </c>
      <c r="N1128" s="1" t="s">
        <v>32</v>
      </c>
      <c r="O1128" s="1" t="s">
        <v>60</v>
      </c>
      <c r="P1128" s="1" t="s">
        <v>3171</v>
      </c>
      <c r="Q1128">
        <v>213.21600000000001</v>
      </c>
      <c r="R1128">
        <v>3</v>
      </c>
      <c r="S1128" s="1" t="s">
        <v>66</v>
      </c>
      <c r="T1128">
        <v>15.991199999999999</v>
      </c>
      <c r="U1128" s="1" t="s">
        <v>36</v>
      </c>
      <c r="V1128" s="1" t="s">
        <v>77</v>
      </c>
      <c r="W1128">
        <v>2014</v>
      </c>
    </row>
    <row r="1129" spans="1:23" x14ac:dyDescent="0.25">
      <c r="A1129">
        <v>5452</v>
      </c>
      <c r="B1129" s="1" t="s">
        <v>3172</v>
      </c>
      <c r="C1129" s="2">
        <v>41894</v>
      </c>
      <c r="D1129" s="2">
        <v>41901</v>
      </c>
      <c r="E1129" s="1" t="s">
        <v>42</v>
      </c>
      <c r="F1129" s="1" t="s">
        <v>3173</v>
      </c>
      <c r="G1129" s="1" t="s">
        <v>3174</v>
      </c>
      <c r="H1129" s="1" t="s">
        <v>108</v>
      </c>
      <c r="I1129" s="1" t="s">
        <v>27</v>
      </c>
      <c r="J1129" s="1" t="s">
        <v>3175</v>
      </c>
      <c r="K1129" s="1" t="s">
        <v>3148</v>
      </c>
      <c r="L1129" s="1" t="s">
        <v>100</v>
      </c>
      <c r="M1129" s="1" t="s">
        <v>2331</v>
      </c>
      <c r="N1129" s="1" t="s">
        <v>32</v>
      </c>
      <c r="O1129" s="1" t="s">
        <v>60</v>
      </c>
      <c r="P1129" s="1" t="s">
        <v>2332</v>
      </c>
      <c r="Q1129">
        <v>40.56</v>
      </c>
      <c r="R1129">
        <v>2</v>
      </c>
      <c r="S1129" s="1" t="s">
        <v>35</v>
      </c>
      <c r="T1129">
        <v>12.979200000000001</v>
      </c>
      <c r="U1129" s="1" t="s">
        <v>51</v>
      </c>
      <c r="V1129" s="1" t="s">
        <v>83</v>
      </c>
      <c r="W1129">
        <v>2014</v>
      </c>
    </row>
    <row r="1130" spans="1:23" x14ac:dyDescent="0.25">
      <c r="A1130">
        <v>5458</v>
      </c>
      <c r="B1130" s="1" t="s">
        <v>3176</v>
      </c>
      <c r="C1130" s="2">
        <v>43098</v>
      </c>
      <c r="D1130" s="2">
        <v>43102</v>
      </c>
      <c r="E1130" s="1" t="s">
        <v>42</v>
      </c>
      <c r="F1130" s="1" t="s">
        <v>273</v>
      </c>
      <c r="G1130" s="1" t="s">
        <v>274</v>
      </c>
      <c r="H1130" s="1" t="s">
        <v>26</v>
      </c>
      <c r="I1130" s="1" t="s">
        <v>27</v>
      </c>
      <c r="J1130" s="1" t="s">
        <v>857</v>
      </c>
      <c r="K1130" s="1" t="s">
        <v>202</v>
      </c>
      <c r="L1130" s="1" t="s">
        <v>58</v>
      </c>
      <c r="M1130" s="1" t="s">
        <v>1603</v>
      </c>
      <c r="N1130" s="1" t="s">
        <v>32</v>
      </c>
      <c r="O1130" s="1" t="s">
        <v>60</v>
      </c>
      <c r="P1130" s="1" t="s">
        <v>1604</v>
      </c>
      <c r="Q1130">
        <v>68.459999999999994</v>
      </c>
      <c r="R1130">
        <v>2</v>
      </c>
      <c r="S1130" s="1" t="s">
        <v>35</v>
      </c>
      <c r="T1130">
        <v>20.538</v>
      </c>
      <c r="U1130" s="1" t="s">
        <v>90</v>
      </c>
      <c r="V1130" s="1" t="s">
        <v>104</v>
      </c>
      <c r="W1130">
        <v>2017</v>
      </c>
    </row>
    <row r="1131" spans="1:23" x14ac:dyDescent="0.25">
      <c r="A1131">
        <v>5460</v>
      </c>
      <c r="B1131" s="1" t="s">
        <v>3177</v>
      </c>
      <c r="C1131" s="2">
        <v>42982</v>
      </c>
      <c r="D1131" s="2">
        <v>42984</v>
      </c>
      <c r="E1131" s="1" t="s">
        <v>23</v>
      </c>
      <c r="F1131" s="1" t="s">
        <v>502</v>
      </c>
      <c r="G1131" s="1" t="s">
        <v>503</v>
      </c>
      <c r="H1131" s="1" t="s">
        <v>26</v>
      </c>
      <c r="I1131" s="1" t="s">
        <v>27</v>
      </c>
      <c r="J1131" s="1" t="s">
        <v>338</v>
      </c>
      <c r="K1131" s="1" t="s">
        <v>57</v>
      </c>
      <c r="L1131" s="1" t="s">
        <v>58</v>
      </c>
      <c r="M1131" s="1" t="s">
        <v>3178</v>
      </c>
      <c r="N1131" s="1" t="s">
        <v>32</v>
      </c>
      <c r="O1131" s="1" t="s">
        <v>48</v>
      </c>
      <c r="P1131" s="1" t="s">
        <v>3179</v>
      </c>
      <c r="Q1131">
        <v>1478.2719999999999</v>
      </c>
      <c r="R1131">
        <v>8</v>
      </c>
      <c r="S1131" s="1" t="s">
        <v>66</v>
      </c>
      <c r="T1131">
        <v>92.391999999999996</v>
      </c>
      <c r="U1131" s="1" t="s">
        <v>76</v>
      </c>
      <c r="V1131" s="1" t="s">
        <v>83</v>
      </c>
      <c r="W1131">
        <v>2017</v>
      </c>
    </row>
    <row r="1132" spans="1:23" x14ac:dyDescent="0.25">
      <c r="A1132">
        <v>5462</v>
      </c>
      <c r="B1132" s="1" t="s">
        <v>3180</v>
      </c>
      <c r="C1132" s="2">
        <v>43006</v>
      </c>
      <c r="D1132" s="2">
        <v>43012</v>
      </c>
      <c r="E1132" s="1" t="s">
        <v>42</v>
      </c>
      <c r="F1132" s="1" t="s">
        <v>645</v>
      </c>
      <c r="G1132" s="1" t="s">
        <v>646</v>
      </c>
      <c r="H1132" s="1" t="s">
        <v>26</v>
      </c>
      <c r="I1132" s="1" t="s">
        <v>27</v>
      </c>
      <c r="J1132" s="1" t="s">
        <v>56</v>
      </c>
      <c r="K1132" s="1" t="s">
        <v>57</v>
      </c>
      <c r="L1132" s="1" t="s">
        <v>58</v>
      </c>
      <c r="M1132" s="1" t="s">
        <v>120</v>
      </c>
      <c r="N1132" s="1" t="s">
        <v>32</v>
      </c>
      <c r="O1132" s="1" t="s">
        <v>60</v>
      </c>
      <c r="P1132" s="1" t="s">
        <v>121</v>
      </c>
      <c r="Q1132">
        <v>9.24</v>
      </c>
      <c r="R1132">
        <v>3</v>
      </c>
      <c r="S1132" s="1" t="s">
        <v>35</v>
      </c>
      <c r="T1132">
        <v>4.4352</v>
      </c>
      <c r="U1132" s="1" t="s">
        <v>139</v>
      </c>
      <c r="V1132" s="1" t="s">
        <v>83</v>
      </c>
      <c r="W1132">
        <v>2017</v>
      </c>
    </row>
    <row r="1133" spans="1:23" x14ac:dyDescent="0.25">
      <c r="A1133">
        <v>5466</v>
      </c>
      <c r="B1133" s="1" t="s">
        <v>3181</v>
      </c>
      <c r="C1133" s="2">
        <v>41658</v>
      </c>
      <c r="D1133" s="2">
        <v>41659</v>
      </c>
      <c r="E1133" s="1" t="s">
        <v>94</v>
      </c>
      <c r="F1133" s="1" t="s">
        <v>2650</v>
      </c>
      <c r="G1133" s="1" t="s">
        <v>2651</v>
      </c>
      <c r="H1133" s="1" t="s">
        <v>26</v>
      </c>
      <c r="I1133" s="1" t="s">
        <v>27</v>
      </c>
      <c r="J1133" s="1" t="s">
        <v>1961</v>
      </c>
      <c r="K1133" s="1" t="s">
        <v>532</v>
      </c>
      <c r="L1133" s="1" t="s">
        <v>58</v>
      </c>
      <c r="M1133" s="1" t="s">
        <v>466</v>
      </c>
      <c r="N1133" s="1" t="s">
        <v>32</v>
      </c>
      <c r="O1133" s="1" t="s">
        <v>33</v>
      </c>
      <c r="P1133" s="1" t="s">
        <v>467</v>
      </c>
      <c r="Q1133">
        <v>181.47</v>
      </c>
      <c r="R1133">
        <v>5</v>
      </c>
      <c r="S1133" s="1" t="s">
        <v>1242</v>
      </c>
      <c r="T1133">
        <v>-320.59699999999998</v>
      </c>
      <c r="U1133" s="1" t="s">
        <v>133</v>
      </c>
      <c r="V1133" s="1" t="s">
        <v>179</v>
      </c>
      <c r="W1133">
        <v>2014</v>
      </c>
    </row>
    <row r="1134" spans="1:23" x14ac:dyDescent="0.25">
      <c r="A1134">
        <v>5468</v>
      </c>
      <c r="B1134" s="1" t="s">
        <v>3182</v>
      </c>
      <c r="C1134" s="2">
        <v>42530</v>
      </c>
      <c r="D1134" s="2">
        <v>42535</v>
      </c>
      <c r="E1134" s="1" t="s">
        <v>42</v>
      </c>
      <c r="F1134" s="1" t="s">
        <v>3183</v>
      </c>
      <c r="G1134" s="1" t="s">
        <v>3184</v>
      </c>
      <c r="H1134" s="1" t="s">
        <v>26</v>
      </c>
      <c r="I1134" s="1" t="s">
        <v>27</v>
      </c>
      <c r="J1134" s="1" t="s">
        <v>338</v>
      </c>
      <c r="K1134" s="1" t="s">
        <v>57</v>
      </c>
      <c r="L1134" s="1" t="s">
        <v>58</v>
      </c>
      <c r="M1134" s="1" t="s">
        <v>73</v>
      </c>
      <c r="N1134" s="1" t="s">
        <v>32</v>
      </c>
      <c r="O1134" s="1" t="s">
        <v>39</v>
      </c>
      <c r="P1134" s="1" t="s">
        <v>74</v>
      </c>
      <c r="Q1134">
        <v>122.352</v>
      </c>
      <c r="R1134">
        <v>3</v>
      </c>
      <c r="S1134" s="1" t="s">
        <v>66</v>
      </c>
      <c r="T1134">
        <v>13.7646</v>
      </c>
      <c r="U1134" s="1" t="s">
        <v>62</v>
      </c>
      <c r="V1134" s="1" t="s">
        <v>63</v>
      </c>
      <c r="W1134">
        <v>2016</v>
      </c>
    </row>
    <row r="1135" spans="1:23" x14ac:dyDescent="0.25">
      <c r="A1135">
        <v>5469</v>
      </c>
      <c r="B1135" s="1" t="s">
        <v>3185</v>
      </c>
      <c r="C1135" s="2">
        <v>41908</v>
      </c>
      <c r="D1135" s="2">
        <v>41909</v>
      </c>
      <c r="E1135" s="1" t="s">
        <v>94</v>
      </c>
      <c r="F1135" s="1" t="s">
        <v>2284</v>
      </c>
      <c r="G1135" s="1" t="s">
        <v>2285</v>
      </c>
      <c r="H1135" s="1" t="s">
        <v>108</v>
      </c>
      <c r="I1135" s="1" t="s">
        <v>27</v>
      </c>
      <c r="J1135" s="1" t="s">
        <v>651</v>
      </c>
      <c r="K1135" s="1" t="s">
        <v>57</v>
      </c>
      <c r="L1135" s="1" t="s">
        <v>58</v>
      </c>
      <c r="M1135" s="1" t="s">
        <v>38</v>
      </c>
      <c r="N1135" s="1" t="s">
        <v>32</v>
      </c>
      <c r="O1135" s="1" t="s">
        <v>39</v>
      </c>
      <c r="P1135" s="1" t="s">
        <v>40</v>
      </c>
      <c r="Q1135">
        <v>585.55200000000002</v>
      </c>
      <c r="R1135">
        <v>3</v>
      </c>
      <c r="S1135" s="1" t="s">
        <v>66</v>
      </c>
      <c r="T1135">
        <v>73.194000000000003</v>
      </c>
      <c r="U1135" s="1" t="s">
        <v>133</v>
      </c>
      <c r="V1135" s="1" t="s">
        <v>83</v>
      </c>
      <c r="W1135">
        <v>2014</v>
      </c>
    </row>
    <row r="1136" spans="1:23" x14ac:dyDescent="0.25">
      <c r="A1136">
        <v>5472</v>
      </c>
      <c r="B1136" s="1" t="s">
        <v>3186</v>
      </c>
      <c r="C1136" s="2">
        <v>43088</v>
      </c>
      <c r="D1136" s="2">
        <v>43092</v>
      </c>
      <c r="E1136" s="1" t="s">
        <v>42</v>
      </c>
      <c r="F1136" s="1" t="s">
        <v>2397</v>
      </c>
      <c r="G1136" s="1" t="s">
        <v>2398</v>
      </c>
      <c r="H1136" s="1" t="s">
        <v>26</v>
      </c>
      <c r="I1136" s="1" t="s">
        <v>27</v>
      </c>
      <c r="J1136" s="1" t="s">
        <v>570</v>
      </c>
      <c r="K1136" s="1" t="s">
        <v>190</v>
      </c>
      <c r="L1136" s="1" t="s">
        <v>58</v>
      </c>
      <c r="M1136" s="1" t="s">
        <v>2438</v>
      </c>
      <c r="N1136" s="1" t="s">
        <v>32</v>
      </c>
      <c r="O1136" s="1" t="s">
        <v>60</v>
      </c>
      <c r="P1136" s="1" t="s">
        <v>2439</v>
      </c>
      <c r="Q1136">
        <v>13.36</v>
      </c>
      <c r="R1136">
        <v>5</v>
      </c>
      <c r="S1136" s="1" t="s">
        <v>66</v>
      </c>
      <c r="T1136">
        <v>4.008</v>
      </c>
      <c r="U1136" s="1" t="s">
        <v>90</v>
      </c>
      <c r="V1136" s="1" t="s">
        <v>104</v>
      </c>
      <c r="W1136">
        <v>2017</v>
      </c>
    </row>
    <row r="1137" spans="1:23" x14ac:dyDescent="0.25">
      <c r="A1137">
        <v>5474</v>
      </c>
      <c r="B1137" s="1" t="s">
        <v>3186</v>
      </c>
      <c r="C1137" s="2">
        <v>43088</v>
      </c>
      <c r="D1137" s="2">
        <v>43092</v>
      </c>
      <c r="E1137" s="1" t="s">
        <v>42</v>
      </c>
      <c r="F1137" s="1" t="s">
        <v>2397</v>
      </c>
      <c r="G1137" s="1" t="s">
        <v>2398</v>
      </c>
      <c r="H1137" s="1" t="s">
        <v>26</v>
      </c>
      <c r="I1137" s="1" t="s">
        <v>27</v>
      </c>
      <c r="J1137" s="1" t="s">
        <v>570</v>
      </c>
      <c r="K1137" s="1" t="s">
        <v>190</v>
      </c>
      <c r="L1137" s="1" t="s">
        <v>58</v>
      </c>
      <c r="M1137" s="1" t="s">
        <v>1616</v>
      </c>
      <c r="N1137" s="1" t="s">
        <v>32</v>
      </c>
      <c r="O1137" s="1" t="s">
        <v>33</v>
      </c>
      <c r="P1137" s="1" t="s">
        <v>1617</v>
      </c>
      <c r="Q1137">
        <v>102.018</v>
      </c>
      <c r="R1137">
        <v>7</v>
      </c>
      <c r="S1137" s="1" t="s">
        <v>1242</v>
      </c>
      <c r="T1137">
        <v>-183.63239999999999</v>
      </c>
      <c r="U1137" s="1" t="s">
        <v>90</v>
      </c>
      <c r="V1137" s="1" t="s">
        <v>104</v>
      </c>
      <c r="W1137">
        <v>2017</v>
      </c>
    </row>
    <row r="1138" spans="1:23" x14ac:dyDescent="0.25">
      <c r="A1138">
        <v>5485</v>
      </c>
      <c r="B1138" s="1" t="s">
        <v>3187</v>
      </c>
      <c r="C1138" s="2">
        <v>42765</v>
      </c>
      <c r="D1138" s="2">
        <v>42770</v>
      </c>
      <c r="E1138" s="1" t="s">
        <v>42</v>
      </c>
      <c r="F1138" s="1" t="s">
        <v>79</v>
      </c>
      <c r="G1138" s="1" t="s">
        <v>80</v>
      </c>
      <c r="H1138" s="1" t="s">
        <v>26</v>
      </c>
      <c r="I1138" s="1" t="s">
        <v>27</v>
      </c>
      <c r="J1138" s="1" t="s">
        <v>1018</v>
      </c>
      <c r="K1138" s="1" t="s">
        <v>46</v>
      </c>
      <c r="L1138" s="1" t="s">
        <v>30</v>
      </c>
      <c r="M1138" s="1" t="s">
        <v>3188</v>
      </c>
      <c r="N1138" s="1" t="s">
        <v>32</v>
      </c>
      <c r="O1138" s="1" t="s">
        <v>39</v>
      </c>
      <c r="P1138" s="1" t="s">
        <v>3189</v>
      </c>
      <c r="Q1138">
        <v>419.13600000000002</v>
      </c>
      <c r="R1138">
        <v>4</v>
      </c>
      <c r="S1138" s="1" t="s">
        <v>66</v>
      </c>
      <c r="T1138">
        <v>-68.1096</v>
      </c>
      <c r="U1138" s="1" t="s">
        <v>62</v>
      </c>
      <c r="V1138" s="1" t="s">
        <v>179</v>
      </c>
      <c r="W1138">
        <v>2017</v>
      </c>
    </row>
    <row r="1139" spans="1:23" x14ac:dyDescent="0.25">
      <c r="A1139">
        <v>5491</v>
      </c>
      <c r="B1139" s="1" t="s">
        <v>3190</v>
      </c>
      <c r="C1139" s="2">
        <v>42826</v>
      </c>
      <c r="D1139" s="2">
        <v>42829</v>
      </c>
      <c r="E1139" s="1" t="s">
        <v>23</v>
      </c>
      <c r="F1139" s="1" t="s">
        <v>1869</v>
      </c>
      <c r="G1139" s="1" t="s">
        <v>1870</v>
      </c>
      <c r="H1139" s="1" t="s">
        <v>97</v>
      </c>
      <c r="I1139" s="1" t="s">
        <v>27</v>
      </c>
      <c r="J1139" s="1" t="s">
        <v>618</v>
      </c>
      <c r="K1139" s="1" t="s">
        <v>46</v>
      </c>
      <c r="L1139" s="1" t="s">
        <v>30</v>
      </c>
      <c r="M1139" s="1" t="s">
        <v>1630</v>
      </c>
      <c r="N1139" s="1" t="s">
        <v>32</v>
      </c>
      <c r="O1139" s="1" t="s">
        <v>39</v>
      </c>
      <c r="P1139" s="1" t="s">
        <v>1631</v>
      </c>
      <c r="Q1139">
        <v>218.352</v>
      </c>
      <c r="R1139">
        <v>3</v>
      </c>
      <c r="S1139" s="1" t="s">
        <v>66</v>
      </c>
      <c r="T1139">
        <v>-19.105799999999999</v>
      </c>
      <c r="U1139" s="1" t="s">
        <v>36</v>
      </c>
      <c r="V1139" s="1" t="s">
        <v>122</v>
      </c>
      <c r="W1139">
        <v>2017</v>
      </c>
    </row>
    <row r="1140" spans="1:23" x14ac:dyDescent="0.25">
      <c r="A1140">
        <v>5495</v>
      </c>
      <c r="B1140" s="1" t="s">
        <v>3191</v>
      </c>
      <c r="C1140" s="2">
        <v>41971</v>
      </c>
      <c r="D1140" s="2">
        <v>41971</v>
      </c>
      <c r="E1140" s="1" t="s">
        <v>435</v>
      </c>
      <c r="F1140" s="1" t="s">
        <v>2609</v>
      </c>
      <c r="G1140" s="1" t="s">
        <v>2610</v>
      </c>
      <c r="H1140" s="1" t="s">
        <v>108</v>
      </c>
      <c r="I1140" s="1" t="s">
        <v>27</v>
      </c>
      <c r="J1140" s="1" t="s">
        <v>338</v>
      </c>
      <c r="K1140" s="1" t="s">
        <v>57</v>
      </c>
      <c r="L1140" s="1" t="s">
        <v>58</v>
      </c>
      <c r="M1140" s="1" t="s">
        <v>1487</v>
      </c>
      <c r="N1140" s="1" t="s">
        <v>32</v>
      </c>
      <c r="O1140" s="1" t="s">
        <v>33</v>
      </c>
      <c r="P1140" s="1" t="s">
        <v>1488</v>
      </c>
      <c r="Q1140">
        <v>411.33199999999999</v>
      </c>
      <c r="R1140">
        <v>4</v>
      </c>
      <c r="S1140" s="1" t="s">
        <v>468</v>
      </c>
      <c r="T1140">
        <v>-4.8391999999999999</v>
      </c>
      <c r="U1140" s="1" t="s">
        <v>440</v>
      </c>
      <c r="V1140" s="1" t="s">
        <v>37</v>
      </c>
      <c r="W1140">
        <v>2014</v>
      </c>
    </row>
    <row r="1141" spans="1:23" x14ac:dyDescent="0.25">
      <c r="A1141">
        <v>5501</v>
      </c>
      <c r="B1141" s="1" t="s">
        <v>3192</v>
      </c>
      <c r="C1141" s="2">
        <v>42931</v>
      </c>
      <c r="D1141" s="2">
        <v>42934</v>
      </c>
      <c r="E1141" s="1" t="s">
        <v>23</v>
      </c>
      <c r="F1141" s="1" t="s">
        <v>1454</v>
      </c>
      <c r="G1141" s="1" t="s">
        <v>1455</v>
      </c>
      <c r="H1141" s="1" t="s">
        <v>26</v>
      </c>
      <c r="I1141" s="1" t="s">
        <v>27</v>
      </c>
      <c r="J1141" s="1" t="s">
        <v>183</v>
      </c>
      <c r="K1141" s="1" t="s">
        <v>129</v>
      </c>
      <c r="L1141" s="1" t="s">
        <v>72</v>
      </c>
      <c r="M1141" s="1" t="s">
        <v>1760</v>
      </c>
      <c r="N1141" s="1" t="s">
        <v>32</v>
      </c>
      <c r="O1141" s="1" t="s">
        <v>39</v>
      </c>
      <c r="P1141" s="1" t="s">
        <v>1761</v>
      </c>
      <c r="Q1141">
        <v>664.14599999999996</v>
      </c>
      <c r="R1141">
        <v>6</v>
      </c>
      <c r="S1141" s="1" t="s">
        <v>132</v>
      </c>
      <c r="T1141">
        <v>88.552800000000005</v>
      </c>
      <c r="U1141" s="1" t="s">
        <v>36</v>
      </c>
      <c r="V1141" s="1" t="s">
        <v>77</v>
      </c>
      <c r="W1141">
        <v>2017</v>
      </c>
    </row>
    <row r="1142" spans="1:23" x14ac:dyDescent="0.25">
      <c r="A1142">
        <v>5503</v>
      </c>
      <c r="B1142" s="1" t="s">
        <v>3193</v>
      </c>
      <c r="C1142" s="2">
        <v>43041</v>
      </c>
      <c r="D1142" s="2">
        <v>43045</v>
      </c>
      <c r="E1142" s="1" t="s">
        <v>42</v>
      </c>
      <c r="F1142" s="1" t="s">
        <v>3194</v>
      </c>
      <c r="G1142" s="1" t="s">
        <v>3195</v>
      </c>
      <c r="H1142" s="1" t="s">
        <v>97</v>
      </c>
      <c r="I1142" s="1" t="s">
        <v>27</v>
      </c>
      <c r="J1142" s="1" t="s">
        <v>70</v>
      </c>
      <c r="K1142" s="1" t="s">
        <v>71</v>
      </c>
      <c r="L1142" s="1" t="s">
        <v>72</v>
      </c>
      <c r="M1142" s="1" t="s">
        <v>1993</v>
      </c>
      <c r="N1142" s="1" t="s">
        <v>32</v>
      </c>
      <c r="O1142" s="1" t="s">
        <v>60</v>
      </c>
      <c r="P1142" s="1" t="s">
        <v>1994</v>
      </c>
      <c r="Q1142">
        <v>3.3119999999999998</v>
      </c>
      <c r="R1142">
        <v>1</v>
      </c>
      <c r="S1142" s="1" t="s">
        <v>66</v>
      </c>
      <c r="T1142">
        <v>0.66239999999999999</v>
      </c>
      <c r="U1142" s="1" t="s">
        <v>90</v>
      </c>
      <c r="V1142" s="1" t="s">
        <v>37</v>
      </c>
      <c r="W1142">
        <v>2017</v>
      </c>
    </row>
    <row r="1143" spans="1:23" x14ac:dyDescent="0.25">
      <c r="A1143">
        <v>5509</v>
      </c>
      <c r="B1143" s="1" t="s">
        <v>3196</v>
      </c>
      <c r="C1143" s="2">
        <v>42285</v>
      </c>
      <c r="D1143" s="2">
        <v>42289</v>
      </c>
      <c r="E1143" s="1" t="s">
        <v>42</v>
      </c>
      <c r="F1143" s="1" t="s">
        <v>1313</v>
      </c>
      <c r="G1143" s="1" t="s">
        <v>1314</v>
      </c>
      <c r="H1143" s="1" t="s">
        <v>26</v>
      </c>
      <c r="I1143" s="1" t="s">
        <v>27</v>
      </c>
      <c r="J1143" s="1" t="s">
        <v>338</v>
      </c>
      <c r="K1143" s="1" t="s">
        <v>57</v>
      </c>
      <c r="L1143" s="1" t="s">
        <v>58</v>
      </c>
      <c r="M1143" s="1" t="s">
        <v>399</v>
      </c>
      <c r="N1143" s="1" t="s">
        <v>32</v>
      </c>
      <c r="O1143" s="1" t="s">
        <v>60</v>
      </c>
      <c r="P1143" s="1" t="s">
        <v>400</v>
      </c>
      <c r="Q1143">
        <v>145.9</v>
      </c>
      <c r="R1143">
        <v>5</v>
      </c>
      <c r="S1143" s="1" t="s">
        <v>35</v>
      </c>
      <c r="T1143">
        <v>62.737000000000002</v>
      </c>
      <c r="U1143" s="1" t="s">
        <v>90</v>
      </c>
      <c r="V1143" s="1" t="s">
        <v>52</v>
      </c>
      <c r="W1143">
        <v>2015</v>
      </c>
    </row>
    <row r="1144" spans="1:23" x14ac:dyDescent="0.25">
      <c r="A1144">
        <v>5518</v>
      </c>
      <c r="B1144" s="1" t="s">
        <v>3197</v>
      </c>
      <c r="C1144" s="2">
        <v>43073</v>
      </c>
      <c r="D1144" s="2">
        <v>43078</v>
      </c>
      <c r="E1144" s="1" t="s">
        <v>42</v>
      </c>
      <c r="F1144" s="1" t="s">
        <v>3198</v>
      </c>
      <c r="G1144" s="1" t="s">
        <v>3199</v>
      </c>
      <c r="H1144" s="1" t="s">
        <v>97</v>
      </c>
      <c r="I1144" s="1" t="s">
        <v>27</v>
      </c>
      <c r="J1144" s="1" t="s">
        <v>70</v>
      </c>
      <c r="K1144" s="1" t="s">
        <v>71</v>
      </c>
      <c r="L1144" s="1" t="s">
        <v>72</v>
      </c>
      <c r="M1144" s="1" t="s">
        <v>1114</v>
      </c>
      <c r="N1144" s="1" t="s">
        <v>32</v>
      </c>
      <c r="O1144" s="1" t="s">
        <v>39</v>
      </c>
      <c r="P1144" s="1" t="s">
        <v>1115</v>
      </c>
      <c r="Q1144">
        <v>239.96</v>
      </c>
      <c r="R1144">
        <v>10</v>
      </c>
      <c r="S1144" s="1" t="s">
        <v>75</v>
      </c>
      <c r="T1144">
        <v>-10.284000000000001</v>
      </c>
      <c r="U1144" s="1" t="s">
        <v>62</v>
      </c>
      <c r="V1144" s="1" t="s">
        <v>104</v>
      </c>
      <c r="W1144">
        <v>2017</v>
      </c>
    </row>
    <row r="1145" spans="1:23" x14ac:dyDescent="0.25">
      <c r="A1145">
        <v>5519</v>
      </c>
      <c r="B1145" s="1" t="s">
        <v>3197</v>
      </c>
      <c r="C1145" s="2">
        <v>43073</v>
      </c>
      <c r="D1145" s="2">
        <v>43078</v>
      </c>
      <c r="E1145" s="1" t="s">
        <v>42</v>
      </c>
      <c r="F1145" s="1" t="s">
        <v>3198</v>
      </c>
      <c r="G1145" s="1" t="s">
        <v>3199</v>
      </c>
      <c r="H1145" s="1" t="s">
        <v>97</v>
      </c>
      <c r="I1145" s="1" t="s">
        <v>27</v>
      </c>
      <c r="J1145" s="1" t="s">
        <v>70</v>
      </c>
      <c r="K1145" s="1" t="s">
        <v>71</v>
      </c>
      <c r="L1145" s="1" t="s">
        <v>72</v>
      </c>
      <c r="M1145" s="1" t="s">
        <v>1603</v>
      </c>
      <c r="N1145" s="1" t="s">
        <v>32</v>
      </c>
      <c r="O1145" s="1" t="s">
        <v>60</v>
      </c>
      <c r="P1145" s="1" t="s">
        <v>1604</v>
      </c>
      <c r="Q1145">
        <v>54.768000000000001</v>
      </c>
      <c r="R1145">
        <v>2</v>
      </c>
      <c r="S1145" s="1" t="s">
        <v>66</v>
      </c>
      <c r="T1145">
        <v>6.8460000000000001</v>
      </c>
      <c r="U1145" s="1" t="s">
        <v>62</v>
      </c>
      <c r="V1145" s="1" t="s">
        <v>104</v>
      </c>
      <c r="W1145">
        <v>2017</v>
      </c>
    </row>
    <row r="1146" spans="1:23" x14ac:dyDescent="0.25">
      <c r="A1146">
        <v>5540</v>
      </c>
      <c r="B1146" s="1" t="s">
        <v>3200</v>
      </c>
      <c r="C1146" s="2">
        <v>42877</v>
      </c>
      <c r="D1146" s="2">
        <v>42881</v>
      </c>
      <c r="E1146" s="1" t="s">
        <v>42</v>
      </c>
      <c r="F1146" s="1" t="s">
        <v>805</v>
      </c>
      <c r="G1146" s="1" t="s">
        <v>806</v>
      </c>
      <c r="H1146" s="1" t="s">
        <v>26</v>
      </c>
      <c r="I1146" s="1" t="s">
        <v>27</v>
      </c>
      <c r="J1146" s="1" t="s">
        <v>143</v>
      </c>
      <c r="K1146" s="1" t="s">
        <v>144</v>
      </c>
      <c r="L1146" s="1" t="s">
        <v>100</v>
      </c>
      <c r="M1146" s="1" t="s">
        <v>152</v>
      </c>
      <c r="N1146" s="1" t="s">
        <v>32</v>
      </c>
      <c r="O1146" s="1" t="s">
        <v>39</v>
      </c>
      <c r="P1146" s="1" t="s">
        <v>153</v>
      </c>
      <c r="Q1146">
        <v>181.98599999999999</v>
      </c>
      <c r="R1146">
        <v>2</v>
      </c>
      <c r="S1146" s="1" t="s">
        <v>75</v>
      </c>
      <c r="T1146">
        <v>-54.595799999999997</v>
      </c>
      <c r="U1146" s="1" t="s">
        <v>90</v>
      </c>
      <c r="V1146" s="1" t="s">
        <v>171</v>
      </c>
      <c r="W1146">
        <v>2017</v>
      </c>
    </row>
    <row r="1147" spans="1:23" x14ac:dyDescent="0.25">
      <c r="A1147">
        <v>5543</v>
      </c>
      <c r="B1147" s="1" t="s">
        <v>3201</v>
      </c>
      <c r="C1147" s="2">
        <v>42723</v>
      </c>
      <c r="D1147" s="2">
        <v>42729</v>
      </c>
      <c r="E1147" s="1" t="s">
        <v>42</v>
      </c>
      <c r="F1147" s="1" t="s">
        <v>2877</v>
      </c>
      <c r="G1147" s="1" t="s">
        <v>2878</v>
      </c>
      <c r="H1147" s="1" t="s">
        <v>97</v>
      </c>
      <c r="I1147" s="1" t="s">
        <v>27</v>
      </c>
      <c r="J1147" s="1" t="s">
        <v>1234</v>
      </c>
      <c r="K1147" s="1" t="s">
        <v>532</v>
      </c>
      <c r="L1147" s="1" t="s">
        <v>58</v>
      </c>
      <c r="M1147" s="1" t="s">
        <v>3202</v>
      </c>
      <c r="N1147" s="1" t="s">
        <v>32</v>
      </c>
      <c r="O1147" s="1" t="s">
        <v>48</v>
      </c>
      <c r="P1147" s="1" t="s">
        <v>3203</v>
      </c>
      <c r="Q1147">
        <v>455.97</v>
      </c>
      <c r="R1147">
        <v>6</v>
      </c>
      <c r="S1147" s="1" t="s">
        <v>89</v>
      </c>
      <c r="T1147">
        <v>-218.8656</v>
      </c>
      <c r="U1147" s="1" t="s">
        <v>139</v>
      </c>
      <c r="V1147" s="1" t="s">
        <v>104</v>
      </c>
      <c r="W1147">
        <v>2016</v>
      </c>
    </row>
    <row r="1148" spans="1:23" x14ac:dyDescent="0.25">
      <c r="A1148">
        <v>5547</v>
      </c>
      <c r="B1148" s="1" t="s">
        <v>3204</v>
      </c>
      <c r="C1148" s="2">
        <v>42985</v>
      </c>
      <c r="D1148" s="2">
        <v>42986</v>
      </c>
      <c r="E1148" s="1" t="s">
        <v>94</v>
      </c>
      <c r="F1148" s="1" t="s">
        <v>2180</v>
      </c>
      <c r="G1148" s="1" t="s">
        <v>2181</v>
      </c>
      <c r="H1148" s="1" t="s">
        <v>26</v>
      </c>
      <c r="I1148" s="1" t="s">
        <v>27</v>
      </c>
      <c r="J1148" s="1" t="s">
        <v>3205</v>
      </c>
      <c r="K1148" s="1" t="s">
        <v>82</v>
      </c>
      <c r="L1148" s="1" t="s">
        <v>58</v>
      </c>
      <c r="M1148" s="1" t="s">
        <v>2627</v>
      </c>
      <c r="N1148" s="1" t="s">
        <v>32</v>
      </c>
      <c r="O1148" s="1" t="s">
        <v>60</v>
      </c>
      <c r="P1148" s="1" t="s">
        <v>2628</v>
      </c>
      <c r="Q1148">
        <v>25.16</v>
      </c>
      <c r="R1148">
        <v>2</v>
      </c>
      <c r="S1148" s="1" t="s">
        <v>35</v>
      </c>
      <c r="T1148">
        <v>10.5672</v>
      </c>
      <c r="U1148" s="1" t="s">
        <v>133</v>
      </c>
      <c r="V1148" s="1" t="s">
        <v>83</v>
      </c>
      <c r="W1148">
        <v>2017</v>
      </c>
    </row>
    <row r="1149" spans="1:23" x14ac:dyDescent="0.25">
      <c r="A1149">
        <v>5555</v>
      </c>
      <c r="B1149" s="1" t="s">
        <v>3206</v>
      </c>
      <c r="C1149" s="2">
        <v>41955</v>
      </c>
      <c r="D1149" s="2">
        <v>41959</v>
      </c>
      <c r="E1149" s="1" t="s">
        <v>42</v>
      </c>
      <c r="F1149" s="1" t="s">
        <v>3207</v>
      </c>
      <c r="G1149" s="1" t="s">
        <v>3208</v>
      </c>
      <c r="H1149" s="1" t="s">
        <v>97</v>
      </c>
      <c r="I1149" s="1" t="s">
        <v>27</v>
      </c>
      <c r="J1149" s="1" t="s">
        <v>109</v>
      </c>
      <c r="K1149" s="1" t="s">
        <v>99</v>
      </c>
      <c r="L1149" s="1" t="s">
        <v>100</v>
      </c>
      <c r="M1149" s="1" t="s">
        <v>1148</v>
      </c>
      <c r="N1149" s="1" t="s">
        <v>32</v>
      </c>
      <c r="O1149" s="1" t="s">
        <v>33</v>
      </c>
      <c r="P1149" s="1" t="s">
        <v>1149</v>
      </c>
      <c r="Q1149">
        <v>67.993200000000002</v>
      </c>
      <c r="R1149">
        <v>1</v>
      </c>
      <c r="S1149" s="1" t="s">
        <v>112</v>
      </c>
      <c r="T1149">
        <v>-12.998699999999999</v>
      </c>
      <c r="U1149" s="1" t="s">
        <v>90</v>
      </c>
      <c r="V1149" s="1" t="s">
        <v>37</v>
      </c>
      <c r="W1149">
        <v>2014</v>
      </c>
    </row>
    <row r="1150" spans="1:23" x14ac:dyDescent="0.25">
      <c r="A1150">
        <v>5556</v>
      </c>
      <c r="B1150" s="1" t="s">
        <v>3209</v>
      </c>
      <c r="C1150" s="2">
        <v>43010</v>
      </c>
      <c r="D1150" s="2">
        <v>43014</v>
      </c>
      <c r="E1150" s="1" t="s">
        <v>23</v>
      </c>
      <c r="F1150" s="1" t="s">
        <v>1333</v>
      </c>
      <c r="G1150" s="1" t="s">
        <v>1334</v>
      </c>
      <c r="H1150" s="1" t="s">
        <v>97</v>
      </c>
      <c r="I1150" s="1" t="s">
        <v>27</v>
      </c>
      <c r="J1150" s="1" t="s">
        <v>1629</v>
      </c>
      <c r="K1150" s="1" t="s">
        <v>1289</v>
      </c>
      <c r="L1150" s="1" t="s">
        <v>30</v>
      </c>
      <c r="M1150" s="1" t="s">
        <v>2403</v>
      </c>
      <c r="N1150" s="1" t="s">
        <v>32</v>
      </c>
      <c r="O1150" s="1" t="s">
        <v>60</v>
      </c>
      <c r="P1150" s="1" t="s">
        <v>2404</v>
      </c>
      <c r="Q1150">
        <v>10.16</v>
      </c>
      <c r="R1150">
        <v>2</v>
      </c>
      <c r="S1150" s="1" t="s">
        <v>35</v>
      </c>
      <c r="T1150">
        <v>3.4544000000000001</v>
      </c>
      <c r="U1150" s="1" t="s">
        <v>90</v>
      </c>
      <c r="V1150" s="1" t="s">
        <v>52</v>
      </c>
      <c r="W1150">
        <v>2017</v>
      </c>
    </row>
    <row r="1151" spans="1:23" x14ac:dyDescent="0.25">
      <c r="A1151">
        <v>5557</v>
      </c>
      <c r="B1151" s="1" t="s">
        <v>3210</v>
      </c>
      <c r="C1151" s="2">
        <v>42352</v>
      </c>
      <c r="D1151" s="2">
        <v>42356</v>
      </c>
      <c r="E1151" s="1" t="s">
        <v>42</v>
      </c>
      <c r="F1151" s="1" t="s">
        <v>2510</v>
      </c>
      <c r="G1151" s="1" t="s">
        <v>2511</v>
      </c>
      <c r="H1151" s="1" t="s">
        <v>97</v>
      </c>
      <c r="I1151" s="1" t="s">
        <v>27</v>
      </c>
      <c r="J1151" s="1" t="s">
        <v>488</v>
      </c>
      <c r="K1151" s="1" t="s">
        <v>489</v>
      </c>
      <c r="L1151" s="1" t="s">
        <v>30</v>
      </c>
      <c r="M1151" s="1" t="s">
        <v>2024</v>
      </c>
      <c r="N1151" s="1" t="s">
        <v>32</v>
      </c>
      <c r="O1151" s="1" t="s">
        <v>60</v>
      </c>
      <c r="P1151" s="1" t="s">
        <v>2025</v>
      </c>
      <c r="Q1151">
        <v>6.16</v>
      </c>
      <c r="R1151">
        <v>2</v>
      </c>
      <c r="S1151" s="1" t="s">
        <v>35</v>
      </c>
      <c r="T1151">
        <v>1.9712000000000001</v>
      </c>
      <c r="U1151" s="1" t="s">
        <v>90</v>
      </c>
      <c r="V1151" s="1" t="s">
        <v>104</v>
      </c>
      <c r="W1151">
        <v>2015</v>
      </c>
    </row>
    <row r="1152" spans="1:23" x14ac:dyDescent="0.25">
      <c r="A1152">
        <v>5568</v>
      </c>
      <c r="B1152" s="1" t="s">
        <v>3211</v>
      </c>
      <c r="C1152" s="2">
        <v>42807</v>
      </c>
      <c r="D1152" s="2">
        <v>42807</v>
      </c>
      <c r="E1152" s="1" t="s">
        <v>435</v>
      </c>
      <c r="F1152" s="1" t="s">
        <v>3212</v>
      </c>
      <c r="G1152" s="1" t="s">
        <v>3213</v>
      </c>
      <c r="H1152" s="1" t="s">
        <v>108</v>
      </c>
      <c r="I1152" s="1" t="s">
        <v>27</v>
      </c>
      <c r="J1152" s="1" t="s">
        <v>143</v>
      </c>
      <c r="K1152" s="1" t="s">
        <v>144</v>
      </c>
      <c r="L1152" s="1" t="s">
        <v>100</v>
      </c>
      <c r="M1152" s="1" t="s">
        <v>2586</v>
      </c>
      <c r="N1152" s="1" t="s">
        <v>32</v>
      </c>
      <c r="O1152" s="1" t="s">
        <v>39</v>
      </c>
      <c r="P1152" s="1" t="s">
        <v>2587</v>
      </c>
      <c r="Q1152">
        <v>89.768000000000001</v>
      </c>
      <c r="R1152">
        <v>1</v>
      </c>
      <c r="S1152" s="1" t="s">
        <v>75</v>
      </c>
      <c r="T1152">
        <v>-2.5648</v>
      </c>
      <c r="U1152" s="1" t="s">
        <v>440</v>
      </c>
      <c r="V1152" s="1" t="s">
        <v>205</v>
      </c>
      <c r="W1152">
        <v>2017</v>
      </c>
    </row>
    <row r="1153" spans="1:23" x14ac:dyDescent="0.25">
      <c r="A1153">
        <v>5577</v>
      </c>
      <c r="B1153" s="1" t="s">
        <v>3214</v>
      </c>
      <c r="C1153" s="2">
        <v>42716</v>
      </c>
      <c r="D1153" s="2">
        <v>42720</v>
      </c>
      <c r="E1153" s="1" t="s">
        <v>42</v>
      </c>
      <c r="F1153" s="1" t="s">
        <v>3215</v>
      </c>
      <c r="G1153" s="1" t="s">
        <v>3216</v>
      </c>
      <c r="H1153" s="1" t="s">
        <v>26</v>
      </c>
      <c r="I1153" s="1" t="s">
        <v>27</v>
      </c>
      <c r="J1153" s="1" t="s">
        <v>1197</v>
      </c>
      <c r="K1153" s="1" t="s">
        <v>57</v>
      </c>
      <c r="L1153" s="1" t="s">
        <v>58</v>
      </c>
      <c r="M1153" s="1" t="s">
        <v>563</v>
      </c>
      <c r="N1153" s="1" t="s">
        <v>32</v>
      </c>
      <c r="O1153" s="1" t="s">
        <v>60</v>
      </c>
      <c r="P1153" s="1" t="s">
        <v>564</v>
      </c>
      <c r="Q1153">
        <v>383.64</v>
      </c>
      <c r="R1153">
        <v>6</v>
      </c>
      <c r="S1153" s="1" t="s">
        <v>35</v>
      </c>
      <c r="T1153">
        <v>122.76479999999999</v>
      </c>
      <c r="U1153" s="1" t="s">
        <v>90</v>
      </c>
      <c r="V1153" s="1" t="s">
        <v>104</v>
      </c>
      <c r="W1153">
        <v>2016</v>
      </c>
    </row>
    <row r="1154" spans="1:23" x14ac:dyDescent="0.25">
      <c r="A1154">
        <v>5580</v>
      </c>
      <c r="B1154" s="1" t="s">
        <v>3217</v>
      </c>
      <c r="C1154" s="2">
        <v>42987</v>
      </c>
      <c r="D1154" s="2">
        <v>42992</v>
      </c>
      <c r="E1154" s="1" t="s">
        <v>23</v>
      </c>
      <c r="F1154" s="1" t="s">
        <v>2428</v>
      </c>
      <c r="G1154" s="1" t="s">
        <v>2429</v>
      </c>
      <c r="H1154" s="1" t="s">
        <v>26</v>
      </c>
      <c r="I1154" s="1" t="s">
        <v>27</v>
      </c>
      <c r="J1154" s="1" t="s">
        <v>56</v>
      </c>
      <c r="K1154" s="1" t="s">
        <v>57</v>
      </c>
      <c r="L1154" s="1" t="s">
        <v>58</v>
      </c>
      <c r="M1154" s="1" t="s">
        <v>1669</v>
      </c>
      <c r="N1154" s="1" t="s">
        <v>32</v>
      </c>
      <c r="O1154" s="1" t="s">
        <v>39</v>
      </c>
      <c r="P1154" s="1" t="s">
        <v>1670</v>
      </c>
      <c r="Q1154">
        <v>243.92</v>
      </c>
      <c r="R1154">
        <v>5</v>
      </c>
      <c r="S1154" s="1" t="s">
        <v>66</v>
      </c>
      <c r="T1154">
        <v>-15.244999999999999</v>
      </c>
      <c r="U1154" s="1" t="s">
        <v>62</v>
      </c>
      <c r="V1154" s="1" t="s">
        <v>83</v>
      </c>
      <c r="W1154">
        <v>2017</v>
      </c>
    </row>
    <row r="1155" spans="1:23" x14ac:dyDescent="0.25">
      <c r="A1155">
        <v>5582</v>
      </c>
      <c r="B1155" s="1" t="s">
        <v>3218</v>
      </c>
      <c r="C1155" s="2">
        <v>43012</v>
      </c>
      <c r="D1155" s="2">
        <v>43016</v>
      </c>
      <c r="E1155" s="1" t="s">
        <v>42</v>
      </c>
      <c r="F1155" s="1" t="s">
        <v>141</v>
      </c>
      <c r="G1155" s="1" t="s">
        <v>142</v>
      </c>
      <c r="H1155" s="1" t="s">
        <v>108</v>
      </c>
      <c r="I1155" s="1" t="s">
        <v>27</v>
      </c>
      <c r="J1155" s="1" t="s">
        <v>2535</v>
      </c>
      <c r="K1155" s="1" t="s">
        <v>1101</v>
      </c>
      <c r="L1155" s="1" t="s">
        <v>72</v>
      </c>
      <c r="M1155" s="1" t="s">
        <v>1133</v>
      </c>
      <c r="N1155" s="1" t="s">
        <v>32</v>
      </c>
      <c r="O1155" s="1" t="s">
        <v>60</v>
      </c>
      <c r="P1155" s="1" t="s">
        <v>1134</v>
      </c>
      <c r="Q1155">
        <v>19.98</v>
      </c>
      <c r="R1155">
        <v>1</v>
      </c>
      <c r="S1155" s="1" t="s">
        <v>35</v>
      </c>
      <c r="T1155">
        <v>8.5914000000000001</v>
      </c>
      <c r="U1155" s="1" t="s">
        <v>90</v>
      </c>
      <c r="V1155" s="1" t="s">
        <v>52</v>
      </c>
      <c r="W1155">
        <v>2017</v>
      </c>
    </row>
    <row r="1156" spans="1:23" x14ac:dyDescent="0.25">
      <c r="A1156">
        <v>5584</v>
      </c>
      <c r="B1156" s="1" t="s">
        <v>3219</v>
      </c>
      <c r="C1156" s="2">
        <v>41988</v>
      </c>
      <c r="D1156" s="2">
        <v>41992</v>
      </c>
      <c r="E1156" s="1" t="s">
        <v>23</v>
      </c>
      <c r="F1156" s="1" t="s">
        <v>350</v>
      </c>
      <c r="G1156" s="1" t="s">
        <v>351</v>
      </c>
      <c r="H1156" s="1" t="s">
        <v>26</v>
      </c>
      <c r="I1156" s="1" t="s">
        <v>27</v>
      </c>
      <c r="J1156" s="1" t="s">
        <v>651</v>
      </c>
      <c r="K1156" s="1" t="s">
        <v>57</v>
      </c>
      <c r="L1156" s="1" t="s">
        <v>58</v>
      </c>
      <c r="M1156" s="1" t="s">
        <v>2024</v>
      </c>
      <c r="N1156" s="1" t="s">
        <v>32</v>
      </c>
      <c r="O1156" s="1" t="s">
        <v>60</v>
      </c>
      <c r="P1156" s="1" t="s">
        <v>2025</v>
      </c>
      <c r="Q1156">
        <v>6.16</v>
      </c>
      <c r="R1156">
        <v>2</v>
      </c>
      <c r="S1156" s="1" t="s">
        <v>35</v>
      </c>
      <c r="T1156">
        <v>1.9712000000000001</v>
      </c>
      <c r="U1156" s="1" t="s">
        <v>90</v>
      </c>
      <c r="V1156" s="1" t="s">
        <v>104</v>
      </c>
      <c r="W1156">
        <v>2014</v>
      </c>
    </row>
    <row r="1157" spans="1:23" x14ac:dyDescent="0.25">
      <c r="A1157">
        <v>5592</v>
      </c>
      <c r="B1157" s="1" t="s">
        <v>3220</v>
      </c>
      <c r="C1157" s="2">
        <v>41925</v>
      </c>
      <c r="D1157" s="2">
        <v>41930</v>
      </c>
      <c r="E1157" s="1" t="s">
        <v>23</v>
      </c>
      <c r="F1157" s="1" t="s">
        <v>1407</v>
      </c>
      <c r="G1157" s="1" t="s">
        <v>1408</v>
      </c>
      <c r="H1157" s="1" t="s">
        <v>97</v>
      </c>
      <c r="I1157" s="1" t="s">
        <v>27</v>
      </c>
      <c r="J1157" s="1" t="s">
        <v>2073</v>
      </c>
      <c r="K1157" s="1" t="s">
        <v>372</v>
      </c>
      <c r="L1157" s="1" t="s">
        <v>72</v>
      </c>
      <c r="M1157" s="1" t="s">
        <v>1040</v>
      </c>
      <c r="N1157" s="1" t="s">
        <v>32</v>
      </c>
      <c r="O1157" s="1" t="s">
        <v>39</v>
      </c>
      <c r="P1157" s="1" t="s">
        <v>1041</v>
      </c>
      <c r="Q1157">
        <v>245.98</v>
      </c>
      <c r="R1157">
        <v>2</v>
      </c>
      <c r="S1157" s="1" t="s">
        <v>35</v>
      </c>
      <c r="T1157">
        <v>27.0578</v>
      </c>
      <c r="U1157" s="1" t="s">
        <v>62</v>
      </c>
      <c r="V1157" s="1" t="s">
        <v>52</v>
      </c>
      <c r="W1157">
        <v>2014</v>
      </c>
    </row>
    <row r="1158" spans="1:23" x14ac:dyDescent="0.25">
      <c r="A1158">
        <v>5606</v>
      </c>
      <c r="B1158" s="1" t="s">
        <v>3221</v>
      </c>
      <c r="C1158" s="2">
        <v>42633</v>
      </c>
      <c r="D1158" s="2">
        <v>42638</v>
      </c>
      <c r="E1158" s="1" t="s">
        <v>42</v>
      </c>
      <c r="F1158" s="1" t="s">
        <v>1472</v>
      </c>
      <c r="G1158" s="1" t="s">
        <v>1473</v>
      </c>
      <c r="H1158" s="1" t="s">
        <v>97</v>
      </c>
      <c r="I1158" s="1" t="s">
        <v>27</v>
      </c>
      <c r="J1158" s="1" t="s">
        <v>2582</v>
      </c>
      <c r="K1158" s="1" t="s">
        <v>1048</v>
      </c>
      <c r="L1158" s="1" t="s">
        <v>30</v>
      </c>
      <c r="M1158" s="1" t="s">
        <v>2153</v>
      </c>
      <c r="N1158" s="1" t="s">
        <v>32</v>
      </c>
      <c r="O1158" s="1" t="s">
        <v>60</v>
      </c>
      <c r="P1158" s="1" t="s">
        <v>2154</v>
      </c>
      <c r="Q1158">
        <v>17.088000000000001</v>
      </c>
      <c r="R1158">
        <v>2</v>
      </c>
      <c r="S1158" s="1" t="s">
        <v>66</v>
      </c>
      <c r="T1158">
        <v>1.0680000000000001</v>
      </c>
      <c r="U1158" s="1" t="s">
        <v>62</v>
      </c>
      <c r="V1158" s="1" t="s">
        <v>83</v>
      </c>
      <c r="W1158">
        <v>2016</v>
      </c>
    </row>
    <row r="1159" spans="1:23" x14ac:dyDescent="0.25">
      <c r="A1159">
        <v>5607</v>
      </c>
      <c r="B1159" s="1" t="s">
        <v>3221</v>
      </c>
      <c r="C1159" s="2">
        <v>42633</v>
      </c>
      <c r="D1159" s="2">
        <v>42638</v>
      </c>
      <c r="E1159" s="1" t="s">
        <v>42</v>
      </c>
      <c r="F1159" s="1" t="s">
        <v>1472</v>
      </c>
      <c r="G1159" s="1" t="s">
        <v>1473</v>
      </c>
      <c r="H1159" s="1" t="s">
        <v>97</v>
      </c>
      <c r="I1159" s="1" t="s">
        <v>27</v>
      </c>
      <c r="J1159" s="1" t="s">
        <v>2582</v>
      </c>
      <c r="K1159" s="1" t="s">
        <v>1048</v>
      </c>
      <c r="L1159" s="1" t="s">
        <v>30</v>
      </c>
      <c r="M1159" s="1" t="s">
        <v>1040</v>
      </c>
      <c r="N1159" s="1" t="s">
        <v>32</v>
      </c>
      <c r="O1159" s="1" t="s">
        <v>39</v>
      </c>
      <c r="P1159" s="1" t="s">
        <v>1041</v>
      </c>
      <c r="Q1159">
        <v>98.391999999999996</v>
      </c>
      <c r="R1159">
        <v>1</v>
      </c>
      <c r="S1159" s="1" t="s">
        <v>66</v>
      </c>
      <c r="T1159">
        <v>-11.069100000000001</v>
      </c>
      <c r="U1159" s="1" t="s">
        <v>62</v>
      </c>
      <c r="V1159" s="1" t="s">
        <v>83</v>
      </c>
      <c r="W1159">
        <v>2016</v>
      </c>
    </row>
    <row r="1160" spans="1:23" x14ac:dyDescent="0.25">
      <c r="A1160">
        <v>5618</v>
      </c>
      <c r="B1160" s="1" t="s">
        <v>3222</v>
      </c>
      <c r="C1160" s="2">
        <v>42916</v>
      </c>
      <c r="D1160" s="2">
        <v>42920</v>
      </c>
      <c r="E1160" s="1" t="s">
        <v>42</v>
      </c>
      <c r="F1160" s="1" t="s">
        <v>2229</v>
      </c>
      <c r="G1160" s="1" t="s">
        <v>2230</v>
      </c>
      <c r="H1160" s="1" t="s">
        <v>97</v>
      </c>
      <c r="I1160" s="1" t="s">
        <v>27</v>
      </c>
      <c r="J1160" s="1" t="s">
        <v>150</v>
      </c>
      <c r="K1160" s="1" t="s">
        <v>151</v>
      </c>
      <c r="L1160" s="1" t="s">
        <v>30</v>
      </c>
      <c r="M1160" s="1" t="s">
        <v>1495</v>
      </c>
      <c r="N1160" s="1" t="s">
        <v>32</v>
      </c>
      <c r="O1160" s="1" t="s">
        <v>60</v>
      </c>
      <c r="P1160" s="1" t="s">
        <v>1496</v>
      </c>
      <c r="Q1160">
        <v>19.52</v>
      </c>
      <c r="R1160">
        <v>2</v>
      </c>
      <c r="S1160" s="1" t="s">
        <v>66</v>
      </c>
      <c r="T1160">
        <v>5.3680000000000003</v>
      </c>
      <c r="U1160" s="1" t="s">
        <v>90</v>
      </c>
      <c r="V1160" s="1" t="s">
        <v>63</v>
      </c>
      <c r="W1160">
        <v>2017</v>
      </c>
    </row>
    <row r="1161" spans="1:23" x14ac:dyDescent="0.25">
      <c r="A1161">
        <v>5622</v>
      </c>
      <c r="B1161" s="1" t="s">
        <v>3223</v>
      </c>
      <c r="C1161" s="2">
        <v>42638</v>
      </c>
      <c r="D1161" s="2">
        <v>42643</v>
      </c>
      <c r="E1161" s="1" t="s">
        <v>42</v>
      </c>
      <c r="F1161" s="1" t="s">
        <v>3224</v>
      </c>
      <c r="G1161" s="1" t="s">
        <v>3225</v>
      </c>
      <c r="H1161" s="1" t="s">
        <v>97</v>
      </c>
      <c r="I1161" s="1" t="s">
        <v>27</v>
      </c>
      <c r="J1161" s="1" t="s">
        <v>3226</v>
      </c>
      <c r="K1161" s="1" t="s">
        <v>248</v>
      </c>
      <c r="L1161" s="1" t="s">
        <v>100</v>
      </c>
      <c r="M1161" s="1" t="s">
        <v>113</v>
      </c>
      <c r="N1161" s="1" t="s">
        <v>32</v>
      </c>
      <c r="O1161" s="1" t="s">
        <v>39</v>
      </c>
      <c r="P1161" s="1" t="s">
        <v>114</v>
      </c>
      <c r="Q1161">
        <v>201.96</v>
      </c>
      <c r="R1161">
        <v>2</v>
      </c>
      <c r="S1161" s="1" t="s">
        <v>35</v>
      </c>
      <c r="T1161">
        <v>50.49</v>
      </c>
      <c r="U1161" s="1" t="s">
        <v>62</v>
      </c>
      <c r="V1161" s="1" t="s">
        <v>83</v>
      </c>
      <c r="W1161">
        <v>2016</v>
      </c>
    </row>
    <row r="1162" spans="1:23" x14ac:dyDescent="0.25">
      <c r="A1162">
        <v>5623</v>
      </c>
      <c r="B1162" s="1" t="s">
        <v>3223</v>
      </c>
      <c r="C1162" s="2">
        <v>42638</v>
      </c>
      <c r="D1162" s="2">
        <v>42643</v>
      </c>
      <c r="E1162" s="1" t="s">
        <v>42</v>
      </c>
      <c r="F1162" s="1" t="s">
        <v>3224</v>
      </c>
      <c r="G1162" s="1" t="s">
        <v>3225</v>
      </c>
      <c r="H1162" s="1" t="s">
        <v>97</v>
      </c>
      <c r="I1162" s="1" t="s">
        <v>27</v>
      </c>
      <c r="J1162" s="1" t="s">
        <v>3226</v>
      </c>
      <c r="K1162" s="1" t="s">
        <v>248</v>
      </c>
      <c r="L1162" s="1" t="s">
        <v>100</v>
      </c>
      <c r="M1162" s="1" t="s">
        <v>2245</v>
      </c>
      <c r="N1162" s="1" t="s">
        <v>32</v>
      </c>
      <c r="O1162" s="1" t="s">
        <v>60</v>
      </c>
      <c r="P1162" s="1" t="s">
        <v>2246</v>
      </c>
      <c r="Q1162">
        <v>68.64</v>
      </c>
      <c r="R1162">
        <v>11</v>
      </c>
      <c r="S1162" s="1" t="s">
        <v>35</v>
      </c>
      <c r="T1162">
        <v>17.16</v>
      </c>
      <c r="U1162" s="1" t="s">
        <v>62</v>
      </c>
      <c r="V1162" s="1" t="s">
        <v>83</v>
      </c>
      <c r="W1162">
        <v>2016</v>
      </c>
    </row>
    <row r="1163" spans="1:23" x14ac:dyDescent="0.25">
      <c r="A1163">
        <v>5626</v>
      </c>
      <c r="B1163" s="1" t="s">
        <v>3227</v>
      </c>
      <c r="C1163" s="2">
        <v>41911</v>
      </c>
      <c r="D1163" s="2">
        <v>41913</v>
      </c>
      <c r="E1163" s="1" t="s">
        <v>23</v>
      </c>
      <c r="F1163" s="1" t="s">
        <v>1253</v>
      </c>
      <c r="G1163" s="1" t="s">
        <v>1254</v>
      </c>
      <c r="H1163" s="1" t="s">
        <v>108</v>
      </c>
      <c r="I1163" s="1" t="s">
        <v>27</v>
      </c>
      <c r="J1163" s="1" t="s">
        <v>201</v>
      </c>
      <c r="K1163" s="1" t="s">
        <v>202</v>
      </c>
      <c r="L1163" s="1" t="s">
        <v>58</v>
      </c>
      <c r="M1163" s="1" t="s">
        <v>120</v>
      </c>
      <c r="N1163" s="1" t="s">
        <v>32</v>
      </c>
      <c r="O1163" s="1" t="s">
        <v>60</v>
      </c>
      <c r="P1163" s="1" t="s">
        <v>121</v>
      </c>
      <c r="Q1163">
        <v>6.16</v>
      </c>
      <c r="R1163">
        <v>2</v>
      </c>
      <c r="S1163" s="1" t="s">
        <v>35</v>
      </c>
      <c r="T1163">
        <v>2.9567999999999999</v>
      </c>
      <c r="U1163" s="1" t="s">
        <v>76</v>
      </c>
      <c r="V1163" s="1" t="s">
        <v>83</v>
      </c>
      <c r="W1163">
        <v>2014</v>
      </c>
    </row>
    <row r="1164" spans="1:23" x14ac:dyDescent="0.25">
      <c r="A1164">
        <v>5627</v>
      </c>
      <c r="B1164" s="1" t="s">
        <v>3227</v>
      </c>
      <c r="C1164" s="2">
        <v>41911</v>
      </c>
      <c r="D1164" s="2">
        <v>41913</v>
      </c>
      <c r="E1164" s="1" t="s">
        <v>23</v>
      </c>
      <c r="F1164" s="1" t="s">
        <v>1253</v>
      </c>
      <c r="G1164" s="1" t="s">
        <v>1254</v>
      </c>
      <c r="H1164" s="1" t="s">
        <v>108</v>
      </c>
      <c r="I1164" s="1" t="s">
        <v>27</v>
      </c>
      <c r="J1164" s="1" t="s">
        <v>201</v>
      </c>
      <c r="K1164" s="1" t="s">
        <v>202</v>
      </c>
      <c r="L1164" s="1" t="s">
        <v>58</v>
      </c>
      <c r="M1164" s="1" t="s">
        <v>1260</v>
      </c>
      <c r="N1164" s="1" t="s">
        <v>32</v>
      </c>
      <c r="O1164" s="1" t="s">
        <v>48</v>
      </c>
      <c r="P1164" s="1" t="s">
        <v>1261</v>
      </c>
      <c r="Q1164">
        <v>2348.8200000000002</v>
      </c>
      <c r="R1164">
        <v>9</v>
      </c>
      <c r="S1164" s="1" t="s">
        <v>35</v>
      </c>
      <c r="T1164">
        <v>399.29939999999999</v>
      </c>
      <c r="U1164" s="1" t="s">
        <v>76</v>
      </c>
      <c r="V1164" s="1" t="s">
        <v>83</v>
      </c>
      <c r="W1164">
        <v>2014</v>
      </c>
    </row>
    <row r="1165" spans="1:23" x14ac:dyDescent="0.25">
      <c r="A1165">
        <v>5629</v>
      </c>
      <c r="B1165" s="1" t="s">
        <v>3228</v>
      </c>
      <c r="C1165" s="2">
        <v>42912</v>
      </c>
      <c r="D1165" s="2">
        <v>42917</v>
      </c>
      <c r="E1165" s="1" t="s">
        <v>42</v>
      </c>
      <c r="F1165" s="1" t="s">
        <v>342</v>
      </c>
      <c r="G1165" s="1" t="s">
        <v>343</v>
      </c>
      <c r="H1165" s="1" t="s">
        <v>97</v>
      </c>
      <c r="I1165" s="1" t="s">
        <v>27</v>
      </c>
      <c r="J1165" s="1" t="s">
        <v>1018</v>
      </c>
      <c r="K1165" s="1" t="s">
        <v>46</v>
      </c>
      <c r="L1165" s="1" t="s">
        <v>30</v>
      </c>
      <c r="M1165" s="1" t="s">
        <v>3229</v>
      </c>
      <c r="N1165" s="1" t="s">
        <v>32</v>
      </c>
      <c r="O1165" s="1" t="s">
        <v>39</v>
      </c>
      <c r="P1165" s="1" t="s">
        <v>3230</v>
      </c>
      <c r="Q1165">
        <v>273.55200000000002</v>
      </c>
      <c r="R1165">
        <v>3</v>
      </c>
      <c r="S1165" s="1" t="s">
        <v>66</v>
      </c>
      <c r="T1165">
        <v>-13.6776</v>
      </c>
      <c r="U1165" s="1" t="s">
        <v>62</v>
      </c>
      <c r="V1165" s="1" t="s">
        <v>63</v>
      </c>
      <c r="W1165">
        <v>2017</v>
      </c>
    </row>
    <row r="1166" spans="1:23" x14ac:dyDescent="0.25">
      <c r="A1166">
        <v>5630</v>
      </c>
      <c r="B1166" s="1" t="s">
        <v>3231</v>
      </c>
      <c r="C1166" s="2">
        <v>42603</v>
      </c>
      <c r="D1166" s="2">
        <v>42605</v>
      </c>
      <c r="E1166" s="1" t="s">
        <v>23</v>
      </c>
      <c r="F1166" s="1" t="s">
        <v>683</v>
      </c>
      <c r="G1166" s="1" t="s">
        <v>684</v>
      </c>
      <c r="H1166" s="1" t="s">
        <v>108</v>
      </c>
      <c r="I1166" s="1" t="s">
        <v>27</v>
      </c>
      <c r="J1166" s="1" t="s">
        <v>70</v>
      </c>
      <c r="K1166" s="1" t="s">
        <v>71</v>
      </c>
      <c r="L1166" s="1" t="s">
        <v>72</v>
      </c>
      <c r="M1166" s="1" t="s">
        <v>1297</v>
      </c>
      <c r="N1166" s="1" t="s">
        <v>32</v>
      </c>
      <c r="O1166" s="1" t="s">
        <v>48</v>
      </c>
      <c r="P1166" s="1" t="s">
        <v>1298</v>
      </c>
      <c r="Q1166">
        <v>815.29200000000003</v>
      </c>
      <c r="R1166">
        <v>9</v>
      </c>
      <c r="S1166" s="1" t="s">
        <v>517</v>
      </c>
      <c r="T1166">
        <v>-339.70499999999998</v>
      </c>
      <c r="U1166" s="1" t="s">
        <v>76</v>
      </c>
      <c r="V1166" s="1" t="s">
        <v>263</v>
      </c>
      <c r="W1166">
        <v>2016</v>
      </c>
    </row>
    <row r="1167" spans="1:23" x14ac:dyDescent="0.25">
      <c r="A1167">
        <v>5632</v>
      </c>
      <c r="B1167" s="1" t="s">
        <v>3232</v>
      </c>
      <c r="C1167" s="2">
        <v>41681</v>
      </c>
      <c r="D1167" s="2">
        <v>41685</v>
      </c>
      <c r="E1167" s="1" t="s">
        <v>42</v>
      </c>
      <c r="F1167" s="1" t="s">
        <v>486</v>
      </c>
      <c r="G1167" s="1" t="s">
        <v>487</v>
      </c>
      <c r="H1167" s="1" t="s">
        <v>26</v>
      </c>
      <c r="I1167" s="1" t="s">
        <v>27</v>
      </c>
      <c r="J1167" s="1" t="s">
        <v>2133</v>
      </c>
      <c r="K1167" s="1" t="s">
        <v>728</v>
      </c>
      <c r="L1167" s="1" t="s">
        <v>30</v>
      </c>
      <c r="M1167" s="1" t="s">
        <v>1341</v>
      </c>
      <c r="N1167" s="1" t="s">
        <v>32</v>
      </c>
      <c r="O1167" s="1" t="s">
        <v>48</v>
      </c>
      <c r="P1167" s="1" t="s">
        <v>1342</v>
      </c>
      <c r="Q1167">
        <v>1256.22</v>
      </c>
      <c r="R1167">
        <v>6</v>
      </c>
      <c r="S1167" s="1" t="s">
        <v>35</v>
      </c>
      <c r="T1167">
        <v>75.373199999999997</v>
      </c>
      <c r="U1167" s="1" t="s">
        <v>90</v>
      </c>
      <c r="V1167" s="1" t="s">
        <v>307</v>
      </c>
      <c r="W1167">
        <v>2014</v>
      </c>
    </row>
    <row r="1168" spans="1:23" x14ac:dyDescent="0.25">
      <c r="A1168">
        <v>5638</v>
      </c>
      <c r="B1168" s="1" t="s">
        <v>3233</v>
      </c>
      <c r="C1168" s="2">
        <v>42820</v>
      </c>
      <c r="D1168" s="2">
        <v>42827</v>
      </c>
      <c r="E1168" s="1" t="s">
        <v>42</v>
      </c>
      <c r="F1168" s="1" t="s">
        <v>3234</v>
      </c>
      <c r="G1168" s="1" t="s">
        <v>3235</v>
      </c>
      <c r="H1168" s="1" t="s">
        <v>97</v>
      </c>
      <c r="I1168" s="1" t="s">
        <v>27</v>
      </c>
      <c r="J1168" s="1" t="s">
        <v>667</v>
      </c>
      <c r="K1168" s="1" t="s">
        <v>299</v>
      </c>
      <c r="L1168" s="1" t="s">
        <v>100</v>
      </c>
      <c r="M1168" s="1" t="s">
        <v>3236</v>
      </c>
      <c r="N1168" s="1" t="s">
        <v>32</v>
      </c>
      <c r="O1168" s="1" t="s">
        <v>60</v>
      </c>
      <c r="P1168" s="1" t="s">
        <v>3237</v>
      </c>
      <c r="Q1168">
        <v>60.84</v>
      </c>
      <c r="R1168">
        <v>3</v>
      </c>
      <c r="S1168" s="1" t="s">
        <v>35</v>
      </c>
      <c r="T1168">
        <v>23.119199999999999</v>
      </c>
      <c r="U1168" s="1" t="s">
        <v>51</v>
      </c>
      <c r="V1168" s="1" t="s">
        <v>205</v>
      </c>
      <c r="W1168">
        <v>2017</v>
      </c>
    </row>
    <row r="1169" spans="1:23" x14ac:dyDescent="0.25">
      <c r="A1169">
        <v>5639</v>
      </c>
      <c r="B1169" s="1" t="s">
        <v>3238</v>
      </c>
      <c r="C1169" s="2">
        <v>41994</v>
      </c>
      <c r="D1169" s="2">
        <v>42000</v>
      </c>
      <c r="E1169" s="1" t="s">
        <v>42</v>
      </c>
      <c r="F1169" s="1" t="s">
        <v>845</v>
      </c>
      <c r="G1169" s="1" t="s">
        <v>846</v>
      </c>
      <c r="H1169" s="1" t="s">
        <v>26</v>
      </c>
      <c r="I1169" s="1" t="s">
        <v>27</v>
      </c>
      <c r="J1169" s="1" t="s">
        <v>651</v>
      </c>
      <c r="K1169" s="1" t="s">
        <v>57</v>
      </c>
      <c r="L1169" s="1" t="s">
        <v>58</v>
      </c>
      <c r="M1169" s="1" t="s">
        <v>256</v>
      </c>
      <c r="N1169" s="1" t="s">
        <v>32</v>
      </c>
      <c r="O1169" s="1" t="s">
        <v>39</v>
      </c>
      <c r="P1169" s="1" t="s">
        <v>257</v>
      </c>
      <c r="Q1169">
        <v>1325.76</v>
      </c>
      <c r="R1169">
        <v>6</v>
      </c>
      <c r="S1169" s="1" t="s">
        <v>66</v>
      </c>
      <c r="T1169">
        <v>149.148</v>
      </c>
      <c r="U1169" s="1" t="s">
        <v>139</v>
      </c>
      <c r="V1169" s="1" t="s">
        <v>104</v>
      </c>
      <c r="W1169">
        <v>2014</v>
      </c>
    </row>
    <row r="1170" spans="1:23" x14ac:dyDescent="0.25">
      <c r="A1170">
        <v>5640</v>
      </c>
      <c r="B1170" s="1" t="s">
        <v>3238</v>
      </c>
      <c r="C1170" s="2">
        <v>41994</v>
      </c>
      <c r="D1170" s="2">
        <v>42000</v>
      </c>
      <c r="E1170" s="1" t="s">
        <v>42</v>
      </c>
      <c r="F1170" s="1" t="s">
        <v>845</v>
      </c>
      <c r="G1170" s="1" t="s">
        <v>846</v>
      </c>
      <c r="H1170" s="1" t="s">
        <v>26</v>
      </c>
      <c r="I1170" s="1" t="s">
        <v>27</v>
      </c>
      <c r="J1170" s="1" t="s">
        <v>651</v>
      </c>
      <c r="K1170" s="1" t="s">
        <v>57</v>
      </c>
      <c r="L1170" s="1" t="s">
        <v>58</v>
      </c>
      <c r="M1170" s="1" t="s">
        <v>592</v>
      </c>
      <c r="N1170" s="1" t="s">
        <v>32</v>
      </c>
      <c r="O1170" s="1" t="s">
        <v>39</v>
      </c>
      <c r="P1170" s="1" t="s">
        <v>593</v>
      </c>
      <c r="Q1170">
        <v>572.16</v>
      </c>
      <c r="R1170">
        <v>3</v>
      </c>
      <c r="S1170" s="1" t="s">
        <v>66</v>
      </c>
      <c r="T1170">
        <v>35.76</v>
      </c>
      <c r="U1170" s="1" t="s">
        <v>139</v>
      </c>
      <c r="V1170" s="1" t="s">
        <v>104</v>
      </c>
      <c r="W1170">
        <v>2014</v>
      </c>
    </row>
    <row r="1171" spans="1:23" x14ac:dyDescent="0.25">
      <c r="A1171">
        <v>5643</v>
      </c>
      <c r="B1171" s="1" t="s">
        <v>3239</v>
      </c>
      <c r="C1171" s="2">
        <v>42461</v>
      </c>
      <c r="D1171" s="2">
        <v>42465</v>
      </c>
      <c r="E1171" s="1" t="s">
        <v>23</v>
      </c>
      <c r="F1171" s="1" t="s">
        <v>2314</v>
      </c>
      <c r="G1171" s="1" t="s">
        <v>2315</v>
      </c>
      <c r="H1171" s="1" t="s">
        <v>108</v>
      </c>
      <c r="I1171" s="1" t="s">
        <v>27</v>
      </c>
      <c r="J1171" s="1" t="s">
        <v>357</v>
      </c>
      <c r="K1171" s="1" t="s">
        <v>679</v>
      </c>
      <c r="L1171" s="1" t="s">
        <v>30</v>
      </c>
      <c r="M1171" s="1" t="s">
        <v>347</v>
      </c>
      <c r="N1171" s="1" t="s">
        <v>32</v>
      </c>
      <c r="O1171" s="1" t="s">
        <v>60</v>
      </c>
      <c r="P1171" s="1" t="s">
        <v>348</v>
      </c>
      <c r="Q1171">
        <v>7.04</v>
      </c>
      <c r="R1171">
        <v>4</v>
      </c>
      <c r="S1171" s="1" t="s">
        <v>35</v>
      </c>
      <c r="T1171">
        <v>3.0975999999999999</v>
      </c>
      <c r="U1171" s="1" t="s">
        <v>90</v>
      </c>
      <c r="V1171" s="1" t="s">
        <v>122</v>
      </c>
      <c r="W1171">
        <v>2016</v>
      </c>
    </row>
    <row r="1172" spans="1:23" x14ac:dyDescent="0.25">
      <c r="A1172">
        <v>5646</v>
      </c>
      <c r="B1172" s="1" t="s">
        <v>3240</v>
      </c>
      <c r="C1172" s="2">
        <v>42839</v>
      </c>
      <c r="D1172" s="2">
        <v>42844</v>
      </c>
      <c r="E1172" s="1" t="s">
        <v>42</v>
      </c>
      <c r="F1172" s="1" t="s">
        <v>1879</v>
      </c>
      <c r="G1172" s="1" t="s">
        <v>1880</v>
      </c>
      <c r="H1172" s="1" t="s">
        <v>97</v>
      </c>
      <c r="I1172" s="1" t="s">
        <v>27</v>
      </c>
      <c r="J1172" s="1" t="s">
        <v>3241</v>
      </c>
      <c r="K1172" s="1" t="s">
        <v>372</v>
      </c>
      <c r="L1172" s="1" t="s">
        <v>72</v>
      </c>
      <c r="M1172" s="1" t="s">
        <v>1216</v>
      </c>
      <c r="N1172" s="1" t="s">
        <v>32</v>
      </c>
      <c r="O1172" s="1" t="s">
        <v>60</v>
      </c>
      <c r="P1172" s="1" t="s">
        <v>1217</v>
      </c>
      <c r="Q1172">
        <v>74.45</v>
      </c>
      <c r="R1172">
        <v>5</v>
      </c>
      <c r="S1172" s="1" t="s">
        <v>35</v>
      </c>
      <c r="T1172">
        <v>20.101500000000001</v>
      </c>
      <c r="U1172" s="1" t="s">
        <v>62</v>
      </c>
      <c r="V1172" s="1" t="s">
        <v>122</v>
      </c>
      <c r="W1172">
        <v>2017</v>
      </c>
    </row>
    <row r="1173" spans="1:23" x14ac:dyDescent="0.25">
      <c r="A1173">
        <v>5647</v>
      </c>
      <c r="B1173" s="1" t="s">
        <v>3242</v>
      </c>
      <c r="C1173" s="2">
        <v>42008</v>
      </c>
      <c r="D1173" s="2">
        <v>42013</v>
      </c>
      <c r="E1173" s="1" t="s">
        <v>42</v>
      </c>
      <c r="F1173" s="1" t="s">
        <v>3154</v>
      </c>
      <c r="G1173" s="1" t="s">
        <v>3155</v>
      </c>
      <c r="H1173" s="1" t="s">
        <v>97</v>
      </c>
      <c r="I1173" s="1" t="s">
        <v>27</v>
      </c>
      <c r="J1173" s="1" t="s">
        <v>1990</v>
      </c>
      <c r="K1173" s="1" t="s">
        <v>728</v>
      </c>
      <c r="L1173" s="1" t="s">
        <v>30</v>
      </c>
      <c r="M1173" s="1" t="s">
        <v>1303</v>
      </c>
      <c r="N1173" s="1" t="s">
        <v>32</v>
      </c>
      <c r="O1173" s="1" t="s">
        <v>60</v>
      </c>
      <c r="P1173" s="1" t="s">
        <v>1304</v>
      </c>
      <c r="Q1173">
        <v>192.22</v>
      </c>
      <c r="R1173">
        <v>14</v>
      </c>
      <c r="S1173" s="1" t="s">
        <v>35</v>
      </c>
      <c r="T1173">
        <v>69.199200000000005</v>
      </c>
      <c r="U1173" s="1" t="s">
        <v>62</v>
      </c>
      <c r="V1173" s="1" t="s">
        <v>179</v>
      </c>
      <c r="W1173">
        <v>2015</v>
      </c>
    </row>
    <row r="1174" spans="1:23" x14ac:dyDescent="0.25">
      <c r="A1174">
        <v>5652</v>
      </c>
      <c r="B1174" s="1" t="s">
        <v>3243</v>
      </c>
      <c r="C1174" s="2">
        <v>42933</v>
      </c>
      <c r="D1174" s="2">
        <v>42935</v>
      </c>
      <c r="E1174" s="1" t="s">
        <v>23</v>
      </c>
      <c r="F1174" s="1" t="s">
        <v>799</v>
      </c>
      <c r="G1174" s="1" t="s">
        <v>800</v>
      </c>
      <c r="H1174" s="1" t="s">
        <v>97</v>
      </c>
      <c r="I1174" s="1" t="s">
        <v>27</v>
      </c>
      <c r="J1174" s="1" t="s">
        <v>3244</v>
      </c>
      <c r="K1174" s="1" t="s">
        <v>57</v>
      </c>
      <c r="L1174" s="1" t="s">
        <v>58</v>
      </c>
      <c r="M1174" s="1" t="s">
        <v>270</v>
      </c>
      <c r="N1174" s="1" t="s">
        <v>32</v>
      </c>
      <c r="O1174" s="1" t="s">
        <v>33</v>
      </c>
      <c r="P1174" s="1" t="s">
        <v>271</v>
      </c>
      <c r="Q1174">
        <v>1194.165</v>
      </c>
      <c r="R1174">
        <v>5</v>
      </c>
      <c r="S1174" s="1" t="s">
        <v>468</v>
      </c>
      <c r="T1174">
        <v>210.73500000000001</v>
      </c>
      <c r="U1174" s="1" t="s">
        <v>76</v>
      </c>
      <c r="V1174" s="1" t="s">
        <v>77</v>
      </c>
      <c r="W1174">
        <v>2017</v>
      </c>
    </row>
    <row r="1175" spans="1:23" x14ac:dyDescent="0.25">
      <c r="A1175">
        <v>5659</v>
      </c>
      <c r="B1175" s="1" t="s">
        <v>3245</v>
      </c>
      <c r="C1175" s="2">
        <v>42722</v>
      </c>
      <c r="D1175" s="2">
        <v>42725</v>
      </c>
      <c r="E1175" s="1" t="s">
        <v>94</v>
      </c>
      <c r="F1175" s="1" t="s">
        <v>1702</v>
      </c>
      <c r="G1175" s="1" t="s">
        <v>1703</v>
      </c>
      <c r="H1175" s="1" t="s">
        <v>108</v>
      </c>
      <c r="I1175" s="1" t="s">
        <v>27</v>
      </c>
      <c r="J1175" s="1" t="s">
        <v>3246</v>
      </c>
      <c r="K1175" s="1" t="s">
        <v>1530</v>
      </c>
      <c r="L1175" s="1" t="s">
        <v>58</v>
      </c>
      <c r="M1175" s="1" t="s">
        <v>1297</v>
      </c>
      <c r="N1175" s="1" t="s">
        <v>32</v>
      </c>
      <c r="O1175" s="1" t="s">
        <v>48</v>
      </c>
      <c r="P1175" s="1" t="s">
        <v>1298</v>
      </c>
      <c r="Q1175">
        <v>377.45</v>
      </c>
      <c r="R1175">
        <v>5</v>
      </c>
      <c r="S1175" s="1" t="s">
        <v>89</v>
      </c>
      <c r="T1175">
        <v>-264.21499999999997</v>
      </c>
      <c r="U1175" s="1" t="s">
        <v>36</v>
      </c>
      <c r="V1175" s="1" t="s">
        <v>104</v>
      </c>
      <c r="W1175">
        <v>2016</v>
      </c>
    </row>
    <row r="1176" spans="1:23" x14ac:dyDescent="0.25">
      <c r="A1176">
        <v>5662</v>
      </c>
      <c r="B1176" s="1" t="s">
        <v>3247</v>
      </c>
      <c r="C1176" s="2">
        <v>42637</v>
      </c>
      <c r="D1176" s="2">
        <v>42644</v>
      </c>
      <c r="E1176" s="1" t="s">
        <v>42</v>
      </c>
      <c r="F1176" s="1" t="s">
        <v>3017</v>
      </c>
      <c r="G1176" s="1" t="s">
        <v>3018</v>
      </c>
      <c r="H1176" s="1" t="s">
        <v>108</v>
      </c>
      <c r="I1176" s="1" t="s">
        <v>27</v>
      </c>
      <c r="J1176" s="1" t="s">
        <v>189</v>
      </c>
      <c r="K1176" s="1" t="s">
        <v>190</v>
      </c>
      <c r="L1176" s="1" t="s">
        <v>58</v>
      </c>
      <c r="M1176" s="1" t="s">
        <v>383</v>
      </c>
      <c r="N1176" s="1" t="s">
        <v>32</v>
      </c>
      <c r="O1176" s="1" t="s">
        <v>60</v>
      </c>
      <c r="P1176" s="1" t="s">
        <v>384</v>
      </c>
      <c r="Q1176">
        <v>21.44</v>
      </c>
      <c r="R1176">
        <v>2</v>
      </c>
      <c r="S1176" s="1" t="s">
        <v>66</v>
      </c>
      <c r="T1176">
        <v>7.5039999999999996</v>
      </c>
      <c r="U1176" s="1" t="s">
        <v>51</v>
      </c>
      <c r="V1176" s="1" t="s">
        <v>83</v>
      </c>
      <c r="W1176">
        <v>2016</v>
      </c>
    </row>
    <row r="1177" spans="1:23" x14ac:dyDescent="0.25">
      <c r="A1177">
        <v>5671</v>
      </c>
      <c r="B1177" s="1" t="s">
        <v>3248</v>
      </c>
      <c r="C1177" s="2">
        <v>42164</v>
      </c>
      <c r="D1177" s="2">
        <v>42166</v>
      </c>
      <c r="E1177" s="1" t="s">
        <v>23</v>
      </c>
      <c r="F1177" s="1" t="s">
        <v>3249</v>
      </c>
      <c r="G1177" s="1" t="s">
        <v>3250</v>
      </c>
      <c r="H1177" s="1" t="s">
        <v>26</v>
      </c>
      <c r="I1177" s="1" t="s">
        <v>27</v>
      </c>
      <c r="J1177" s="1" t="s">
        <v>3251</v>
      </c>
      <c r="K1177" s="1" t="s">
        <v>2293</v>
      </c>
      <c r="L1177" s="1" t="s">
        <v>58</v>
      </c>
      <c r="M1177" s="1" t="s">
        <v>3170</v>
      </c>
      <c r="N1177" s="1" t="s">
        <v>32</v>
      </c>
      <c r="O1177" s="1" t="s">
        <v>60</v>
      </c>
      <c r="P1177" s="1" t="s">
        <v>3171</v>
      </c>
      <c r="Q1177">
        <v>355.36</v>
      </c>
      <c r="R1177">
        <v>4</v>
      </c>
      <c r="S1177" s="1" t="s">
        <v>35</v>
      </c>
      <c r="T1177">
        <v>92.393600000000006</v>
      </c>
      <c r="U1177" s="1" t="s">
        <v>76</v>
      </c>
      <c r="V1177" s="1" t="s">
        <v>63</v>
      </c>
      <c r="W1177">
        <v>2015</v>
      </c>
    </row>
    <row r="1178" spans="1:23" x14ac:dyDescent="0.25">
      <c r="A1178">
        <v>5678</v>
      </c>
      <c r="B1178" s="1" t="s">
        <v>3252</v>
      </c>
      <c r="C1178" s="2">
        <v>42002</v>
      </c>
      <c r="D1178" s="2">
        <v>42009</v>
      </c>
      <c r="E1178" s="1" t="s">
        <v>42</v>
      </c>
      <c r="F1178" s="1" t="s">
        <v>855</v>
      </c>
      <c r="G1178" s="1" t="s">
        <v>856</v>
      </c>
      <c r="H1178" s="1" t="s">
        <v>26</v>
      </c>
      <c r="I1178" s="1" t="s">
        <v>27</v>
      </c>
      <c r="J1178" s="1" t="s">
        <v>143</v>
      </c>
      <c r="K1178" s="1" t="s">
        <v>144</v>
      </c>
      <c r="L1178" s="1" t="s">
        <v>100</v>
      </c>
      <c r="M1178" s="1" t="s">
        <v>2408</v>
      </c>
      <c r="N1178" s="1" t="s">
        <v>32</v>
      </c>
      <c r="O1178" s="1" t="s">
        <v>60</v>
      </c>
      <c r="P1178" s="1" t="s">
        <v>2409</v>
      </c>
      <c r="Q1178">
        <v>38.975999999999999</v>
      </c>
      <c r="R1178">
        <v>3</v>
      </c>
      <c r="S1178" s="1" t="s">
        <v>103</v>
      </c>
      <c r="T1178">
        <v>-50.668799999999997</v>
      </c>
      <c r="U1178" s="1" t="s">
        <v>51</v>
      </c>
      <c r="V1178" s="1" t="s">
        <v>104</v>
      </c>
      <c r="W1178">
        <v>2014</v>
      </c>
    </row>
    <row r="1179" spans="1:23" x14ac:dyDescent="0.25">
      <c r="A1179">
        <v>5688</v>
      </c>
      <c r="B1179" s="1" t="s">
        <v>3253</v>
      </c>
      <c r="C1179" s="2">
        <v>41848</v>
      </c>
      <c r="D1179" s="2">
        <v>41848</v>
      </c>
      <c r="E1179" s="1" t="s">
        <v>435</v>
      </c>
      <c r="F1179" s="1" t="s">
        <v>1372</v>
      </c>
      <c r="G1179" s="1" t="s">
        <v>1373</v>
      </c>
      <c r="H1179" s="1" t="s">
        <v>26</v>
      </c>
      <c r="I1179" s="1" t="s">
        <v>27</v>
      </c>
      <c r="J1179" s="1" t="s">
        <v>3254</v>
      </c>
      <c r="K1179" s="1" t="s">
        <v>46</v>
      </c>
      <c r="L1179" s="1" t="s">
        <v>30</v>
      </c>
      <c r="M1179" s="1" t="s">
        <v>1722</v>
      </c>
      <c r="N1179" s="1" t="s">
        <v>32</v>
      </c>
      <c r="O1179" s="1" t="s">
        <v>60</v>
      </c>
      <c r="P1179" s="1" t="s">
        <v>1723</v>
      </c>
      <c r="Q1179">
        <v>129.88800000000001</v>
      </c>
      <c r="R1179">
        <v>6</v>
      </c>
      <c r="S1179" s="1" t="s">
        <v>66</v>
      </c>
      <c r="T1179">
        <v>12.988799999999999</v>
      </c>
      <c r="U1179" s="1" t="s">
        <v>440</v>
      </c>
      <c r="V1179" s="1" t="s">
        <v>77</v>
      </c>
      <c r="W1179">
        <v>2014</v>
      </c>
    </row>
    <row r="1180" spans="1:23" x14ac:dyDescent="0.25">
      <c r="A1180">
        <v>5690</v>
      </c>
      <c r="B1180" s="1" t="s">
        <v>3255</v>
      </c>
      <c r="C1180" s="2">
        <v>42364</v>
      </c>
      <c r="D1180" s="2">
        <v>42369</v>
      </c>
      <c r="E1180" s="1" t="s">
        <v>42</v>
      </c>
      <c r="F1180" s="1" t="s">
        <v>3256</v>
      </c>
      <c r="G1180" s="1" t="s">
        <v>3257</v>
      </c>
      <c r="H1180" s="1" t="s">
        <v>108</v>
      </c>
      <c r="I1180" s="1" t="s">
        <v>27</v>
      </c>
      <c r="J1180" s="1" t="s">
        <v>109</v>
      </c>
      <c r="K1180" s="1" t="s">
        <v>99</v>
      </c>
      <c r="L1180" s="1" t="s">
        <v>100</v>
      </c>
      <c r="M1180" s="1" t="s">
        <v>3188</v>
      </c>
      <c r="N1180" s="1" t="s">
        <v>32</v>
      </c>
      <c r="O1180" s="1" t="s">
        <v>39</v>
      </c>
      <c r="P1180" s="1" t="s">
        <v>3189</v>
      </c>
      <c r="Q1180">
        <v>275.05799999999999</v>
      </c>
      <c r="R1180">
        <v>3</v>
      </c>
      <c r="S1180" s="1" t="s">
        <v>75</v>
      </c>
      <c r="T1180">
        <v>-90.376199999999997</v>
      </c>
      <c r="U1180" s="1" t="s">
        <v>62</v>
      </c>
      <c r="V1180" s="1" t="s">
        <v>104</v>
      </c>
      <c r="W1180">
        <v>2015</v>
      </c>
    </row>
    <row r="1181" spans="1:23" x14ac:dyDescent="0.25">
      <c r="A1181">
        <v>5695</v>
      </c>
      <c r="B1181" s="1" t="s">
        <v>3258</v>
      </c>
      <c r="C1181" s="2">
        <v>42348</v>
      </c>
      <c r="D1181" s="2">
        <v>42354</v>
      </c>
      <c r="E1181" s="1" t="s">
        <v>42</v>
      </c>
      <c r="F1181" s="1" t="s">
        <v>987</v>
      </c>
      <c r="G1181" s="1" t="s">
        <v>988</v>
      </c>
      <c r="H1181" s="1" t="s">
        <v>97</v>
      </c>
      <c r="I1181" s="1" t="s">
        <v>27</v>
      </c>
      <c r="J1181" s="1" t="s">
        <v>2767</v>
      </c>
      <c r="K1181" s="1" t="s">
        <v>1101</v>
      </c>
      <c r="L1181" s="1" t="s">
        <v>72</v>
      </c>
      <c r="M1181" s="1" t="s">
        <v>430</v>
      </c>
      <c r="N1181" s="1" t="s">
        <v>32</v>
      </c>
      <c r="O1181" s="1" t="s">
        <v>39</v>
      </c>
      <c r="P1181" s="1" t="s">
        <v>431</v>
      </c>
      <c r="Q1181">
        <v>542.94000000000005</v>
      </c>
      <c r="R1181">
        <v>3</v>
      </c>
      <c r="S1181" s="1" t="s">
        <v>35</v>
      </c>
      <c r="T1181">
        <v>141.1644</v>
      </c>
      <c r="U1181" s="1" t="s">
        <v>139</v>
      </c>
      <c r="V1181" s="1" t="s">
        <v>104</v>
      </c>
      <c r="W1181">
        <v>2015</v>
      </c>
    </row>
    <row r="1182" spans="1:23" x14ac:dyDescent="0.25">
      <c r="A1182">
        <v>5696</v>
      </c>
      <c r="B1182" s="1" t="s">
        <v>3259</v>
      </c>
      <c r="C1182" s="2">
        <v>42495</v>
      </c>
      <c r="D1182" s="2">
        <v>42497</v>
      </c>
      <c r="E1182" s="1" t="s">
        <v>23</v>
      </c>
      <c r="F1182" s="1" t="s">
        <v>3040</v>
      </c>
      <c r="G1182" s="1" t="s">
        <v>3041</v>
      </c>
      <c r="H1182" s="1" t="s">
        <v>26</v>
      </c>
      <c r="I1182" s="1" t="s">
        <v>27</v>
      </c>
      <c r="J1182" s="1" t="s">
        <v>338</v>
      </c>
      <c r="K1182" s="1" t="s">
        <v>57</v>
      </c>
      <c r="L1182" s="1" t="s">
        <v>58</v>
      </c>
      <c r="M1182" s="1" t="s">
        <v>1262</v>
      </c>
      <c r="N1182" s="1" t="s">
        <v>32</v>
      </c>
      <c r="O1182" s="1" t="s">
        <v>48</v>
      </c>
      <c r="P1182" s="1" t="s">
        <v>1263</v>
      </c>
      <c r="Q1182">
        <v>71.087999999999994</v>
      </c>
      <c r="R1182">
        <v>2</v>
      </c>
      <c r="S1182" s="1" t="s">
        <v>66</v>
      </c>
      <c r="T1182">
        <v>-1.7771999999999999</v>
      </c>
      <c r="U1182" s="1" t="s">
        <v>76</v>
      </c>
      <c r="V1182" s="1" t="s">
        <v>171</v>
      </c>
      <c r="W1182">
        <v>2016</v>
      </c>
    </row>
    <row r="1183" spans="1:23" x14ac:dyDescent="0.25">
      <c r="A1183">
        <v>5704</v>
      </c>
      <c r="B1183" s="1" t="s">
        <v>3260</v>
      </c>
      <c r="C1183" s="2">
        <v>41987</v>
      </c>
      <c r="D1183" s="2">
        <v>41994</v>
      </c>
      <c r="E1183" s="1" t="s">
        <v>42</v>
      </c>
      <c r="F1183" s="1" t="s">
        <v>3261</v>
      </c>
      <c r="G1183" s="1" t="s">
        <v>3262</v>
      </c>
      <c r="H1183" s="1" t="s">
        <v>26</v>
      </c>
      <c r="I1183" s="1" t="s">
        <v>27</v>
      </c>
      <c r="J1183" s="1" t="s">
        <v>1783</v>
      </c>
      <c r="K1183" s="1" t="s">
        <v>241</v>
      </c>
      <c r="L1183" s="1" t="s">
        <v>72</v>
      </c>
      <c r="M1183" s="1" t="s">
        <v>1896</v>
      </c>
      <c r="N1183" s="1" t="s">
        <v>32</v>
      </c>
      <c r="O1183" s="1" t="s">
        <v>48</v>
      </c>
      <c r="P1183" s="1" t="s">
        <v>1897</v>
      </c>
      <c r="Q1183">
        <v>136.53</v>
      </c>
      <c r="R1183">
        <v>1</v>
      </c>
      <c r="S1183" s="1" t="s">
        <v>517</v>
      </c>
      <c r="T1183">
        <v>-52.336500000000001</v>
      </c>
      <c r="U1183" s="1" t="s">
        <v>51</v>
      </c>
      <c r="V1183" s="1" t="s">
        <v>104</v>
      </c>
      <c r="W1183">
        <v>2014</v>
      </c>
    </row>
    <row r="1184" spans="1:23" x14ac:dyDescent="0.25">
      <c r="A1184">
        <v>5708</v>
      </c>
      <c r="B1184" s="1" t="s">
        <v>3263</v>
      </c>
      <c r="C1184" s="2">
        <v>42132</v>
      </c>
      <c r="D1184" s="2">
        <v>42139</v>
      </c>
      <c r="E1184" s="1" t="s">
        <v>42</v>
      </c>
      <c r="F1184" s="1" t="s">
        <v>2248</v>
      </c>
      <c r="G1184" s="1" t="s">
        <v>2249</v>
      </c>
      <c r="H1184" s="1" t="s">
        <v>26</v>
      </c>
      <c r="I1184" s="1" t="s">
        <v>27</v>
      </c>
      <c r="J1184" s="1" t="s">
        <v>183</v>
      </c>
      <c r="K1184" s="1" t="s">
        <v>129</v>
      </c>
      <c r="L1184" s="1" t="s">
        <v>72</v>
      </c>
      <c r="M1184" s="1" t="s">
        <v>955</v>
      </c>
      <c r="N1184" s="1" t="s">
        <v>32</v>
      </c>
      <c r="O1184" s="1" t="s">
        <v>60</v>
      </c>
      <c r="P1184" s="1" t="s">
        <v>956</v>
      </c>
      <c r="Q1184">
        <v>79.44</v>
      </c>
      <c r="R1184">
        <v>3</v>
      </c>
      <c r="S1184" s="1" t="s">
        <v>35</v>
      </c>
      <c r="T1184">
        <v>30.187200000000001</v>
      </c>
      <c r="U1184" s="1" t="s">
        <v>51</v>
      </c>
      <c r="V1184" s="1" t="s">
        <v>171</v>
      </c>
      <c r="W1184">
        <v>2015</v>
      </c>
    </row>
    <row r="1185" spans="1:23" x14ac:dyDescent="0.25">
      <c r="A1185">
        <v>5710</v>
      </c>
      <c r="B1185" s="1" t="s">
        <v>3263</v>
      </c>
      <c r="C1185" s="2">
        <v>42132</v>
      </c>
      <c r="D1185" s="2">
        <v>42139</v>
      </c>
      <c r="E1185" s="1" t="s">
        <v>42</v>
      </c>
      <c r="F1185" s="1" t="s">
        <v>2248</v>
      </c>
      <c r="G1185" s="1" t="s">
        <v>2249</v>
      </c>
      <c r="H1185" s="1" t="s">
        <v>26</v>
      </c>
      <c r="I1185" s="1" t="s">
        <v>27</v>
      </c>
      <c r="J1185" s="1" t="s">
        <v>183</v>
      </c>
      <c r="K1185" s="1" t="s">
        <v>129</v>
      </c>
      <c r="L1185" s="1" t="s">
        <v>72</v>
      </c>
      <c r="M1185" s="1" t="s">
        <v>602</v>
      </c>
      <c r="N1185" s="1" t="s">
        <v>32</v>
      </c>
      <c r="O1185" s="1" t="s">
        <v>39</v>
      </c>
      <c r="P1185" s="1" t="s">
        <v>603</v>
      </c>
      <c r="Q1185">
        <v>127.764</v>
      </c>
      <c r="R1185">
        <v>2</v>
      </c>
      <c r="S1185" s="1" t="s">
        <v>132</v>
      </c>
      <c r="T1185">
        <v>21.294</v>
      </c>
      <c r="U1185" s="1" t="s">
        <v>51</v>
      </c>
      <c r="V1185" s="1" t="s">
        <v>171</v>
      </c>
      <c r="W1185">
        <v>2015</v>
      </c>
    </row>
    <row r="1186" spans="1:23" x14ac:dyDescent="0.25">
      <c r="A1186">
        <v>5731</v>
      </c>
      <c r="B1186" s="1" t="s">
        <v>3264</v>
      </c>
      <c r="C1186" s="2">
        <v>43077</v>
      </c>
      <c r="D1186" s="2">
        <v>43082</v>
      </c>
      <c r="E1186" s="1" t="s">
        <v>42</v>
      </c>
      <c r="F1186" s="1" t="s">
        <v>544</v>
      </c>
      <c r="G1186" s="1" t="s">
        <v>545</v>
      </c>
      <c r="H1186" s="1" t="s">
        <v>26</v>
      </c>
      <c r="I1186" s="1" t="s">
        <v>27</v>
      </c>
      <c r="J1186" s="1" t="s">
        <v>1498</v>
      </c>
      <c r="K1186" s="1" t="s">
        <v>248</v>
      </c>
      <c r="L1186" s="1" t="s">
        <v>100</v>
      </c>
      <c r="M1186" s="1" t="s">
        <v>1489</v>
      </c>
      <c r="N1186" s="1" t="s">
        <v>32</v>
      </c>
      <c r="O1186" s="1" t="s">
        <v>33</v>
      </c>
      <c r="P1186" s="1" t="s">
        <v>1490</v>
      </c>
      <c r="Q1186">
        <v>459.92</v>
      </c>
      <c r="R1186">
        <v>4</v>
      </c>
      <c r="S1186" s="1" t="s">
        <v>35</v>
      </c>
      <c r="T1186">
        <v>41.392800000000001</v>
      </c>
      <c r="U1186" s="1" t="s">
        <v>62</v>
      </c>
      <c r="V1186" s="1" t="s">
        <v>104</v>
      </c>
      <c r="W1186">
        <v>2017</v>
      </c>
    </row>
    <row r="1187" spans="1:23" x14ac:dyDescent="0.25">
      <c r="A1187">
        <v>5733</v>
      </c>
      <c r="B1187" s="1" t="s">
        <v>3265</v>
      </c>
      <c r="C1187" s="2">
        <v>42915</v>
      </c>
      <c r="D1187" s="2">
        <v>42918</v>
      </c>
      <c r="E1187" s="1" t="s">
        <v>94</v>
      </c>
      <c r="F1187" s="1" t="s">
        <v>342</v>
      </c>
      <c r="G1187" s="1" t="s">
        <v>343</v>
      </c>
      <c r="H1187" s="1" t="s">
        <v>97</v>
      </c>
      <c r="I1187" s="1" t="s">
        <v>27</v>
      </c>
      <c r="J1187" s="1" t="s">
        <v>3266</v>
      </c>
      <c r="K1187" s="1" t="s">
        <v>439</v>
      </c>
      <c r="L1187" s="1" t="s">
        <v>72</v>
      </c>
      <c r="M1187" s="1" t="s">
        <v>2433</v>
      </c>
      <c r="N1187" s="1" t="s">
        <v>32</v>
      </c>
      <c r="O1187" s="1" t="s">
        <v>33</v>
      </c>
      <c r="P1187" s="1" t="s">
        <v>2434</v>
      </c>
      <c r="Q1187">
        <v>638.82000000000005</v>
      </c>
      <c r="R1187">
        <v>9</v>
      </c>
      <c r="S1187" s="1" t="s">
        <v>35</v>
      </c>
      <c r="T1187">
        <v>185.2578</v>
      </c>
      <c r="U1187" s="1" t="s">
        <v>36</v>
      </c>
      <c r="V1187" s="1" t="s">
        <v>63</v>
      </c>
      <c r="W1187">
        <v>2017</v>
      </c>
    </row>
    <row r="1188" spans="1:23" x14ac:dyDescent="0.25">
      <c r="A1188">
        <v>5735</v>
      </c>
      <c r="B1188" s="1" t="s">
        <v>3265</v>
      </c>
      <c r="C1188" s="2">
        <v>42915</v>
      </c>
      <c r="D1188" s="2">
        <v>42918</v>
      </c>
      <c r="E1188" s="1" t="s">
        <v>94</v>
      </c>
      <c r="F1188" s="1" t="s">
        <v>342</v>
      </c>
      <c r="G1188" s="1" t="s">
        <v>343</v>
      </c>
      <c r="H1188" s="1" t="s">
        <v>97</v>
      </c>
      <c r="I1188" s="1" t="s">
        <v>27</v>
      </c>
      <c r="J1188" s="1" t="s">
        <v>3266</v>
      </c>
      <c r="K1188" s="1" t="s">
        <v>439</v>
      </c>
      <c r="L1188" s="1" t="s">
        <v>72</v>
      </c>
      <c r="M1188" s="1" t="s">
        <v>1281</v>
      </c>
      <c r="N1188" s="1" t="s">
        <v>32</v>
      </c>
      <c r="O1188" s="1" t="s">
        <v>60</v>
      </c>
      <c r="P1188" s="1" t="s">
        <v>1282</v>
      </c>
      <c r="Q1188">
        <v>25.16</v>
      </c>
      <c r="R1188">
        <v>2</v>
      </c>
      <c r="S1188" s="1" t="s">
        <v>35</v>
      </c>
      <c r="T1188">
        <v>8.5543999999999993</v>
      </c>
      <c r="U1188" s="1" t="s">
        <v>36</v>
      </c>
      <c r="V1188" s="1" t="s">
        <v>63</v>
      </c>
      <c r="W1188">
        <v>2017</v>
      </c>
    </row>
    <row r="1189" spans="1:23" x14ac:dyDescent="0.25">
      <c r="A1189">
        <v>5738</v>
      </c>
      <c r="B1189" s="1" t="s">
        <v>3267</v>
      </c>
      <c r="C1189" s="2">
        <v>41659</v>
      </c>
      <c r="D1189" s="2">
        <v>41664</v>
      </c>
      <c r="E1189" s="1" t="s">
        <v>42</v>
      </c>
      <c r="F1189" s="1" t="s">
        <v>1804</v>
      </c>
      <c r="G1189" s="1" t="s">
        <v>1805</v>
      </c>
      <c r="H1189" s="1" t="s">
        <v>26</v>
      </c>
      <c r="I1189" s="1" t="s">
        <v>27</v>
      </c>
      <c r="J1189" s="1" t="s">
        <v>56</v>
      </c>
      <c r="K1189" s="1" t="s">
        <v>57</v>
      </c>
      <c r="L1189" s="1" t="s">
        <v>58</v>
      </c>
      <c r="M1189" s="1" t="s">
        <v>162</v>
      </c>
      <c r="N1189" s="1" t="s">
        <v>32</v>
      </c>
      <c r="O1189" s="1" t="s">
        <v>60</v>
      </c>
      <c r="P1189" s="1" t="s">
        <v>163</v>
      </c>
      <c r="Q1189">
        <v>19.3</v>
      </c>
      <c r="R1189">
        <v>2</v>
      </c>
      <c r="S1189" s="1" t="s">
        <v>35</v>
      </c>
      <c r="T1189">
        <v>5.79</v>
      </c>
      <c r="U1189" s="1" t="s">
        <v>62</v>
      </c>
      <c r="V1189" s="1" t="s">
        <v>179</v>
      </c>
      <c r="W1189">
        <v>2014</v>
      </c>
    </row>
    <row r="1190" spans="1:23" x14ac:dyDescent="0.25">
      <c r="A1190">
        <v>5741</v>
      </c>
      <c r="B1190" s="1" t="s">
        <v>3268</v>
      </c>
      <c r="C1190" s="2">
        <v>42822</v>
      </c>
      <c r="D1190" s="2">
        <v>42825</v>
      </c>
      <c r="E1190" s="1" t="s">
        <v>94</v>
      </c>
      <c r="F1190" s="1" t="s">
        <v>3269</v>
      </c>
      <c r="G1190" s="1" t="s">
        <v>3270</v>
      </c>
      <c r="H1190" s="1" t="s">
        <v>97</v>
      </c>
      <c r="I1190" s="1" t="s">
        <v>27</v>
      </c>
      <c r="J1190" s="1" t="s">
        <v>1593</v>
      </c>
      <c r="K1190" s="1" t="s">
        <v>57</v>
      </c>
      <c r="L1190" s="1" t="s">
        <v>58</v>
      </c>
      <c r="M1190" s="1" t="s">
        <v>955</v>
      </c>
      <c r="N1190" s="1" t="s">
        <v>32</v>
      </c>
      <c r="O1190" s="1" t="s">
        <v>60</v>
      </c>
      <c r="P1190" s="1" t="s">
        <v>956</v>
      </c>
      <c r="Q1190">
        <v>26.48</v>
      </c>
      <c r="R1190">
        <v>1</v>
      </c>
      <c r="S1190" s="1" t="s">
        <v>35</v>
      </c>
      <c r="T1190">
        <v>10.0624</v>
      </c>
      <c r="U1190" s="1" t="s">
        <v>36</v>
      </c>
      <c r="V1190" s="1" t="s">
        <v>205</v>
      </c>
      <c r="W1190">
        <v>2017</v>
      </c>
    </row>
    <row r="1191" spans="1:23" x14ac:dyDescent="0.25">
      <c r="A1191">
        <v>5746</v>
      </c>
      <c r="B1191" s="1" t="s">
        <v>3268</v>
      </c>
      <c r="C1191" s="2">
        <v>42822</v>
      </c>
      <c r="D1191" s="2">
        <v>42825</v>
      </c>
      <c r="E1191" s="1" t="s">
        <v>94</v>
      </c>
      <c r="F1191" s="1" t="s">
        <v>3269</v>
      </c>
      <c r="G1191" s="1" t="s">
        <v>3270</v>
      </c>
      <c r="H1191" s="1" t="s">
        <v>97</v>
      </c>
      <c r="I1191" s="1" t="s">
        <v>27</v>
      </c>
      <c r="J1191" s="1" t="s">
        <v>1593</v>
      </c>
      <c r="K1191" s="1" t="s">
        <v>57</v>
      </c>
      <c r="L1191" s="1" t="s">
        <v>58</v>
      </c>
      <c r="M1191" s="1" t="s">
        <v>2024</v>
      </c>
      <c r="N1191" s="1" t="s">
        <v>32</v>
      </c>
      <c r="O1191" s="1" t="s">
        <v>60</v>
      </c>
      <c r="P1191" s="1" t="s">
        <v>2025</v>
      </c>
      <c r="Q1191">
        <v>21.56</v>
      </c>
      <c r="R1191">
        <v>7</v>
      </c>
      <c r="S1191" s="1" t="s">
        <v>35</v>
      </c>
      <c r="T1191">
        <v>6.8992000000000004</v>
      </c>
      <c r="U1191" s="1" t="s">
        <v>36</v>
      </c>
      <c r="V1191" s="1" t="s">
        <v>205</v>
      </c>
      <c r="W1191">
        <v>2017</v>
      </c>
    </row>
    <row r="1192" spans="1:23" x14ac:dyDescent="0.25">
      <c r="A1192">
        <v>5751</v>
      </c>
      <c r="B1192" s="1" t="s">
        <v>3271</v>
      </c>
      <c r="C1192" s="2">
        <v>41789</v>
      </c>
      <c r="D1192" s="2">
        <v>41795</v>
      </c>
      <c r="E1192" s="1" t="s">
        <v>42</v>
      </c>
      <c r="F1192" s="1" t="s">
        <v>3025</v>
      </c>
      <c r="G1192" s="1" t="s">
        <v>3026</v>
      </c>
      <c r="H1192" s="1" t="s">
        <v>26</v>
      </c>
      <c r="I1192" s="1" t="s">
        <v>27</v>
      </c>
      <c r="J1192" s="1" t="s">
        <v>3272</v>
      </c>
      <c r="K1192" s="1" t="s">
        <v>144</v>
      </c>
      <c r="L1192" s="1" t="s">
        <v>100</v>
      </c>
      <c r="M1192" s="1" t="s">
        <v>64</v>
      </c>
      <c r="N1192" s="1" t="s">
        <v>32</v>
      </c>
      <c r="O1192" s="1" t="s">
        <v>48</v>
      </c>
      <c r="P1192" s="1" t="s">
        <v>65</v>
      </c>
      <c r="Q1192">
        <v>355.45499999999998</v>
      </c>
      <c r="R1192">
        <v>3</v>
      </c>
      <c r="S1192" s="1" t="s">
        <v>89</v>
      </c>
      <c r="T1192">
        <v>-184.8366</v>
      </c>
      <c r="U1192" s="1" t="s">
        <v>139</v>
      </c>
      <c r="V1192" s="1" t="s">
        <v>171</v>
      </c>
      <c r="W1192">
        <v>2014</v>
      </c>
    </row>
    <row r="1193" spans="1:23" x14ac:dyDescent="0.25">
      <c r="A1193">
        <v>5754</v>
      </c>
      <c r="B1193" s="1" t="s">
        <v>3273</v>
      </c>
      <c r="C1193" s="2">
        <v>42403</v>
      </c>
      <c r="D1193" s="2">
        <v>42410</v>
      </c>
      <c r="E1193" s="1" t="s">
        <v>42</v>
      </c>
      <c r="F1193" s="1" t="s">
        <v>2428</v>
      </c>
      <c r="G1193" s="1" t="s">
        <v>2429</v>
      </c>
      <c r="H1193" s="1" t="s">
        <v>26</v>
      </c>
      <c r="I1193" s="1" t="s">
        <v>27</v>
      </c>
      <c r="J1193" s="1" t="s">
        <v>647</v>
      </c>
      <c r="K1193" s="1" t="s">
        <v>29</v>
      </c>
      <c r="L1193" s="1" t="s">
        <v>30</v>
      </c>
      <c r="M1193" s="1" t="s">
        <v>490</v>
      </c>
      <c r="N1193" s="1" t="s">
        <v>32</v>
      </c>
      <c r="O1193" s="1" t="s">
        <v>39</v>
      </c>
      <c r="P1193" s="1" t="s">
        <v>491</v>
      </c>
      <c r="Q1193">
        <v>866.4</v>
      </c>
      <c r="R1193">
        <v>4</v>
      </c>
      <c r="S1193" s="1" t="s">
        <v>35</v>
      </c>
      <c r="T1193">
        <v>225.26400000000001</v>
      </c>
      <c r="U1193" s="1" t="s">
        <v>51</v>
      </c>
      <c r="V1193" s="1" t="s">
        <v>307</v>
      </c>
      <c r="W1193">
        <v>2016</v>
      </c>
    </row>
    <row r="1194" spans="1:23" x14ac:dyDescent="0.25">
      <c r="A1194">
        <v>5758</v>
      </c>
      <c r="B1194" s="1" t="s">
        <v>3274</v>
      </c>
      <c r="C1194" s="2">
        <v>42227</v>
      </c>
      <c r="D1194" s="2">
        <v>42232</v>
      </c>
      <c r="E1194" s="1" t="s">
        <v>42</v>
      </c>
      <c r="F1194" s="1" t="s">
        <v>3275</v>
      </c>
      <c r="G1194" s="1" t="s">
        <v>3276</v>
      </c>
      <c r="H1194" s="1" t="s">
        <v>26</v>
      </c>
      <c r="I1194" s="1" t="s">
        <v>27</v>
      </c>
      <c r="J1194" s="1" t="s">
        <v>2030</v>
      </c>
      <c r="K1194" s="1" t="s">
        <v>1048</v>
      </c>
      <c r="L1194" s="1" t="s">
        <v>30</v>
      </c>
      <c r="M1194" s="1" t="s">
        <v>1324</v>
      </c>
      <c r="N1194" s="1" t="s">
        <v>32</v>
      </c>
      <c r="O1194" s="1" t="s">
        <v>60</v>
      </c>
      <c r="P1194" s="1" t="s">
        <v>2035</v>
      </c>
      <c r="Q1194">
        <v>46.152000000000001</v>
      </c>
      <c r="R1194">
        <v>3</v>
      </c>
      <c r="S1194" s="1" t="s">
        <v>66</v>
      </c>
      <c r="T1194">
        <v>12.1149</v>
      </c>
      <c r="U1194" s="1" t="s">
        <v>62</v>
      </c>
      <c r="V1194" s="1" t="s">
        <v>263</v>
      </c>
      <c r="W1194">
        <v>2015</v>
      </c>
    </row>
    <row r="1195" spans="1:23" x14ac:dyDescent="0.25">
      <c r="A1195">
        <v>5763</v>
      </c>
      <c r="B1195" s="1" t="s">
        <v>3277</v>
      </c>
      <c r="C1195" s="2">
        <v>42959</v>
      </c>
      <c r="D1195" s="2">
        <v>42962</v>
      </c>
      <c r="E1195" s="1" t="s">
        <v>94</v>
      </c>
      <c r="F1195" s="1" t="s">
        <v>2180</v>
      </c>
      <c r="G1195" s="1" t="s">
        <v>2181</v>
      </c>
      <c r="H1195" s="1" t="s">
        <v>26</v>
      </c>
      <c r="I1195" s="1" t="s">
        <v>27</v>
      </c>
      <c r="J1195" s="1" t="s">
        <v>3278</v>
      </c>
      <c r="K1195" s="1" t="s">
        <v>57</v>
      </c>
      <c r="L1195" s="1" t="s">
        <v>58</v>
      </c>
      <c r="M1195" s="1" t="s">
        <v>1303</v>
      </c>
      <c r="N1195" s="1" t="s">
        <v>32</v>
      </c>
      <c r="O1195" s="1" t="s">
        <v>60</v>
      </c>
      <c r="P1195" s="1" t="s">
        <v>1304</v>
      </c>
      <c r="Q1195">
        <v>54.92</v>
      </c>
      <c r="R1195">
        <v>4</v>
      </c>
      <c r="S1195" s="1" t="s">
        <v>35</v>
      </c>
      <c r="T1195">
        <v>19.7712</v>
      </c>
      <c r="U1195" s="1" t="s">
        <v>36</v>
      </c>
      <c r="V1195" s="1" t="s">
        <v>263</v>
      </c>
      <c r="W1195">
        <v>2017</v>
      </c>
    </row>
    <row r="1196" spans="1:23" x14ac:dyDescent="0.25">
      <c r="A1196">
        <v>5764</v>
      </c>
      <c r="B1196" s="1" t="s">
        <v>3279</v>
      </c>
      <c r="C1196" s="2">
        <v>42311</v>
      </c>
      <c r="D1196" s="2">
        <v>42313</v>
      </c>
      <c r="E1196" s="1" t="s">
        <v>94</v>
      </c>
      <c r="F1196" s="1" t="s">
        <v>3280</v>
      </c>
      <c r="G1196" s="1" t="s">
        <v>3281</v>
      </c>
      <c r="H1196" s="1" t="s">
        <v>97</v>
      </c>
      <c r="I1196" s="1" t="s">
        <v>27</v>
      </c>
      <c r="J1196" s="1" t="s">
        <v>742</v>
      </c>
      <c r="K1196" s="1" t="s">
        <v>129</v>
      </c>
      <c r="L1196" s="1" t="s">
        <v>72</v>
      </c>
      <c r="M1196" s="1" t="s">
        <v>2562</v>
      </c>
      <c r="N1196" s="1" t="s">
        <v>32</v>
      </c>
      <c r="O1196" s="1" t="s">
        <v>39</v>
      </c>
      <c r="P1196" s="1" t="s">
        <v>2563</v>
      </c>
      <c r="Q1196">
        <v>1448.82</v>
      </c>
      <c r="R1196">
        <v>10</v>
      </c>
      <c r="S1196" s="1" t="s">
        <v>132</v>
      </c>
      <c r="T1196">
        <v>209.274</v>
      </c>
      <c r="U1196" s="1" t="s">
        <v>76</v>
      </c>
      <c r="V1196" s="1" t="s">
        <v>37</v>
      </c>
      <c r="W1196">
        <v>2015</v>
      </c>
    </row>
    <row r="1197" spans="1:23" x14ac:dyDescent="0.25">
      <c r="A1197">
        <v>5771</v>
      </c>
      <c r="B1197" s="1" t="s">
        <v>3282</v>
      </c>
      <c r="C1197" s="2">
        <v>42271</v>
      </c>
      <c r="D1197" s="2">
        <v>42275</v>
      </c>
      <c r="E1197" s="1" t="s">
        <v>42</v>
      </c>
      <c r="F1197" s="1" t="s">
        <v>3283</v>
      </c>
      <c r="G1197" s="1" t="s">
        <v>3284</v>
      </c>
      <c r="H1197" s="1" t="s">
        <v>97</v>
      </c>
      <c r="I1197" s="1" t="s">
        <v>27</v>
      </c>
      <c r="J1197" s="1" t="s">
        <v>56</v>
      </c>
      <c r="K1197" s="1" t="s">
        <v>57</v>
      </c>
      <c r="L1197" s="1" t="s">
        <v>58</v>
      </c>
      <c r="M1197" s="1" t="s">
        <v>662</v>
      </c>
      <c r="N1197" s="1" t="s">
        <v>32</v>
      </c>
      <c r="O1197" s="1" t="s">
        <v>60</v>
      </c>
      <c r="P1197" s="1" t="s">
        <v>663</v>
      </c>
      <c r="Q1197">
        <v>14.91</v>
      </c>
      <c r="R1197">
        <v>3</v>
      </c>
      <c r="S1197" s="1" t="s">
        <v>35</v>
      </c>
      <c r="T1197">
        <v>4.6220999999999997</v>
      </c>
      <c r="U1197" s="1" t="s">
        <v>90</v>
      </c>
      <c r="V1197" s="1" t="s">
        <v>83</v>
      </c>
      <c r="W1197">
        <v>2015</v>
      </c>
    </row>
    <row r="1198" spans="1:23" x14ac:dyDescent="0.25">
      <c r="A1198">
        <v>5775</v>
      </c>
      <c r="B1198" s="1" t="s">
        <v>3285</v>
      </c>
      <c r="C1198" s="2">
        <v>42472</v>
      </c>
      <c r="D1198" s="2">
        <v>42476</v>
      </c>
      <c r="E1198" s="1" t="s">
        <v>42</v>
      </c>
      <c r="F1198" s="1" t="s">
        <v>1219</v>
      </c>
      <c r="G1198" s="1" t="s">
        <v>1220</v>
      </c>
      <c r="H1198" s="1" t="s">
        <v>26</v>
      </c>
      <c r="I1198" s="1" t="s">
        <v>27</v>
      </c>
      <c r="J1198" s="1" t="s">
        <v>56</v>
      </c>
      <c r="K1198" s="1" t="s">
        <v>57</v>
      </c>
      <c r="L1198" s="1" t="s">
        <v>58</v>
      </c>
      <c r="M1198" s="1" t="s">
        <v>3229</v>
      </c>
      <c r="N1198" s="1" t="s">
        <v>32</v>
      </c>
      <c r="O1198" s="1" t="s">
        <v>39</v>
      </c>
      <c r="P1198" s="1" t="s">
        <v>3230</v>
      </c>
      <c r="Q1198">
        <v>638.28800000000001</v>
      </c>
      <c r="R1198">
        <v>7</v>
      </c>
      <c r="S1198" s="1" t="s">
        <v>66</v>
      </c>
      <c r="T1198">
        <v>-31.914400000000001</v>
      </c>
      <c r="U1198" s="1" t="s">
        <v>90</v>
      </c>
      <c r="V1198" s="1" t="s">
        <v>122</v>
      </c>
      <c r="W1198">
        <v>2016</v>
      </c>
    </row>
    <row r="1199" spans="1:23" x14ac:dyDescent="0.25">
      <c r="A1199">
        <v>5780</v>
      </c>
      <c r="B1199" s="1" t="s">
        <v>3286</v>
      </c>
      <c r="C1199" s="2">
        <v>41954</v>
      </c>
      <c r="D1199" s="2">
        <v>41961</v>
      </c>
      <c r="E1199" s="1" t="s">
        <v>42</v>
      </c>
      <c r="F1199" s="1" t="s">
        <v>1077</v>
      </c>
      <c r="G1199" s="1" t="s">
        <v>1078</v>
      </c>
      <c r="H1199" s="1" t="s">
        <v>26</v>
      </c>
      <c r="I1199" s="1" t="s">
        <v>27</v>
      </c>
      <c r="J1199" s="1" t="s">
        <v>56</v>
      </c>
      <c r="K1199" s="1" t="s">
        <v>57</v>
      </c>
      <c r="L1199" s="1" t="s">
        <v>58</v>
      </c>
      <c r="M1199" s="1" t="s">
        <v>1545</v>
      </c>
      <c r="N1199" s="1" t="s">
        <v>32</v>
      </c>
      <c r="O1199" s="1" t="s">
        <v>39</v>
      </c>
      <c r="P1199" s="1" t="s">
        <v>1546</v>
      </c>
      <c r="Q1199">
        <v>112.648</v>
      </c>
      <c r="R1199">
        <v>1</v>
      </c>
      <c r="S1199" s="1" t="s">
        <v>66</v>
      </c>
      <c r="T1199">
        <v>11.264799999999999</v>
      </c>
      <c r="U1199" s="1" t="s">
        <v>51</v>
      </c>
      <c r="V1199" s="1" t="s">
        <v>37</v>
      </c>
      <c r="W1199">
        <v>2014</v>
      </c>
    </row>
    <row r="1200" spans="1:23" x14ac:dyDescent="0.25">
      <c r="A1200">
        <v>5785</v>
      </c>
      <c r="B1200" s="1" t="s">
        <v>3287</v>
      </c>
      <c r="C1200" s="2">
        <v>43010</v>
      </c>
      <c r="D1200" s="2">
        <v>43016</v>
      </c>
      <c r="E1200" s="1" t="s">
        <v>42</v>
      </c>
      <c r="F1200" s="1" t="s">
        <v>3288</v>
      </c>
      <c r="G1200" s="1" t="s">
        <v>3289</v>
      </c>
      <c r="H1200" s="1" t="s">
        <v>26</v>
      </c>
      <c r="I1200" s="1" t="s">
        <v>27</v>
      </c>
      <c r="J1200" s="1" t="s">
        <v>890</v>
      </c>
      <c r="K1200" s="1" t="s">
        <v>1530</v>
      </c>
      <c r="L1200" s="1" t="s">
        <v>58</v>
      </c>
      <c r="M1200" s="1" t="s">
        <v>466</v>
      </c>
      <c r="N1200" s="1" t="s">
        <v>32</v>
      </c>
      <c r="O1200" s="1" t="s">
        <v>33</v>
      </c>
      <c r="P1200" s="1" t="s">
        <v>467</v>
      </c>
      <c r="Q1200">
        <v>217.76400000000001</v>
      </c>
      <c r="R1200">
        <v>6</v>
      </c>
      <c r="S1200" s="1" t="s">
        <v>1242</v>
      </c>
      <c r="T1200">
        <v>-384.71640000000002</v>
      </c>
      <c r="U1200" s="1" t="s">
        <v>139</v>
      </c>
      <c r="V1200" s="1" t="s">
        <v>52</v>
      </c>
      <c r="W1200">
        <v>2017</v>
      </c>
    </row>
    <row r="1201" spans="1:23" x14ac:dyDescent="0.25">
      <c r="A1201">
        <v>5789</v>
      </c>
      <c r="B1201" s="1" t="s">
        <v>3290</v>
      </c>
      <c r="C1201" s="2">
        <v>42835</v>
      </c>
      <c r="D1201" s="2">
        <v>42839</v>
      </c>
      <c r="E1201" s="1" t="s">
        <v>23</v>
      </c>
      <c r="F1201" s="1" t="s">
        <v>3291</v>
      </c>
      <c r="G1201" s="1" t="s">
        <v>3292</v>
      </c>
      <c r="H1201" s="1" t="s">
        <v>97</v>
      </c>
      <c r="I1201" s="1" t="s">
        <v>27</v>
      </c>
      <c r="J1201" s="1" t="s">
        <v>618</v>
      </c>
      <c r="K1201" s="1" t="s">
        <v>46</v>
      </c>
      <c r="L1201" s="1" t="s">
        <v>30</v>
      </c>
      <c r="M1201" s="1" t="s">
        <v>2024</v>
      </c>
      <c r="N1201" s="1" t="s">
        <v>32</v>
      </c>
      <c r="O1201" s="1" t="s">
        <v>60</v>
      </c>
      <c r="P1201" s="1" t="s">
        <v>2025</v>
      </c>
      <c r="Q1201">
        <v>12.32</v>
      </c>
      <c r="R1201">
        <v>5</v>
      </c>
      <c r="S1201" s="1" t="s">
        <v>66</v>
      </c>
      <c r="T1201">
        <v>1.8480000000000001</v>
      </c>
      <c r="U1201" s="1" t="s">
        <v>90</v>
      </c>
      <c r="V1201" s="1" t="s">
        <v>122</v>
      </c>
      <c r="W1201">
        <v>2017</v>
      </c>
    </row>
    <row r="1202" spans="1:23" x14ac:dyDescent="0.25">
      <c r="A1202">
        <v>5792</v>
      </c>
      <c r="B1202" s="1" t="s">
        <v>3293</v>
      </c>
      <c r="C1202" s="2">
        <v>43007</v>
      </c>
      <c r="D1202" s="2">
        <v>43010</v>
      </c>
      <c r="E1202" s="1" t="s">
        <v>94</v>
      </c>
      <c r="F1202" s="1" t="s">
        <v>1130</v>
      </c>
      <c r="G1202" s="1" t="s">
        <v>1131</v>
      </c>
      <c r="H1202" s="1" t="s">
        <v>26</v>
      </c>
      <c r="I1202" s="1" t="s">
        <v>27</v>
      </c>
      <c r="J1202" s="1" t="s">
        <v>2098</v>
      </c>
      <c r="K1202" s="1" t="s">
        <v>57</v>
      </c>
      <c r="L1202" s="1" t="s">
        <v>58</v>
      </c>
      <c r="M1202" s="1" t="s">
        <v>1229</v>
      </c>
      <c r="N1202" s="1" t="s">
        <v>32</v>
      </c>
      <c r="O1202" s="1" t="s">
        <v>39</v>
      </c>
      <c r="P1202" s="1" t="s">
        <v>1230</v>
      </c>
      <c r="Q1202">
        <v>72.784000000000006</v>
      </c>
      <c r="R1202">
        <v>1</v>
      </c>
      <c r="S1202" s="1" t="s">
        <v>66</v>
      </c>
      <c r="T1202">
        <v>0</v>
      </c>
      <c r="U1202" s="1" t="s">
        <v>36</v>
      </c>
      <c r="V1202" s="1" t="s">
        <v>83</v>
      </c>
      <c r="W1202">
        <v>2017</v>
      </c>
    </row>
    <row r="1203" spans="1:23" x14ac:dyDescent="0.25">
      <c r="A1203">
        <v>5794</v>
      </c>
      <c r="B1203" s="1" t="s">
        <v>3293</v>
      </c>
      <c r="C1203" s="2">
        <v>43007</v>
      </c>
      <c r="D1203" s="2">
        <v>43010</v>
      </c>
      <c r="E1203" s="1" t="s">
        <v>94</v>
      </c>
      <c r="F1203" s="1" t="s">
        <v>1130</v>
      </c>
      <c r="G1203" s="1" t="s">
        <v>1131</v>
      </c>
      <c r="H1203" s="1" t="s">
        <v>26</v>
      </c>
      <c r="I1203" s="1" t="s">
        <v>27</v>
      </c>
      <c r="J1203" s="1" t="s">
        <v>2098</v>
      </c>
      <c r="K1203" s="1" t="s">
        <v>57</v>
      </c>
      <c r="L1203" s="1" t="s">
        <v>58</v>
      </c>
      <c r="M1203" s="1" t="s">
        <v>91</v>
      </c>
      <c r="N1203" s="1" t="s">
        <v>32</v>
      </c>
      <c r="O1203" s="1" t="s">
        <v>60</v>
      </c>
      <c r="P1203" s="1" t="s">
        <v>92</v>
      </c>
      <c r="Q1203">
        <v>51.75</v>
      </c>
      <c r="R1203">
        <v>1</v>
      </c>
      <c r="S1203" s="1" t="s">
        <v>35</v>
      </c>
      <c r="T1203">
        <v>15.525</v>
      </c>
      <c r="U1203" s="1" t="s">
        <v>36</v>
      </c>
      <c r="V1203" s="1" t="s">
        <v>83</v>
      </c>
      <c r="W1203">
        <v>2017</v>
      </c>
    </row>
    <row r="1204" spans="1:23" x14ac:dyDescent="0.25">
      <c r="A1204">
        <v>5797</v>
      </c>
      <c r="B1204" s="1" t="s">
        <v>3294</v>
      </c>
      <c r="C1204" s="2">
        <v>41911</v>
      </c>
      <c r="D1204" s="2">
        <v>41915</v>
      </c>
      <c r="E1204" s="1" t="s">
        <v>23</v>
      </c>
      <c r="F1204" s="1" t="s">
        <v>1208</v>
      </c>
      <c r="G1204" s="1" t="s">
        <v>1209</v>
      </c>
      <c r="H1204" s="1" t="s">
        <v>26</v>
      </c>
      <c r="I1204" s="1" t="s">
        <v>27</v>
      </c>
      <c r="J1204" s="1" t="s">
        <v>183</v>
      </c>
      <c r="K1204" s="1" t="s">
        <v>129</v>
      </c>
      <c r="L1204" s="1" t="s">
        <v>72</v>
      </c>
      <c r="M1204" s="1" t="s">
        <v>242</v>
      </c>
      <c r="N1204" s="1" t="s">
        <v>32</v>
      </c>
      <c r="O1204" s="1" t="s">
        <v>60</v>
      </c>
      <c r="P1204" s="1" t="s">
        <v>243</v>
      </c>
      <c r="Q1204">
        <v>117.36</v>
      </c>
      <c r="R1204">
        <v>4</v>
      </c>
      <c r="S1204" s="1" t="s">
        <v>35</v>
      </c>
      <c r="T1204">
        <v>36.381599999999999</v>
      </c>
      <c r="U1204" s="1" t="s">
        <v>90</v>
      </c>
      <c r="V1204" s="1" t="s">
        <v>83</v>
      </c>
      <c r="W1204">
        <v>2014</v>
      </c>
    </row>
    <row r="1205" spans="1:23" x14ac:dyDescent="0.25">
      <c r="A1205">
        <v>5800</v>
      </c>
      <c r="B1205" s="1" t="s">
        <v>3295</v>
      </c>
      <c r="C1205" s="2">
        <v>41871</v>
      </c>
      <c r="D1205" s="2">
        <v>41876</v>
      </c>
      <c r="E1205" s="1" t="s">
        <v>23</v>
      </c>
      <c r="F1205" s="1" t="s">
        <v>3296</v>
      </c>
      <c r="G1205" s="1" t="s">
        <v>3297</v>
      </c>
      <c r="H1205" s="1" t="s">
        <v>26</v>
      </c>
      <c r="I1205" s="1" t="s">
        <v>27</v>
      </c>
      <c r="J1205" s="1" t="s">
        <v>143</v>
      </c>
      <c r="K1205" s="1" t="s">
        <v>144</v>
      </c>
      <c r="L1205" s="1" t="s">
        <v>100</v>
      </c>
      <c r="M1205" s="1" t="s">
        <v>2347</v>
      </c>
      <c r="N1205" s="1" t="s">
        <v>32</v>
      </c>
      <c r="O1205" s="1" t="s">
        <v>39</v>
      </c>
      <c r="P1205" s="1" t="s">
        <v>2348</v>
      </c>
      <c r="Q1205">
        <v>421.37200000000001</v>
      </c>
      <c r="R1205">
        <v>2</v>
      </c>
      <c r="S1205" s="1" t="s">
        <v>75</v>
      </c>
      <c r="T1205">
        <v>-6.0195999999999996</v>
      </c>
      <c r="U1205" s="1" t="s">
        <v>62</v>
      </c>
      <c r="V1205" s="1" t="s">
        <v>263</v>
      </c>
      <c r="W1205">
        <v>2014</v>
      </c>
    </row>
    <row r="1206" spans="1:23" x14ac:dyDescent="0.25">
      <c r="A1206">
        <v>5806</v>
      </c>
      <c r="B1206" s="1" t="s">
        <v>3298</v>
      </c>
      <c r="C1206" s="2">
        <v>43052</v>
      </c>
      <c r="D1206" s="2">
        <v>43058</v>
      </c>
      <c r="E1206" s="1" t="s">
        <v>42</v>
      </c>
      <c r="F1206" s="1" t="s">
        <v>2605</v>
      </c>
      <c r="G1206" s="1" t="s">
        <v>2606</v>
      </c>
      <c r="H1206" s="1" t="s">
        <v>97</v>
      </c>
      <c r="I1206" s="1" t="s">
        <v>27</v>
      </c>
      <c r="J1206" s="1" t="s">
        <v>1752</v>
      </c>
      <c r="K1206" s="1" t="s">
        <v>99</v>
      </c>
      <c r="L1206" s="1" t="s">
        <v>100</v>
      </c>
      <c r="M1206" s="1" t="s">
        <v>910</v>
      </c>
      <c r="N1206" s="1" t="s">
        <v>32</v>
      </c>
      <c r="O1206" s="1" t="s">
        <v>33</v>
      </c>
      <c r="P1206" s="1" t="s">
        <v>911</v>
      </c>
      <c r="Q1206">
        <v>205.9992</v>
      </c>
      <c r="R1206">
        <v>3</v>
      </c>
      <c r="S1206" s="1" t="s">
        <v>112</v>
      </c>
      <c r="T1206">
        <v>-27.264600000000002</v>
      </c>
      <c r="U1206" s="1" t="s">
        <v>139</v>
      </c>
      <c r="V1206" s="1" t="s">
        <v>37</v>
      </c>
      <c r="W1206">
        <v>2017</v>
      </c>
    </row>
    <row r="1207" spans="1:23" x14ac:dyDescent="0.25">
      <c r="A1207">
        <v>5810</v>
      </c>
      <c r="B1207" s="1" t="s">
        <v>3299</v>
      </c>
      <c r="C1207" s="2">
        <v>42406</v>
      </c>
      <c r="D1207" s="2">
        <v>42411</v>
      </c>
      <c r="E1207" s="1" t="s">
        <v>42</v>
      </c>
      <c r="F1207" s="1" t="s">
        <v>590</v>
      </c>
      <c r="G1207" s="1" t="s">
        <v>591</v>
      </c>
      <c r="H1207" s="1" t="s">
        <v>97</v>
      </c>
      <c r="I1207" s="1" t="s">
        <v>27</v>
      </c>
      <c r="J1207" s="1" t="s">
        <v>2282</v>
      </c>
      <c r="K1207" s="1" t="s">
        <v>151</v>
      </c>
      <c r="L1207" s="1" t="s">
        <v>30</v>
      </c>
      <c r="M1207" s="1" t="s">
        <v>608</v>
      </c>
      <c r="N1207" s="1" t="s">
        <v>32</v>
      </c>
      <c r="O1207" s="1" t="s">
        <v>60</v>
      </c>
      <c r="P1207" s="1" t="s">
        <v>609</v>
      </c>
      <c r="Q1207">
        <v>132.22399999999999</v>
      </c>
      <c r="R1207">
        <v>4</v>
      </c>
      <c r="S1207" s="1" t="s">
        <v>66</v>
      </c>
      <c r="T1207">
        <v>-18.180800000000001</v>
      </c>
      <c r="U1207" s="1" t="s">
        <v>62</v>
      </c>
      <c r="V1207" s="1" t="s">
        <v>307</v>
      </c>
      <c r="W1207">
        <v>2016</v>
      </c>
    </row>
    <row r="1208" spans="1:23" x14ac:dyDescent="0.25">
      <c r="A1208">
        <v>5812</v>
      </c>
      <c r="B1208" s="1" t="s">
        <v>3300</v>
      </c>
      <c r="C1208" s="2">
        <v>42085</v>
      </c>
      <c r="D1208" s="2">
        <v>42089</v>
      </c>
      <c r="E1208" s="1" t="s">
        <v>42</v>
      </c>
      <c r="F1208" s="1" t="s">
        <v>687</v>
      </c>
      <c r="G1208" s="1" t="s">
        <v>688</v>
      </c>
      <c r="H1208" s="1" t="s">
        <v>97</v>
      </c>
      <c r="I1208" s="1" t="s">
        <v>27</v>
      </c>
      <c r="J1208" s="1" t="s">
        <v>651</v>
      </c>
      <c r="K1208" s="1" t="s">
        <v>57</v>
      </c>
      <c r="L1208" s="1" t="s">
        <v>58</v>
      </c>
      <c r="M1208" s="1" t="s">
        <v>3301</v>
      </c>
      <c r="N1208" s="1" t="s">
        <v>32</v>
      </c>
      <c r="O1208" s="1" t="s">
        <v>60</v>
      </c>
      <c r="P1208" s="1" t="s">
        <v>3302</v>
      </c>
      <c r="Q1208">
        <v>91.96</v>
      </c>
      <c r="R1208">
        <v>2</v>
      </c>
      <c r="S1208" s="1" t="s">
        <v>35</v>
      </c>
      <c r="T1208">
        <v>15.6332</v>
      </c>
      <c r="U1208" s="1" t="s">
        <v>90</v>
      </c>
      <c r="V1208" s="1" t="s">
        <v>205</v>
      </c>
      <c r="W1208">
        <v>2015</v>
      </c>
    </row>
    <row r="1209" spans="1:23" x14ac:dyDescent="0.25">
      <c r="A1209">
        <v>5823</v>
      </c>
      <c r="B1209" s="1" t="s">
        <v>3303</v>
      </c>
      <c r="C1209" s="2">
        <v>42867</v>
      </c>
      <c r="D1209" s="2">
        <v>42873</v>
      </c>
      <c r="E1209" s="1" t="s">
        <v>42</v>
      </c>
      <c r="F1209" s="1" t="s">
        <v>2683</v>
      </c>
      <c r="G1209" s="1" t="s">
        <v>2684</v>
      </c>
      <c r="H1209" s="1" t="s">
        <v>97</v>
      </c>
      <c r="I1209" s="1" t="s">
        <v>27</v>
      </c>
      <c r="J1209" s="1" t="s">
        <v>338</v>
      </c>
      <c r="K1209" s="1" t="s">
        <v>57</v>
      </c>
      <c r="L1209" s="1" t="s">
        <v>58</v>
      </c>
      <c r="M1209" s="1" t="s">
        <v>919</v>
      </c>
      <c r="N1209" s="1" t="s">
        <v>32</v>
      </c>
      <c r="O1209" s="1" t="s">
        <v>48</v>
      </c>
      <c r="P1209" s="1" t="s">
        <v>920</v>
      </c>
      <c r="Q1209">
        <v>285.48</v>
      </c>
      <c r="R1209">
        <v>5</v>
      </c>
      <c r="S1209" s="1" t="s">
        <v>66</v>
      </c>
      <c r="T1209">
        <v>-10.705500000000001</v>
      </c>
      <c r="U1209" s="1" t="s">
        <v>139</v>
      </c>
      <c r="V1209" s="1" t="s">
        <v>171</v>
      </c>
      <c r="W1209">
        <v>2017</v>
      </c>
    </row>
    <row r="1210" spans="1:23" x14ac:dyDescent="0.25">
      <c r="A1210">
        <v>5827</v>
      </c>
      <c r="B1210" s="1" t="s">
        <v>3304</v>
      </c>
      <c r="C1210" s="2">
        <v>42981</v>
      </c>
      <c r="D1210" s="2">
        <v>42984</v>
      </c>
      <c r="E1210" s="1" t="s">
        <v>23</v>
      </c>
      <c r="F1210" s="1" t="s">
        <v>3305</v>
      </c>
      <c r="G1210" s="1" t="s">
        <v>3306</v>
      </c>
      <c r="H1210" s="1" t="s">
        <v>108</v>
      </c>
      <c r="I1210" s="1" t="s">
        <v>27</v>
      </c>
      <c r="J1210" s="1" t="s">
        <v>183</v>
      </c>
      <c r="K1210" s="1" t="s">
        <v>129</v>
      </c>
      <c r="L1210" s="1" t="s">
        <v>72</v>
      </c>
      <c r="M1210" s="1" t="s">
        <v>3030</v>
      </c>
      <c r="N1210" s="1" t="s">
        <v>32</v>
      </c>
      <c r="O1210" s="1" t="s">
        <v>39</v>
      </c>
      <c r="P1210" s="1" t="s">
        <v>3031</v>
      </c>
      <c r="Q1210">
        <v>90.801000000000002</v>
      </c>
      <c r="R1210">
        <v>1</v>
      </c>
      <c r="S1210" s="1" t="s">
        <v>132</v>
      </c>
      <c r="T1210">
        <v>14.124599999999999</v>
      </c>
      <c r="U1210" s="1" t="s">
        <v>36</v>
      </c>
      <c r="V1210" s="1" t="s">
        <v>83</v>
      </c>
      <c r="W1210">
        <v>2017</v>
      </c>
    </row>
    <row r="1211" spans="1:23" x14ac:dyDescent="0.25">
      <c r="A1211">
        <v>5828</v>
      </c>
      <c r="B1211" s="1" t="s">
        <v>3304</v>
      </c>
      <c r="C1211" s="2">
        <v>42981</v>
      </c>
      <c r="D1211" s="2">
        <v>42984</v>
      </c>
      <c r="E1211" s="1" t="s">
        <v>23</v>
      </c>
      <c r="F1211" s="1" t="s">
        <v>3305</v>
      </c>
      <c r="G1211" s="1" t="s">
        <v>3306</v>
      </c>
      <c r="H1211" s="1" t="s">
        <v>108</v>
      </c>
      <c r="I1211" s="1" t="s">
        <v>27</v>
      </c>
      <c r="J1211" s="1" t="s">
        <v>183</v>
      </c>
      <c r="K1211" s="1" t="s">
        <v>129</v>
      </c>
      <c r="L1211" s="1" t="s">
        <v>72</v>
      </c>
      <c r="M1211" s="1" t="s">
        <v>305</v>
      </c>
      <c r="N1211" s="1" t="s">
        <v>32</v>
      </c>
      <c r="O1211" s="1" t="s">
        <v>39</v>
      </c>
      <c r="P1211" s="1" t="s">
        <v>306</v>
      </c>
      <c r="Q1211">
        <v>181.76400000000001</v>
      </c>
      <c r="R1211">
        <v>2</v>
      </c>
      <c r="S1211" s="1" t="s">
        <v>132</v>
      </c>
      <c r="T1211">
        <v>-8.0784000000000002</v>
      </c>
      <c r="U1211" s="1" t="s">
        <v>36</v>
      </c>
      <c r="V1211" s="1" t="s">
        <v>83</v>
      </c>
      <c r="W1211">
        <v>2017</v>
      </c>
    </row>
    <row r="1212" spans="1:23" x14ac:dyDescent="0.25">
      <c r="A1212">
        <v>5830</v>
      </c>
      <c r="B1212" s="1" t="s">
        <v>3307</v>
      </c>
      <c r="C1212" s="2">
        <v>42707</v>
      </c>
      <c r="D1212" s="2">
        <v>42711</v>
      </c>
      <c r="E1212" s="1" t="s">
        <v>42</v>
      </c>
      <c r="F1212" s="1" t="s">
        <v>1428</v>
      </c>
      <c r="G1212" s="1" t="s">
        <v>1429</v>
      </c>
      <c r="H1212" s="1" t="s">
        <v>26</v>
      </c>
      <c r="I1212" s="1" t="s">
        <v>27</v>
      </c>
      <c r="J1212" s="1" t="s">
        <v>647</v>
      </c>
      <c r="K1212" s="1" t="s">
        <v>119</v>
      </c>
      <c r="L1212" s="1" t="s">
        <v>100</v>
      </c>
      <c r="M1212" s="1" t="s">
        <v>420</v>
      </c>
      <c r="N1212" s="1" t="s">
        <v>32</v>
      </c>
      <c r="O1212" s="1" t="s">
        <v>48</v>
      </c>
      <c r="P1212" s="1" t="s">
        <v>421</v>
      </c>
      <c r="Q1212">
        <v>581.96</v>
      </c>
      <c r="R1212">
        <v>2</v>
      </c>
      <c r="S1212" s="1" t="s">
        <v>35</v>
      </c>
      <c r="T1212">
        <v>104.75279999999999</v>
      </c>
      <c r="U1212" s="1" t="s">
        <v>90</v>
      </c>
      <c r="V1212" s="1" t="s">
        <v>104</v>
      </c>
      <c r="W1212">
        <v>2016</v>
      </c>
    </row>
    <row r="1213" spans="1:23" x14ac:dyDescent="0.25">
      <c r="A1213">
        <v>5831</v>
      </c>
      <c r="B1213" s="1" t="s">
        <v>3307</v>
      </c>
      <c r="C1213" s="2">
        <v>42707</v>
      </c>
      <c r="D1213" s="2">
        <v>42711</v>
      </c>
      <c r="E1213" s="1" t="s">
        <v>42</v>
      </c>
      <c r="F1213" s="1" t="s">
        <v>1428</v>
      </c>
      <c r="G1213" s="1" t="s">
        <v>1429</v>
      </c>
      <c r="H1213" s="1" t="s">
        <v>26</v>
      </c>
      <c r="I1213" s="1" t="s">
        <v>27</v>
      </c>
      <c r="J1213" s="1" t="s">
        <v>647</v>
      </c>
      <c r="K1213" s="1" t="s">
        <v>119</v>
      </c>
      <c r="L1213" s="1" t="s">
        <v>100</v>
      </c>
      <c r="M1213" s="1" t="s">
        <v>1526</v>
      </c>
      <c r="N1213" s="1" t="s">
        <v>32</v>
      </c>
      <c r="O1213" s="1" t="s">
        <v>39</v>
      </c>
      <c r="P1213" s="1" t="s">
        <v>1527</v>
      </c>
      <c r="Q1213">
        <v>29.98</v>
      </c>
      <c r="R1213">
        <v>1</v>
      </c>
      <c r="S1213" s="1" t="s">
        <v>35</v>
      </c>
      <c r="T1213">
        <v>8.0945999999999998</v>
      </c>
      <c r="U1213" s="1" t="s">
        <v>90</v>
      </c>
      <c r="V1213" s="1" t="s">
        <v>104</v>
      </c>
      <c r="W1213">
        <v>2016</v>
      </c>
    </row>
    <row r="1214" spans="1:23" x14ac:dyDescent="0.25">
      <c r="A1214">
        <v>5834</v>
      </c>
      <c r="B1214" s="1" t="s">
        <v>3308</v>
      </c>
      <c r="C1214" s="2">
        <v>42572</v>
      </c>
      <c r="D1214" s="2">
        <v>42577</v>
      </c>
      <c r="E1214" s="1" t="s">
        <v>42</v>
      </c>
      <c r="F1214" s="1" t="s">
        <v>1219</v>
      </c>
      <c r="G1214" s="1" t="s">
        <v>1220</v>
      </c>
      <c r="H1214" s="1" t="s">
        <v>26</v>
      </c>
      <c r="I1214" s="1" t="s">
        <v>27</v>
      </c>
      <c r="J1214" s="1" t="s">
        <v>521</v>
      </c>
      <c r="K1214" s="1" t="s">
        <v>1048</v>
      </c>
      <c r="L1214" s="1" t="s">
        <v>30</v>
      </c>
      <c r="M1214" s="1" t="s">
        <v>1229</v>
      </c>
      <c r="N1214" s="1" t="s">
        <v>32</v>
      </c>
      <c r="O1214" s="1" t="s">
        <v>39</v>
      </c>
      <c r="P1214" s="1" t="s">
        <v>1230</v>
      </c>
      <c r="Q1214">
        <v>363.92</v>
      </c>
      <c r="R1214">
        <v>5</v>
      </c>
      <c r="S1214" s="1" t="s">
        <v>66</v>
      </c>
      <c r="T1214">
        <v>0</v>
      </c>
      <c r="U1214" s="1" t="s">
        <v>62</v>
      </c>
      <c r="V1214" s="1" t="s">
        <v>77</v>
      </c>
      <c r="W1214">
        <v>2016</v>
      </c>
    </row>
    <row r="1215" spans="1:23" x14ac:dyDescent="0.25">
      <c r="A1215">
        <v>5841</v>
      </c>
      <c r="B1215" s="1" t="s">
        <v>3309</v>
      </c>
      <c r="C1215" s="2">
        <v>42269</v>
      </c>
      <c r="D1215" s="2">
        <v>42273</v>
      </c>
      <c r="E1215" s="1" t="s">
        <v>23</v>
      </c>
      <c r="F1215" s="1" t="s">
        <v>2498</v>
      </c>
      <c r="G1215" s="1" t="s">
        <v>2499</v>
      </c>
      <c r="H1215" s="1" t="s">
        <v>108</v>
      </c>
      <c r="I1215" s="1" t="s">
        <v>27</v>
      </c>
      <c r="J1215" s="1" t="s">
        <v>701</v>
      </c>
      <c r="K1215" s="1" t="s">
        <v>728</v>
      </c>
      <c r="L1215" s="1" t="s">
        <v>30</v>
      </c>
      <c r="M1215" s="1" t="s">
        <v>1192</v>
      </c>
      <c r="N1215" s="1" t="s">
        <v>32</v>
      </c>
      <c r="O1215" s="1" t="s">
        <v>60</v>
      </c>
      <c r="P1215" s="1" t="s">
        <v>1193</v>
      </c>
      <c r="Q1215">
        <v>47.98</v>
      </c>
      <c r="R1215">
        <v>2</v>
      </c>
      <c r="S1215" s="1" t="s">
        <v>35</v>
      </c>
      <c r="T1215">
        <v>11.035399999999999</v>
      </c>
      <c r="U1215" s="1" t="s">
        <v>90</v>
      </c>
      <c r="V1215" s="1" t="s">
        <v>83</v>
      </c>
      <c r="W1215">
        <v>2015</v>
      </c>
    </row>
    <row r="1216" spans="1:23" x14ac:dyDescent="0.25">
      <c r="A1216">
        <v>5844</v>
      </c>
      <c r="B1216" s="1" t="s">
        <v>3310</v>
      </c>
      <c r="C1216" s="2">
        <v>42325</v>
      </c>
      <c r="D1216" s="2">
        <v>42329</v>
      </c>
      <c r="E1216" s="1" t="s">
        <v>42</v>
      </c>
      <c r="F1216" s="1" t="s">
        <v>3311</v>
      </c>
      <c r="G1216" s="1" t="s">
        <v>3312</v>
      </c>
      <c r="H1216" s="1" t="s">
        <v>26</v>
      </c>
      <c r="I1216" s="1" t="s">
        <v>27</v>
      </c>
      <c r="J1216" s="1" t="s">
        <v>651</v>
      </c>
      <c r="K1216" s="1" t="s">
        <v>57</v>
      </c>
      <c r="L1216" s="1" t="s">
        <v>58</v>
      </c>
      <c r="M1216" s="1" t="s">
        <v>2978</v>
      </c>
      <c r="N1216" s="1" t="s">
        <v>32</v>
      </c>
      <c r="O1216" s="1" t="s">
        <v>60</v>
      </c>
      <c r="P1216" s="1" t="s">
        <v>2979</v>
      </c>
      <c r="Q1216">
        <v>80.959999999999994</v>
      </c>
      <c r="R1216">
        <v>4</v>
      </c>
      <c r="S1216" s="1" t="s">
        <v>35</v>
      </c>
      <c r="T1216">
        <v>29.145600000000002</v>
      </c>
      <c r="U1216" s="1" t="s">
        <v>90</v>
      </c>
      <c r="V1216" s="1" t="s">
        <v>37</v>
      </c>
      <c r="W1216">
        <v>2015</v>
      </c>
    </row>
    <row r="1217" spans="1:23" x14ac:dyDescent="0.25">
      <c r="A1217">
        <v>5847</v>
      </c>
      <c r="B1217" s="1" t="s">
        <v>3310</v>
      </c>
      <c r="C1217" s="2">
        <v>42325</v>
      </c>
      <c r="D1217" s="2">
        <v>42329</v>
      </c>
      <c r="E1217" s="1" t="s">
        <v>42</v>
      </c>
      <c r="F1217" s="1" t="s">
        <v>3311</v>
      </c>
      <c r="G1217" s="1" t="s">
        <v>3312</v>
      </c>
      <c r="H1217" s="1" t="s">
        <v>26</v>
      </c>
      <c r="I1217" s="1" t="s">
        <v>27</v>
      </c>
      <c r="J1217" s="1" t="s">
        <v>651</v>
      </c>
      <c r="K1217" s="1" t="s">
        <v>57</v>
      </c>
      <c r="L1217" s="1" t="s">
        <v>58</v>
      </c>
      <c r="M1217" s="1" t="s">
        <v>1153</v>
      </c>
      <c r="N1217" s="1" t="s">
        <v>32</v>
      </c>
      <c r="O1217" s="1" t="s">
        <v>39</v>
      </c>
      <c r="P1217" s="1" t="s">
        <v>1154</v>
      </c>
      <c r="Q1217">
        <v>225.56800000000001</v>
      </c>
      <c r="R1217">
        <v>2</v>
      </c>
      <c r="S1217" s="1" t="s">
        <v>66</v>
      </c>
      <c r="T1217">
        <v>2.8195999999999999</v>
      </c>
      <c r="U1217" s="1" t="s">
        <v>90</v>
      </c>
      <c r="V1217" s="1" t="s">
        <v>37</v>
      </c>
      <c r="W1217">
        <v>2015</v>
      </c>
    </row>
    <row r="1218" spans="1:23" x14ac:dyDescent="0.25">
      <c r="A1218">
        <v>5848</v>
      </c>
      <c r="B1218" s="1" t="s">
        <v>3310</v>
      </c>
      <c r="C1218" s="2">
        <v>42325</v>
      </c>
      <c r="D1218" s="2">
        <v>42329</v>
      </c>
      <c r="E1218" s="1" t="s">
        <v>42</v>
      </c>
      <c r="F1218" s="1" t="s">
        <v>3311</v>
      </c>
      <c r="G1218" s="1" t="s">
        <v>3312</v>
      </c>
      <c r="H1218" s="1" t="s">
        <v>26</v>
      </c>
      <c r="I1218" s="1" t="s">
        <v>27</v>
      </c>
      <c r="J1218" s="1" t="s">
        <v>651</v>
      </c>
      <c r="K1218" s="1" t="s">
        <v>57</v>
      </c>
      <c r="L1218" s="1" t="s">
        <v>58</v>
      </c>
      <c r="M1218" s="1" t="s">
        <v>1495</v>
      </c>
      <c r="N1218" s="1" t="s">
        <v>32</v>
      </c>
      <c r="O1218" s="1" t="s">
        <v>60</v>
      </c>
      <c r="P1218" s="1" t="s">
        <v>1496</v>
      </c>
      <c r="Q1218">
        <v>36.6</v>
      </c>
      <c r="R1218">
        <v>3</v>
      </c>
      <c r="S1218" s="1" t="s">
        <v>35</v>
      </c>
      <c r="T1218">
        <v>15.372</v>
      </c>
      <c r="U1218" s="1" t="s">
        <v>90</v>
      </c>
      <c r="V1218" s="1" t="s">
        <v>37</v>
      </c>
      <c r="W1218">
        <v>2015</v>
      </c>
    </row>
    <row r="1219" spans="1:23" x14ac:dyDescent="0.25">
      <c r="A1219">
        <v>5853</v>
      </c>
      <c r="B1219" s="1" t="s">
        <v>3313</v>
      </c>
      <c r="C1219" s="2">
        <v>42318</v>
      </c>
      <c r="D1219" s="2">
        <v>42322</v>
      </c>
      <c r="E1219" s="1" t="s">
        <v>42</v>
      </c>
      <c r="F1219" s="1" t="s">
        <v>3314</v>
      </c>
      <c r="G1219" s="1" t="s">
        <v>3315</v>
      </c>
      <c r="H1219" s="1" t="s">
        <v>108</v>
      </c>
      <c r="I1219" s="1" t="s">
        <v>27</v>
      </c>
      <c r="J1219" s="1" t="s">
        <v>233</v>
      </c>
      <c r="K1219" s="1" t="s">
        <v>176</v>
      </c>
      <c r="L1219" s="1" t="s">
        <v>100</v>
      </c>
      <c r="M1219" s="1" t="s">
        <v>325</v>
      </c>
      <c r="N1219" s="1" t="s">
        <v>32</v>
      </c>
      <c r="O1219" s="1" t="s">
        <v>60</v>
      </c>
      <c r="P1219" s="1" t="s">
        <v>326</v>
      </c>
      <c r="Q1219">
        <v>29.22</v>
      </c>
      <c r="R1219">
        <v>3</v>
      </c>
      <c r="S1219" s="1" t="s">
        <v>35</v>
      </c>
      <c r="T1219">
        <v>12.8568</v>
      </c>
      <c r="U1219" s="1" t="s">
        <v>90</v>
      </c>
      <c r="V1219" s="1" t="s">
        <v>37</v>
      </c>
      <c r="W1219">
        <v>2015</v>
      </c>
    </row>
    <row r="1220" spans="1:23" x14ac:dyDescent="0.25">
      <c r="A1220">
        <v>5858</v>
      </c>
      <c r="B1220" s="1" t="s">
        <v>3316</v>
      </c>
      <c r="C1220" s="2">
        <v>42221</v>
      </c>
      <c r="D1220" s="2">
        <v>42227</v>
      </c>
      <c r="E1220" s="1" t="s">
        <v>42</v>
      </c>
      <c r="F1220" s="1" t="s">
        <v>2589</v>
      </c>
      <c r="G1220" s="1" t="s">
        <v>2590</v>
      </c>
      <c r="H1220" s="1" t="s">
        <v>97</v>
      </c>
      <c r="I1220" s="1" t="s">
        <v>27</v>
      </c>
      <c r="J1220" s="1" t="s">
        <v>1752</v>
      </c>
      <c r="K1220" s="1" t="s">
        <v>99</v>
      </c>
      <c r="L1220" s="1" t="s">
        <v>100</v>
      </c>
      <c r="M1220" s="1" t="s">
        <v>1731</v>
      </c>
      <c r="N1220" s="1" t="s">
        <v>32</v>
      </c>
      <c r="O1220" s="1" t="s">
        <v>60</v>
      </c>
      <c r="P1220" s="1" t="s">
        <v>1732</v>
      </c>
      <c r="Q1220">
        <v>14.76</v>
      </c>
      <c r="R1220">
        <v>5</v>
      </c>
      <c r="S1220" s="1" t="s">
        <v>103</v>
      </c>
      <c r="T1220">
        <v>-11.439</v>
      </c>
      <c r="U1220" s="1" t="s">
        <v>139</v>
      </c>
      <c r="V1220" s="1" t="s">
        <v>263</v>
      </c>
      <c r="W1220">
        <v>2015</v>
      </c>
    </row>
    <row r="1221" spans="1:23" x14ac:dyDescent="0.25">
      <c r="A1221">
        <v>5859</v>
      </c>
      <c r="B1221" s="1" t="s">
        <v>3317</v>
      </c>
      <c r="C1221" s="2">
        <v>42981</v>
      </c>
      <c r="D1221" s="2">
        <v>42985</v>
      </c>
      <c r="E1221" s="1" t="s">
        <v>23</v>
      </c>
      <c r="F1221" s="1" t="s">
        <v>2850</v>
      </c>
      <c r="G1221" s="1" t="s">
        <v>2851</v>
      </c>
      <c r="H1221" s="1" t="s">
        <v>26</v>
      </c>
      <c r="I1221" s="1" t="s">
        <v>27</v>
      </c>
      <c r="J1221" s="1" t="s">
        <v>521</v>
      </c>
      <c r="K1221" s="1" t="s">
        <v>57</v>
      </c>
      <c r="L1221" s="1" t="s">
        <v>58</v>
      </c>
      <c r="M1221" s="1" t="s">
        <v>2635</v>
      </c>
      <c r="N1221" s="1" t="s">
        <v>32</v>
      </c>
      <c r="O1221" s="1" t="s">
        <v>33</v>
      </c>
      <c r="P1221" s="1" t="s">
        <v>2636</v>
      </c>
      <c r="Q1221">
        <v>239.666</v>
      </c>
      <c r="R1221">
        <v>2</v>
      </c>
      <c r="S1221" s="1" t="s">
        <v>468</v>
      </c>
      <c r="T1221">
        <v>14.098000000000001</v>
      </c>
      <c r="U1221" s="1" t="s">
        <v>90</v>
      </c>
      <c r="V1221" s="1" t="s">
        <v>83</v>
      </c>
      <c r="W1221">
        <v>2017</v>
      </c>
    </row>
    <row r="1222" spans="1:23" x14ac:dyDescent="0.25">
      <c r="A1222">
        <v>5860</v>
      </c>
      <c r="B1222" s="1" t="s">
        <v>3318</v>
      </c>
      <c r="C1222" s="2">
        <v>42309</v>
      </c>
      <c r="D1222" s="2">
        <v>42316</v>
      </c>
      <c r="E1222" s="1" t="s">
        <v>42</v>
      </c>
      <c r="F1222" s="1" t="s">
        <v>2083</v>
      </c>
      <c r="G1222" s="1" t="s">
        <v>2084</v>
      </c>
      <c r="H1222" s="1" t="s">
        <v>26</v>
      </c>
      <c r="I1222" s="1" t="s">
        <v>27</v>
      </c>
      <c r="J1222" s="1" t="s">
        <v>3319</v>
      </c>
      <c r="K1222" s="1" t="s">
        <v>1070</v>
      </c>
      <c r="L1222" s="1" t="s">
        <v>30</v>
      </c>
      <c r="M1222" s="1" t="s">
        <v>1297</v>
      </c>
      <c r="N1222" s="1" t="s">
        <v>32</v>
      </c>
      <c r="O1222" s="1" t="s">
        <v>48</v>
      </c>
      <c r="P1222" s="1" t="s">
        <v>1298</v>
      </c>
      <c r="Q1222">
        <v>301.95999999999998</v>
      </c>
      <c r="R1222">
        <v>2</v>
      </c>
      <c r="S1222" s="1" t="s">
        <v>35</v>
      </c>
      <c r="T1222">
        <v>45.293999999999997</v>
      </c>
      <c r="U1222" s="1" t="s">
        <v>51</v>
      </c>
      <c r="V1222" s="1" t="s">
        <v>37</v>
      </c>
      <c r="W1222">
        <v>2015</v>
      </c>
    </row>
    <row r="1223" spans="1:23" x14ac:dyDescent="0.25">
      <c r="A1223">
        <v>5867</v>
      </c>
      <c r="B1223" s="1" t="s">
        <v>3320</v>
      </c>
      <c r="C1223" s="2">
        <v>41856</v>
      </c>
      <c r="D1223" s="2">
        <v>41858</v>
      </c>
      <c r="E1223" s="1" t="s">
        <v>23</v>
      </c>
      <c r="F1223" s="1" t="s">
        <v>1822</v>
      </c>
      <c r="G1223" s="1" t="s">
        <v>1823</v>
      </c>
      <c r="H1223" s="1" t="s">
        <v>97</v>
      </c>
      <c r="I1223" s="1" t="s">
        <v>27</v>
      </c>
      <c r="J1223" s="1" t="s">
        <v>3321</v>
      </c>
      <c r="K1223" s="1" t="s">
        <v>439</v>
      </c>
      <c r="L1223" s="1" t="s">
        <v>72</v>
      </c>
      <c r="M1223" s="1" t="s">
        <v>817</v>
      </c>
      <c r="N1223" s="1" t="s">
        <v>32</v>
      </c>
      <c r="O1223" s="1" t="s">
        <v>39</v>
      </c>
      <c r="P1223" s="1" t="s">
        <v>818</v>
      </c>
      <c r="Q1223">
        <v>1133.3499999999999</v>
      </c>
      <c r="R1223">
        <v>5</v>
      </c>
      <c r="S1223" s="1" t="s">
        <v>35</v>
      </c>
      <c r="T1223">
        <v>294.67099999999999</v>
      </c>
      <c r="U1223" s="1" t="s">
        <v>76</v>
      </c>
      <c r="V1223" s="1" t="s">
        <v>263</v>
      </c>
      <c r="W1223">
        <v>2014</v>
      </c>
    </row>
    <row r="1224" spans="1:23" x14ac:dyDescent="0.25">
      <c r="A1224">
        <v>5870</v>
      </c>
      <c r="B1224" s="1" t="s">
        <v>3322</v>
      </c>
      <c r="C1224" s="2">
        <v>42681</v>
      </c>
      <c r="D1224" s="2">
        <v>42686</v>
      </c>
      <c r="E1224" s="1" t="s">
        <v>42</v>
      </c>
      <c r="F1224" s="1" t="s">
        <v>2212</v>
      </c>
      <c r="G1224" s="1" t="s">
        <v>2213</v>
      </c>
      <c r="H1224" s="1" t="s">
        <v>108</v>
      </c>
      <c r="I1224" s="1" t="s">
        <v>27</v>
      </c>
      <c r="J1224" s="1" t="s">
        <v>3323</v>
      </c>
      <c r="K1224" s="1" t="s">
        <v>3324</v>
      </c>
      <c r="L1224" s="1" t="s">
        <v>58</v>
      </c>
      <c r="M1224" s="1" t="s">
        <v>571</v>
      </c>
      <c r="N1224" s="1" t="s">
        <v>32</v>
      </c>
      <c r="O1224" s="1" t="s">
        <v>39</v>
      </c>
      <c r="P1224" s="1" t="s">
        <v>572</v>
      </c>
      <c r="Q1224">
        <v>1603.136</v>
      </c>
      <c r="R1224">
        <v>4</v>
      </c>
      <c r="S1224" s="1" t="s">
        <v>66</v>
      </c>
      <c r="T1224">
        <v>100.196</v>
      </c>
      <c r="U1224" s="1" t="s">
        <v>62</v>
      </c>
      <c r="V1224" s="1" t="s">
        <v>37</v>
      </c>
      <c r="W1224">
        <v>2016</v>
      </c>
    </row>
    <row r="1225" spans="1:23" x14ac:dyDescent="0.25">
      <c r="A1225">
        <v>5871</v>
      </c>
      <c r="B1225" s="1" t="s">
        <v>3325</v>
      </c>
      <c r="C1225" s="2">
        <v>42535</v>
      </c>
      <c r="D1225" s="2">
        <v>42535</v>
      </c>
      <c r="E1225" s="1" t="s">
        <v>435</v>
      </c>
      <c r="F1225" s="1" t="s">
        <v>514</v>
      </c>
      <c r="G1225" s="1" t="s">
        <v>515</v>
      </c>
      <c r="H1225" s="1" t="s">
        <v>97</v>
      </c>
      <c r="I1225" s="1" t="s">
        <v>27</v>
      </c>
      <c r="J1225" s="1" t="s">
        <v>3060</v>
      </c>
      <c r="K1225" s="1" t="s">
        <v>57</v>
      </c>
      <c r="L1225" s="1" t="s">
        <v>58</v>
      </c>
      <c r="M1225" s="1" t="s">
        <v>3178</v>
      </c>
      <c r="N1225" s="1" t="s">
        <v>32</v>
      </c>
      <c r="O1225" s="1" t="s">
        <v>48</v>
      </c>
      <c r="P1225" s="1" t="s">
        <v>3179</v>
      </c>
      <c r="Q1225">
        <v>1293.4880000000001</v>
      </c>
      <c r="R1225">
        <v>7</v>
      </c>
      <c r="S1225" s="1" t="s">
        <v>66</v>
      </c>
      <c r="T1225">
        <v>80.843000000000004</v>
      </c>
      <c r="U1225" s="1" t="s">
        <v>440</v>
      </c>
      <c r="V1225" s="1" t="s">
        <v>63</v>
      </c>
      <c r="W1225">
        <v>2016</v>
      </c>
    </row>
    <row r="1226" spans="1:23" x14ac:dyDescent="0.25">
      <c r="A1226">
        <v>5872</v>
      </c>
      <c r="B1226" s="1" t="s">
        <v>3326</v>
      </c>
      <c r="C1226" s="2">
        <v>42637</v>
      </c>
      <c r="D1226" s="2">
        <v>42641</v>
      </c>
      <c r="E1226" s="1" t="s">
        <v>42</v>
      </c>
      <c r="F1226" s="1" t="s">
        <v>2364</v>
      </c>
      <c r="G1226" s="1" t="s">
        <v>2365</v>
      </c>
      <c r="H1226" s="1" t="s">
        <v>26</v>
      </c>
      <c r="I1226" s="1" t="s">
        <v>27</v>
      </c>
      <c r="J1226" s="1" t="s">
        <v>221</v>
      </c>
      <c r="K1226" s="1" t="s">
        <v>119</v>
      </c>
      <c r="L1226" s="1" t="s">
        <v>100</v>
      </c>
      <c r="M1226" s="1" t="s">
        <v>191</v>
      </c>
      <c r="N1226" s="1" t="s">
        <v>32</v>
      </c>
      <c r="O1226" s="1" t="s">
        <v>60</v>
      </c>
      <c r="P1226" s="1" t="s">
        <v>192</v>
      </c>
      <c r="Q1226">
        <v>127.95</v>
      </c>
      <c r="R1226">
        <v>3</v>
      </c>
      <c r="S1226" s="1" t="s">
        <v>35</v>
      </c>
      <c r="T1226">
        <v>21.7515</v>
      </c>
      <c r="U1226" s="1" t="s">
        <v>90</v>
      </c>
      <c r="V1226" s="1" t="s">
        <v>83</v>
      </c>
      <c r="W1226">
        <v>2016</v>
      </c>
    </row>
    <row r="1227" spans="1:23" x14ac:dyDescent="0.25">
      <c r="A1227">
        <v>5881</v>
      </c>
      <c r="B1227" s="1" t="s">
        <v>3327</v>
      </c>
      <c r="C1227" s="2">
        <v>42631</v>
      </c>
      <c r="D1227" s="2">
        <v>42635</v>
      </c>
      <c r="E1227" s="1" t="s">
        <v>42</v>
      </c>
      <c r="F1227" s="1" t="s">
        <v>1333</v>
      </c>
      <c r="G1227" s="1" t="s">
        <v>1334</v>
      </c>
      <c r="H1227" s="1" t="s">
        <v>97</v>
      </c>
      <c r="I1227" s="1" t="s">
        <v>27</v>
      </c>
      <c r="J1227" s="1" t="s">
        <v>651</v>
      </c>
      <c r="K1227" s="1" t="s">
        <v>57</v>
      </c>
      <c r="L1227" s="1" t="s">
        <v>58</v>
      </c>
      <c r="M1227" s="1" t="s">
        <v>571</v>
      </c>
      <c r="N1227" s="1" t="s">
        <v>32</v>
      </c>
      <c r="O1227" s="1" t="s">
        <v>39</v>
      </c>
      <c r="P1227" s="1" t="s">
        <v>572</v>
      </c>
      <c r="Q1227">
        <v>801.56799999999998</v>
      </c>
      <c r="R1227">
        <v>2</v>
      </c>
      <c r="S1227" s="1" t="s">
        <v>66</v>
      </c>
      <c r="T1227">
        <v>50.097999999999999</v>
      </c>
      <c r="U1227" s="1" t="s">
        <v>90</v>
      </c>
      <c r="V1227" s="1" t="s">
        <v>83</v>
      </c>
      <c r="W1227">
        <v>2016</v>
      </c>
    </row>
    <row r="1228" spans="1:23" x14ac:dyDescent="0.25">
      <c r="A1228">
        <v>5883</v>
      </c>
      <c r="B1228" s="1" t="s">
        <v>3327</v>
      </c>
      <c r="C1228" s="2">
        <v>42631</v>
      </c>
      <c r="D1228" s="2">
        <v>42635</v>
      </c>
      <c r="E1228" s="1" t="s">
        <v>42</v>
      </c>
      <c r="F1228" s="1" t="s">
        <v>1333</v>
      </c>
      <c r="G1228" s="1" t="s">
        <v>1334</v>
      </c>
      <c r="H1228" s="1" t="s">
        <v>97</v>
      </c>
      <c r="I1228" s="1" t="s">
        <v>27</v>
      </c>
      <c r="J1228" s="1" t="s">
        <v>651</v>
      </c>
      <c r="K1228" s="1" t="s">
        <v>57</v>
      </c>
      <c r="L1228" s="1" t="s">
        <v>58</v>
      </c>
      <c r="M1228" s="1" t="s">
        <v>1040</v>
      </c>
      <c r="N1228" s="1" t="s">
        <v>32</v>
      </c>
      <c r="O1228" s="1" t="s">
        <v>39</v>
      </c>
      <c r="P1228" s="1" t="s">
        <v>1041</v>
      </c>
      <c r="Q1228">
        <v>885.52800000000002</v>
      </c>
      <c r="R1228">
        <v>9</v>
      </c>
      <c r="S1228" s="1" t="s">
        <v>66</v>
      </c>
      <c r="T1228">
        <v>-99.621899999999997</v>
      </c>
      <c r="U1228" s="1" t="s">
        <v>90</v>
      </c>
      <c r="V1228" s="1" t="s">
        <v>83</v>
      </c>
      <c r="W1228">
        <v>2016</v>
      </c>
    </row>
    <row r="1229" spans="1:23" x14ac:dyDescent="0.25">
      <c r="A1229">
        <v>5884</v>
      </c>
      <c r="B1229" s="1" t="s">
        <v>3328</v>
      </c>
      <c r="C1229" s="2">
        <v>42442</v>
      </c>
      <c r="D1229" s="2">
        <v>42444</v>
      </c>
      <c r="E1229" s="1" t="s">
        <v>23</v>
      </c>
      <c r="F1229" s="1" t="s">
        <v>1611</v>
      </c>
      <c r="G1229" s="1" t="s">
        <v>1612</v>
      </c>
      <c r="H1229" s="1" t="s">
        <v>97</v>
      </c>
      <c r="I1229" s="1" t="s">
        <v>27</v>
      </c>
      <c r="J1229" s="1" t="s">
        <v>338</v>
      </c>
      <c r="K1229" s="1" t="s">
        <v>57</v>
      </c>
      <c r="L1229" s="1" t="s">
        <v>58</v>
      </c>
      <c r="M1229" s="1" t="s">
        <v>483</v>
      </c>
      <c r="N1229" s="1" t="s">
        <v>32</v>
      </c>
      <c r="O1229" s="1" t="s">
        <v>60</v>
      </c>
      <c r="P1229" s="1" t="s">
        <v>484</v>
      </c>
      <c r="Q1229">
        <v>28.28</v>
      </c>
      <c r="R1229">
        <v>2</v>
      </c>
      <c r="S1229" s="1" t="s">
        <v>35</v>
      </c>
      <c r="T1229">
        <v>7.3528000000000002</v>
      </c>
      <c r="U1229" s="1" t="s">
        <v>76</v>
      </c>
      <c r="V1229" s="1" t="s">
        <v>205</v>
      </c>
      <c r="W1229">
        <v>2016</v>
      </c>
    </row>
    <row r="1230" spans="1:23" x14ac:dyDescent="0.25">
      <c r="A1230">
        <v>5898</v>
      </c>
      <c r="B1230" s="1" t="s">
        <v>3329</v>
      </c>
      <c r="C1230" s="2">
        <v>42463</v>
      </c>
      <c r="D1230" s="2">
        <v>42469</v>
      </c>
      <c r="E1230" s="1" t="s">
        <v>42</v>
      </c>
      <c r="F1230" s="1" t="s">
        <v>2280</v>
      </c>
      <c r="G1230" s="1" t="s">
        <v>2281</v>
      </c>
      <c r="H1230" s="1" t="s">
        <v>26</v>
      </c>
      <c r="I1230" s="1" t="s">
        <v>27</v>
      </c>
      <c r="J1230" s="1" t="s">
        <v>647</v>
      </c>
      <c r="K1230" s="1" t="s">
        <v>119</v>
      </c>
      <c r="L1230" s="1" t="s">
        <v>100</v>
      </c>
      <c r="M1230" s="1" t="s">
        <v>177</v>
      </c>
      <c r="N1230" s="1" t="s">
        <v>32</v>
      </c>
      <c r="O1230" s="1" t="s">
        <v>60</v>
      </c>
      <c r="P1230" s="1" t="s">
        <v>178</v>
      </c>
      <c r="Q1230">
        <v>71.12</v>
      </c>
      <c r="R1230">
        <v>4</v>
      </c>
      <c r="S1230" s="1" t="s">
        <v>35</v>
      </c>
      <c r="T1230">
        <v>22.0472</v>
      </c>
      <c r="U1230" s="1" t="s">
        <v>139</v>
      </c>
      <c r="V1230" s="1" t="s">
        <v>122</v>
      </c>
      <c r="W1230">
        <v>2016</v>
      </c>
    </row>
    <row r="1231" spans="1:23" x14ac:dyDescent="0.25">
      <c r="A1231">
        <v>5902</v>
      </c>
      <c r="B1231" s="1" t="s">
        <v>3330</v>
      </c>
      <c r="C1231" s="2">
        <v>42701</v>
      </c>
      <c r="D1231" s="2">
        <v>42706</v>
      </c>
      <c r="E1231" s="1" t="s">
        <v>42</v>
      </c>
      <c r="F1231" s="1" t="s">
        <v>1376</v>
      </c>
      <c r="G1231" s="1" t="s">
        <v>1377</v>
      </c>
      <c r="H1231" s="1" t="s">
        <v>97</v>
      </c>
      <c r="I1231" s="1" t="s">
        <v>27</v>
      </c>
      <c r="J1231" s="1" t="s">
        <v>1953</v>
      </c>
      <c r="K1231" s="1" t="s">
        <v>372</v>
      </c>
      <c r="L1231" s="1" t="s">
        <v>72</v>
      </c>
      <c r="M1231" s="1" t="s">
        <v>1590</v>
      </c>
      <c r="N1231" s="1" t="s">
        <v>32</v>
      </c>
      <c r="O1231" s="1" t="s">
        <v>60</v>
      </c>
      <c r="P1231" s="1" t="s">
        <v>1591</v>
      </c>
      <c r="Q1231">
        <v>31.56</v>
      </c>
      <c r="R1231">
        <v>3</v>
      </c>
      <c r="S1231" s="1" t="s">
        <v>35</v>
      </c>
      <c r="T1231">
        <v>10.4148</v>
      </c>
      <c r="U1231" s="1" t="s">
        <v>62</v>
      </c>
      <c r="V1231" s="1" t="s">
        <v>37</v>
      </c>
      <c r="W1231">
        <v>2016</v>
      </c>
    </row>
    <row r="1232" spans="1:23" x14ac:dyDescent="0.25">
      <c r="A1232">
        <v>5910</v>
      </c>
      <c r="B1232" s="1" t="s">
        <v>3331</v>
      </c>
      <c r="C1232" s="2">
        <v>42706</v>
      </c>
      <c r="D1232" s="2">
        <v>42711</v>
      </c>
      <c r="E1232" s="1" t="s">
        <v>42</v>
      </c>
      <c r="F1232" s="1" t="s">
        <v>2510</v>
      </c>
      <c r="G1232" s="1" t="s">
        <v>2511</v>
      </c>
      <c r="H1232" s="1" t="s">
        <v>97</v>
      </c>
      <c r="I1232" s="1" t="s">
        <v>27</v>
      </c>
      <c r="J1232" s="1" t="s">
        <v>1504</v>
      </c>
      <c r="K1232" s="1" t="s">
        <v>57</v>
      </c>
      <c r="L1232" s="1" t="s">
        <v>58</v>
      </c>
      <c r="M1232" s="1" t="s">
        <v>2537</v>
      </c>
      <c r="N1232" s="1" t="s">
        <v>32</v>
      </c>
      <c r="O1232" s="1" t="s">
        <v>60</v>
      </c>
      <c r="P1232" s="1" t="s">
        <v>2538</v>
      </c>
      <c r="Q1232">
        <v>14.52</v>
      </c>
      <c r="R1232">
        <v>3</v>
      </c>
      <c r="S1232" s="1" t="s">
        <v>35</v>
      </c>
      <c r="T1232">
        <v>5.6627999999999998</v>
      </c>
      <c r="U1232" s="1" t="s">
        <v>62</v>
      </c>
      <c r="V1232" s="1" t="s">
        <v>104</v>
      </c>
      <c r="W1232">
        <v>2016</v>
      </c>
    </row>
    <row r="1233" spans="1:23" x14ac:dyDescent="0.25">
      <c r="A1233">
        <v>5916</v>
      </c>
      <c r="B1233" s="1" t="s">
        <v>3332</v>
      </c>
      <c r="C1233" s="2">
        <v>42264</v>
      </c>
      <c r="D1233" s="2">
        <v>42270</v>
      </c>
      <c r="E1233" s="1" t="s">
        <v>42</v>
      </c>
      <c r="F1233" s="1" t="s">
        <v>2625</v>
      </c>
      <c r="G1233" s="1" t="s">
        <v>2626</v>
      </c>
      <c r="H1233" s="1" t="s">
        <v>26</v>
      </c>
      <c r="I1233" s="1" t="s">
        <v>27</v>
      </c>
      <c r="J1233" s="1" t="s">
        <v>183</v>
      </c>
      <c r="K1233" s="1" t="s">
        <v>129</v>
      </c>
      <c r="L1233" s="1" t="s">
        <v>72</v>
      </c>
      <c r="M1233" s="1" t="s">
        <v>1176</v>
      </c>
      <c r="N1233" s="1" t="s">
        <v>32</v>
      </c>
      <c r="O1233" s="1" t="s">
        <v>39</v>
      </c>
      <c r="P1233" s="1" t="s">
        <v>1177</v>
      </c>
      <c r="Q1233">
        <v>199.76400000000001</v>
      </c>
      <c r="R1233">
        <v>2</v>
      </c>
      <c r="S1233" s="1" t="s">
        <v>132</v>
      </c>
      <c r="T1233">
        <v>8.8783999999999992</v>
      </c>
      <c r="U1233" s="1" t="s">
        <v>139</v>
      </c>
      <c r="V1233" s="1" t="s">
        <v>83</v>
      </c>
      <c r="W1233">
        <v>2015</v>
      </c>
    </row>
    <row r="1234" spans="1:23" x14ac:dyDescent="0.25">
      <c r="A1234">
        <v>5918</v>
      </c>
      <c r="B1234" s="1" t="s">
        <v>3332</v>
      </c>
      <c r="C1234" s="2">
        <v>42264</v>
      </c>
      <c r="D1234" s="2">
        <v>42270</v>
      </c>
      <c r="E1234" s="1" t="s">
        <v>42</v>
      </c>
      <c r="F1234" s="1" t="s">
        <v>2625</v>
      </c>
      <c r="G1234" s="1" t="s">
        <v>2626</v>
      </c>
      <c r="H1234" s="1" t="s">
        <v>26</v>
      </c>
      <c r="I1234" s="1" t="s">
        <v>27</v>
      </c>
      <c r="J1234" s="1" t="s">
        <v>183</v>
      </c>
      <c r="K1234" s="1" t="s">
        <v>129</v>
      </c>
      <c r="L1234" s="1" t="s">
        <v>72</v>
      </c>
      <c r="M1234" s="1" t="s">
        <v>87</v>
      </c>
      <c r="N1234" s="1" t="s">
        <v>32</v>
      </c>
      <c r="O1234" s="1" t="s">
        <v>33</v>
      </c>
      <c r="P1234" s="1" t="s">
        <v>88</v>
      </c>
      <c r="Q1234">
        <v>4228.7039999999997</v>
      </c>
      <c r="R1234">
        <v>6</v>
      </c>
      <c r="S1234" s="1" t="s">
        <v>66</v>
      </c>
      <c r="T1234">
        <v>158.57640000000001</v>
      </c>
      <c r="U1234" s="1" t="s">
        <v>139</v>
      </c>
      <c r="V1234" s="1" t="s">
        <v>83</v>
      </c>
      <c r="W1234">
        <v>2015</v>
      </c>
    </row>
    <row r="1235" spans="1:23" x14ac:dyDescent="0.25">
      <c r="A1235">
        <v>5919</v>
      </c>
      <c r="B1235" s="1" t="s">
        <v>3332</v>
      </c>
      <c r="C1235" s="2">
        <v>42264</v>
      </c>
      <c r="D1235" s="2">
        <v>42270</v>
      </c>
      <c r="E1235" s="1" t="s">
        <v>42</v>
      </c>
      <c r="F1235" s="1" t="s">
        <v>2625</v>
      </c>
      <c r="G1235" s="1" t="s">
        <v>2626</v>
      </c>
      <c r="H1235" s="1" t="s">
        <v>26</v>
      </c>
      <c r="I1235" s="1" t="s">
        <v>27</v>
      </c>
      <c r="J1235" s="1" t="s">
        <v>183</v>
      </c>
      <c r="K1235" s="1" t="s">
        <v>129</v>
      </c>
      <c r="L1235" s="1" t="s">
        <v>72</v>
      </c>
      <c r="M1235" s="1" t="s">
        <v>1708</v>
      </c>
      <c r="N1235" s="1" t="s">
        <v>32</v>
      </c>
      <c r="O1235" s="1" t="s">
        <v>33</v>
      </c>
      <c r="P1235" s="1" t="s">
        <v>1709</v>
      </c>
      <c r="Q1235">
        <v>2003.92</v>
      </c>
      <c r="R1235">
        <v>5</v>
      </c>
      <c r="S1235" s="1" t="s">
        <v>66</v>
      </c>
      <c r="T1235">
        <v>-25.048999999999999</v>
      </c>
      <c r="U1235" s="1" t="s">
        <v>139</v>
      </c>
      <c r="V1235" s="1" t="s">
        <v>83</v>
      </c>
      <c r="W1235">
        <v>2015</v>
      </c>
    </row>
    <row r="1236" spans="1:23" x14ac:dyDescent="0.25">
      <c r="A1236">
        <v>5924</v>
      </c>
      <c r="B1236" s="1" t="s">
        <v>3333</v>
      </c>
      <c r="C1236" s="2">
        <v>42700</v>
      </c>
      <c r="D1236" s="2">
        <v>42704</v>
      </c>
      <c r="E1236" s="1" t="s">
        <v>23</v>
      </c>
      <c r="F1236" s="1" t="s">
        <v>454</v>
      </c>
      <c r="G1236" s="1" t="s">
        <v>455</v>
      </c>
      <c r="H1236" s="1" t="s">
        <v>97</v>
      </c>
      <c r="I1236" s="1" t="s">
        <v>27</v>
      </c>
      <c r="J1236" s="1" t="s">
        <v>183</v>
      </c>
      <c r="K1236" s="1" t="s">
        <v>129</v>
      </c>
      <c r="L1236" s="1" t="s">
        <v>72</v>
      </c>
      <c r="M1236" s="1" t="s">
        <v>1260</v>
      </c>
      <c r="N1236" s="1" t="s">
        <v>32</v>
      </c>
      <c r="O1236" s="1" t="s">
        <v>48</v>
      </c>
      <c r="P1236" s="1" t="s">
        <v>1261</v>
      </c>
      <c r="Q1236">
        <v>313.17599999999999</v>
      </c>
      <c r="R1236">
        <v>2</v>
      </c>
      <c r="S1236" s="1" t="s">
        <v>517</v>
      </c>
      <c r="T1236">
        <v>-120.0508</v>
      </c>
      <c r="U1236" s="1" t="s">
        <v>90</v>
      </c>
      <c r="V1236" s="1" t="s">
        <v>37</v>
      </c>
      <c r="W1236">
        <v>2016</v>
      </c>
    </row>
    <row r="1237" spans="1:23" x14ac:dyDescent="0.25">
      <c r="A1237">
        <v>5927</v>
      </c>
      <c r="B1237" s="1" t="s">
        <v>3334</v>
      </c>
      <c r="C1237" s="2">
        <v>41737</v>
      </c>
      <c r="D1237" s="2">
        <v>41741</v>
      </c>
      <c r="E1237" s="1" t="s">
        <v>42</v>
      </c>
      <c r="F1237" s="1" t="s">
        <v>3335</v>
      </c>
      <c r="G1237" s="1" t="s">
        <v>3336</v>
      </c>
      <c r="H1237" s="1" t="s">
        <v>97</v>
      </c>
      <c r="I1237" s="1" t="s">
        <v>27</v>
      </c>
      <c r="J1237" s="1" t="s">
        <v>525</v>
      </c>
      <c r="K1237" s="1" t="s">
        <v>1289</v>
      </c>
      <c r="L1237" s="1" t="s">
        <v>30</v>
      </c>
      <c r="M1237" s="1" t="s">
        <v>3202</v>
      </c>
      <c r="N1237" s="1" t="s">
        <v>32</v>
      </c>
      <c r="O1237" s="1" t="s">
        <v>48</v>
      </c>
      <c r="P1237" s="1" t="s">
        <v>3203</v>
      </c>
      <c r="Q1237">
        <v>1215.92</v>
      </c>
      <c r="R1237">
        <v>8</v>
      </c>
      <c r="S1237" s="1" t="s">
        <v>35</v>
      </c>
      <c r="T1237">
        <v>316.13920000000002</v>
      </c>
      <c r="U1237" s="1" t="s">
        <v>90</v>
      </c>
      <c r="V1237" s="1" t="s">
        <v>122</v>
      </c>
      <c r="W1237">
        <v>2014</v>
      </c>
    </row>
    <row r="1238" spans="1:23" x14ac:dyDescent="0.25">
      <c r="A1238">
        <v>5929</v>
      </c>
      <c r="B1238" s="1" t="s">
        <v>3337</v>
      </c>
      <c r="C1238" s="2">
        <v>41923</v>
      </c>
      <c r="D1238" s="2">
        <v>41927</v>
      </c>
      <c r="E1238" s="1" t="s">
        <v>42</v>
      </c>
      <c r="F1238" s="1" t="s">
        <v>2934</v>
      </c>
      <c r="G1238" s="1" t="s">
        <v>2935</v>
      </c>
      <c r="H1238" s="1" t="s">
        <v>97</v>
      </c>
      <c r="I1238" s="1" t="s">
        <v>27</v>
      </c>
      <c r="J1238" s="1" t="s">
        <v>1924</v>
      </c>
      <c r="K1238" s="1" t="s">
        <v>1070</v>
      </c>
      <c r="L1238" s="1" t="s">
        <v>30</v>
      </c>
      <c r="M1238" s="1" t="s">
        <v>1925</v>
      </c>
      <c r="N1238" s="1" t="s">
        <v>32</v>
      </c>
      <c r="O1238" s="1" t="s">
        <v>60</v>
      </c>
      <c r="P1238" s="1" t="s">
        <v>1926</v>
      </c>
      <c r="Q1238">
        <v>8.92</v>
      </c>
      <c r="R1238">
        <v>4</v>
      </c>
      <c r="S1238" s="1" t="s">
        <v>35</v>
      </c>
      <c r="T1238">
        <v>3.9247999999999998</v>
      </c>
      <c r="U1238" s="1" t="s">
        <v>90</v>
      </c>
      <c r="V1238" s="1" t="s">
        <v>52</v>
      </c>
      <c r="W1238">
        <v>2014</v>
      </c>
    </row>
    <row r="1239" spans="1:23" x14ac:dyDescent="0.25">
      <c r="A1239">
        <v>5930</v>
      </c>
      <c r="B1239" s="1" t="s">
        <v>3338</v>
      </c>
      <c r="C1239" s="2">
        <v>42923</v>
      </c>
      <c r="D1239" s="2">
        <v>42925</v>
      </c>
      <c r="E1239" s="1" t="s">
        <v>94</v>
      </c>
      <c r="F1239" s="1" t="s">
        <v>2880</v>
      </c>
      <c r="G1239" s="1" t="s">
        <v>2881</v>
      </c>
      <c r="H1239" s="1" t="s">
        <v>26</v>
      </c>
      <c r="I1239" s="1" t="s">
        <v>27</v>
      </c>
      <c r="J1239" s="1" t="s">
        <v>70</v>
      </c>
      <c r="K1239" s="1" t="s">
        <v>71</v>
      </c>
      <c r="L1239" s="1" t="s">
        <v>72</v>
      </c>
      <c r="M1239" s="1" t="s">
        <v>872</v>
      </c>
      <c r="N1239" s="1" t="s">
        <v>32</v>
      </c>
      <c r="O1239" s="1" t="s">
        <v>33</v>
      </c>
      <c r="P1239" s="1" t="s">
        <v>873</v>
      </c>
      <c r="Q1239">
        <v>87.21</v>
      </c>
      <c r="R1239">
        <v>3</v>
      </c>
      <c r="S1239" s="1" t="s">
        <v>89</v>
      </c>
      <c r="T1239">
        <v>-45.349200000000003</v>
      </c>
      <c r="U1239" s="1" t="s">
        <v>76</v>
      </c>
      <c r="V1239" s="1" t="s">
        <v>77</v>
      </c>
      <c r="W1239">
        <v>2017</v>
      </c>
    </row>
    <row r="1240" spans="1:23" x14ac:dyDescent="0.25">
      <c r="A1240">
        <v>5936</v>
      </c>
      <c r="B1240" s="1" t="s">
        <v>3339</v>
      </c>
      <c r="C1240" s="2">
        <v>42555</v>
      </c>
      <c r="D1240" s="2">
        <v>42555</v>
      </c>
      <c r="E1240" s="1" t="s">
        <v>435</v>
      </c>
      <c r="F1240" s="1" t="s">
        <v>683</v>
      </c>
      <c r="G1240" s="1" t="s">
        <v>684</v>
      </c>
      <c r="H1240" s="1" t="s">
        <v>108</v>
      </c>
      <c r="I1240" s="1" t="s">
        <v>27</v>
      </c>
      <c r="J1240" s="1" t="s">
        <v>201</v>
      </c>
      <c r="K1240" s="1" t="s">
        <v>202</v>
      </c>
      <c r="L1240" s="1" t="s">
        <v>58</v>
      </c>
      <c r="M1240" s="1" t="s">
        <v>673</v>
      </c>
      <c r="N1240" s="1" t="s">
        <v>32</v>
      </c>
      <c r="O1240" s="1" t="s">
        <v>60</v>
      </c>
      <c r="P1240" s="1" t="s">
        <v>674</v>
      </c>
      <c r="Q1240">
        <v>25.4</v>
      </c>
      <c r="R1240">
        <v>5</v>
      </c>
      <c r="S1240" s="1" t="s">
        <v>35</v>
      </c>
      <c r="T1240">
        <v>8.6359999999999992</v>
      </c>
      <c r="U1240" s="1" t="s">
        <v>440</v>
      </c>
      <c r="V1240" s="1" t="s">
        <v>77</v>
      </c>
      <c r="W1240">
        <v>2016</v>
      </c>
    </row>
    <row r="1241" spans="1:23" x14ac:dyDescent="0.25">
      <c r="A1241">
        <v>5944</v>
      </c>
      <c r="B1241" s="1" t="s">
        <v>3340</v>
      </c>
      <c r="C1241" s="2">
        <v>41876</v>
      </c>
      <c r="D1241" s="2">
        <v>41880</v>
      </c>
      <c r="E1241" s="1" t="s">
        <v>42</v>
      </c>
      <c r="F1241" s="1" t="s">
        <v>493</v>
      </c>
      <c r="G1241" s="1" t="s">
        <v>494</v>
      </c>
      <c r="H1241" s="1" t="s">
        <v>97</v>
      </c>
      <c r="I1241" s="1" t="s">
        <v>27</v>
      </c>
      <c r="J1241" s="1" t="s">
        <v>56</v>
      </c>
      <c r="K1241" s="1" t="s">
        <v>57</v>
      </c>
      <c r="L1241" s="1" t="s">
        <v>58</v>
      </c>
      <c r="M1241" s="1" t="s">
        <v>2171</v>
      </c>
      <c r="N1241" s="1" t="s">
        <v>32</v>
      </c>
      <c r="O1241" s="1" t="s">
        <v>60</v>
      </c>
      <c r="P1241" s="1" t="s">
        <v>2172</v>
      </c>
      <c r="Q1241">
        <v>6.28</v>
      </c>
      <c r="R1241">
        <v>1</v>
      </c>
      <c r="S1241" s="1" t="s">
        <v>35</v>
      </c>
      <c r="T1241">
        <v>2.6375999999999999</v>
      </c>
      <c r="U1241" s="1" t="s">
        <v>90</v>
      </c>
      <c r="V1241" s="1" t="s">
        <v>263</v>
      </c>
      <c r="W1241">
        <v>2014</v>
      </c>
    </row>
    <row r="1242" spans="1:23" x14ac:dyDescent="0.25">
      <c r="A1242">
        <v>5955</v>
      </c>
      <c r="B1242" s="1" t="s">
        <v>3341</v>
      </c>
      <c r="C1242" s="2">
        <v>41954</v>
      </c>
      <c r="D1242" s="2">
        <v>41958</v>
      </c>
      <c r="E1242" s="1" t="s">
        <v>23</v>
      </c>
      <c r="F1242" s="1" t="s">
        <v>3062</v>
      </c>
      <c r="G1242" s="1" t="s">
        <v>3063</v>
      </c>
      <c r="H1242" s="1" t="s">
        <v>97</v>
      </c>
      <c r="I1242" s="1" t="s">
        <v>27</v>
      </c>
      <c r="J1242" s="1" t="s">
        <v>3342</v>
      </c>
      <c r="K1242" s="1" t="s">
        <v>71</v>
      </c>
      <c r="L1242" s="1" t="s">
        <v>72</v>
      </c>
      <c r="M1242" s="1" t="s">
        <v>2142</v>
      </c>
      <c r="N1242" s="1" t="s">
        <v>32</v>
      </c>
      <c r="O1242" s="1" t="s">
        <v>60</v>
      </c>
      <c r="P1242" s="1" t="s">
        <v>2143</v>
      </c>
      <c r="Q1242">
        <v>23.968</v>
      </c>
      <c r="R1242">
        <v>2</v>
      </c>
      <c r="S1242" s="1" t="s">
        <v>66</v>
      </c>
      <c r="T1242">
        <v>7.7896000000000001</v>
      </c>
      <c r="U1242" s="1" t="s">
        <v>90</v>
      </c>
      <c r="V1242" s="1" t="s">
        <v>37</v>
      </c>
      <c r="W1242">
        <v>2014</v>
      </c>
    </row>
    <row r="1243" spans="1:23" x14ac:dyDescent="0.25">
      <c r="A1243">
        <v>5956</v>
      </c>
      <c r="B1243" s="1" t="s">
        <v>3341</v>
      </c>
      <c r="C1243" s="2">
        <v>41954</v>
      </c>
      <c r="D1243" s="2">
        <v>41958</v>
      </c>
      <c r="E1243" s="1" t="s">
        <v>23</v>
      </c>
      <c r="F1243" s="1" t="s">
        <v>3062</v>
      </c>
      <c r="G1243" s="1" t="s">
        <v>3063</v>
      </c>
      <c r="H1243" s="1" t="s">
        <v>97</v>
      </c>
      <c r="I1243" s="1" t="s">
        <v>27</v>
      </c>
      <c r="J1243" s="1" t="s">
        <v>3342</v>
      </c>
      <c r="K1243" s="1" t="s">
        <v>71</v>
      </c>
      <c r="L1243" s="1" t="s">
        <v>72</v>
      </c>
      <c r="M1243" s="1" t="s">
        <v>110</v>
      </c>
      <c r="N1243" s="1" t="s">
        <v>32</v>
      </c>
      <c r="O1243" s="1" t="s">
        <v>33</v>
      </c>
      <c r="P1243" s="1" t="s">
        <v>111</v>
      </c>
      <c r="Q1243">
        <v>521.96</v>
      </c>
      <c r="R1243">
        <v>4</v>
      </c>
      <c r="S1243" s="1" t="s">
        <v>89</v>
      </c>
      <c r="T1243">
        <v>-250.54079999999999</v>
      </c>
      <c r="U1243" s="1" t="s">
        <v>90</v>
      </c>
      <c r="V1243" s="1" t="s">
        <v>37</v>
      </c>
      <c r="W1243">
        <v>2014</v>
      </c>
    </row>
    <row r="1244" spans="1:23" x14ac:dyDescent="0.25">
      <c r="A1244">
        <v>5960</v>
      </c>
      <c r="B1244" s="1" t="s">
        <v>3343</v>
      </c>
      <c r="C1244" s="2">
        <v>42441</v>
      </c>
      <c r="D1244" s="2">
        <v>42444</v>
      </c>
      <c r="E1244" s="1" t="s">
        <v>23</v>
      </c>
      <c r="F1244" s="1" t="s">
        <v>454</v>
      </c>
      <c r="G1244" s="1" t="s">
        <v>455</v>
      </c>
      <c r="H1244" s="1" t="s">
        <v>97</v>
      </c>
      <c r="I1244" s="1" t="s">
        <v>27</v>
      </c>
      <c r="J1244" s="1" t="s">
        <v>338</v>
      </c>
      <c r="K1244" s="1" t="s">
        <v>57</v>
      </c>
      <c r="L1244" s="1" t="s">
        <v>58</v>
      </c>
      <c r="M1244" s="1" t="s">
        <v>807</v>
      </c>
      <c r="N1244" s="1" t="s">
        <v>32</v>
      </c>
      <c r="O1244" s="1" t="s">
        <v>39</v>
      </c>
      <c r="P1244" s="1" t="s">
        <v>808</v>
      </c>
      <c r="Q1244">
        <v>770.35199999999998</v>
      </c>
      <c r="R1244">
        <v>3</v>
      </c>
      <c r="S1244" s="1" t="s">
        <v>66</v>
      </c>
      <c r="T1244">
        <v>77.035200000000003</v>
      </c>
      <c r="U1244" s="1" t="s">
        <v>36</v>
      </c>
      <c r="V1244" s="1" t="s">
        <v>205</v>
      </c>
      <c r="W1244">
        <v>2016</v>
      </c>
    </row>
    <row r="1245" spans="1:23" x14ac:dyDescent="0.25">
      <c r="A1245">
        <v>5961</v>
      </c>
      <c r="B1245" s="1" t="s">
        <v>3344</v>
      </c>
      <c r="C1245" s="2">
        <v>42775</v>
      </c>
      <c r="D1245" s="2">
        <v>42780</v>
      </c>
      <c r="E1245" s="1" t="s">
        <v>23</v>
      </c>
      <c r="F1245" s="1" t="s">
        <v>1407</v>
      </c>
      <c r="G1245" s="1" t="s">
        <v>1408</v>
      </c>
      <c r="H1245" s="1" t="s">
        <v>97</v>
      </c>
      <c r="I1245" s="1" t="s">
        <v>27</v>
      </c>
      <c r="J1245" s="1" t="s">
        <v>56</v>
      </c>
      <c r="K1245" s="1" t="s">
        <v>57</v>
      </c>
      <c r="L1245" s="1" t="s">
        <v>58</v>
      </c>
      <c r="M1245" s="1" t="s">
        <v>1671</v>
      </c>
      <c r="N1245" s="1" t="s">
        <v>32</v>
      </c>
      <c r="O1245" s="1" t="s">
        <v>60</v>
      </c>
      <c r="P1245" s="1" t="s">
        <v>1672</v>
      </c>
      <c r="Q1245">
        <v>21.12</v>
      </c>
      <c r="R1245">
        <v>4</v>
      </c>
      <c r="S1245" s="1" t="s">
        <v>35</v>
      </c>
      <c r="T1245">
        <v>6.5472000000000001</v>
      </c>
      <c r="U1245" s="1" t="s">
        <v>62</v>
      </c>
      <c r="V1245" s="1" t="s">
        <v>307</v>
      </c>
      <c r="W1245">
        <v>2017</v>
      </c>
    </row>
    <row r="1246" spans="1:23" x14ac:dyDescent="0.25">
      <c r="A1246">
        <v>5972</v>
      </c>
      <c r="B1246" s="1" t="s">
        <v>3345</v>
      </c>
      <c r="C1246" s="2">
        <v>41840</v>
      </c>
      <c r="D1246" s="2">
        <v>41842</v>
      </c>
      <c r="E1246" s="1" t="s">
        <v>94</v>
      </c>
      <c r="F1246" s="1" t="s">
        <v>2066</v>
      </c>
      <c r="G1246" s="1" t="s">
        <v>2067</v>
      </c>
      <c r="H1246" s="1" t="s">
        <v>26</v>
      </c>
      <c r="I1246" s="1" t="s">
        <v>27</v>
      </c>
      <c r="J1246" s="1" t="s">
        <v>651</v>
      </c>
      <c r="K1246" s="1" t="s">
        <v>57</v>
      </c>
      <c r="L1246" s="1" t="s">
        <v>58</v>
      </c>
      <c r="M1246" s="1" t="s">
        <v>788</v>
      </c>
      <c r="N1246" s="1" t="s">
        <v>32</v>
      </c>
      <c r="O1246" s="1" t="s">
        <v>60</v>
      </c>
      <c r="P1246" s="1" t="s">
        <v>789</v>
      </c>
      <c r="Q1246">
        <v>43.02</v>
      </c>
      <c r="R1246">
        <v>3</v>
      </c>
      <c r="S1246" s="1" t="s">
        <v>35</v>
      </c>
      <c r="T1246">
        <v>15.4872</v>
      </c>
      <c r="U1246" s="1" t="s">
        <v>76</v>
      </c>
      <c r="V1246" s="1" t="s">
        <v>77</v>
      </c>
      <c r="W1246">
        <v>2014</v>
      </c>
    </row>
    <row r="1247" spans="1:23" x14ac:dyDescent="0.25">
      <c r="A1247">
        <v>5973</v>
      </c>
      <c r="B1247" s="1" t="s">
        <v>3346</v>
      </c>
      <c r="C1247" s="2">
        <v>42772</v>
      </c>
      <c r="D1247" s="2">
        <v>42777</v>
      </c>
      <c r="E1247" s="1" t="s">
        <v>42</v>
      </c>
      <c r="F1247" s="1" t="s">
        <v>3347</v>
      </c>
      <c r="G1247" s="1" t="s">
        <v>3348</v>
      </c>
      <c r="H1247" s="1" t="s">
        <v>26</v>
      </c>
      <c r="I1247" s="1" t="s">
        <v>27</v>
      </c>
      <c r="J1247" s="1" t="s">
        <v>183</v>
      </c>
      <c r="K1247" s="1" t="s">
        <v>129</v>
      </c>
      <c r="L1247" s="1" t="s">
        <v>72</v>
      </c>
      <c r="M1247" s="1" t="s">
        <v>1011</v>
      </c>
      <c r="N1247" s="1" t="s">
        <v>32</v>
      </c>
      <c r="O1247" s="1" t="s">
        <v>33</v>
      </c>
      <c r="P1247" s="1" t="s">
        <v>1012</v>
      </c>
      <c r="Q1247">
        <v>240.78399999999999</v>
      </c>
      <c r="R1247">
        <v>1</v>
      </c>
      <c r="S1247" s="1" t="s">
        <v>66</v>
      </c>
      <c r="T1247">
        <v>30.097999999999999</v>
      </c>
      <c r="U1247" s="1" t="s">
        <v>62</v>
      </c>
      <c r="V1247" s="1" t="s">
        <v>307</v>
      </c>
      <c r="W1247">
        <v>2017</v>
      </c>
    </row>
    <row r="1248" spans="1:23" x14ac:dyDescent="0.25">
      <c r="A1248">
        <v>5979</v>
      </c>
      <c r="B1248" s="1" t="s">
        <v>3349</v>
      </c>
      <c r="C1248" s="2">
        <v>41889</v>
      </c>
      <c r="D1248" s="2">
        <v>41895</v>
      </c>
      <c r="E1248" s="1" t="s">
        <v>42</v>
      </c>
      <c r="F1248" s="1" t="s">
        <v>683</v>
      </c>
      <c r="G1248" s="1" t="s">
        <v>684</v>
      </c>
      <c r="H1248" s="1" t="s">
        <v>108</v>
      </c>
      <c r="I1248" s="1" t="s">
        <v>27</v>
      </c>
      <c r="J1248" s="1" t="s">
        <v>2034</v>
      </c>
      <c r="K1248" s="1" t="s">
        <v>1535</v>
      </c>
      <c r="L1248" s="1" t="s">
        <v>100</v>
      </c>
      <c r="M1248" s="1" t="s">
        <v>1272</v>
      </c>
      <c r="N1248" s="1" t="s">
        <v>32</v>
      </c>
      <c r="O1248" s="1" t="s">
        <v>48</v>
      </c>
      <c r="P1248" s="1" t="s">
        <v>1075</v>
      </c>
      <c r="Q1248">
        <v>429.9</v>
      </c>
      <c r="R1248">
        <v>5</v>
      </c>
      <c r="S1248" s="1" t="s">
        <v>35</v>
      </c>
      <c r="T1248">
        <v>111.774</v>
      </c>
      <c r="U1248" s="1" t="s">
        <v>139</v>
      </c>
      <c r="V1248" s="1" t="s">
        <v>83</v>
      </c>
      <c r="W1248">
        <v>2014</v>
      </c>
    </row>
    <row r="1249" spans="1:23" x14ac:dyDescent="0.25">
      <c r="A1249">
        <v>5981</v>
      </c>
      <c r="B1249" s="1" t="s">
        <v>3349</v>
      </c>
      <c r="C1249" s="2">
        <v>41889</v>
      </c>
      <c r="D1249" s="2">
        <v>41895</v>
      </c>
      <c r="E1249" s="1" t="s">
        <v>42</v>
      </c>
      <c r="F1249" s="1" t="s">
        <v>683</v>
      </c>
      <c r="G1249" s="1" t="s">
        <v>684</v>
      </c>
      <c r="H1249" s="1" t="s">
        <v>108</v>
      </c>
      <c r="I1249" s="1" t="s">
        <v>27</v>
      </c>
      <c r="J1249" s="1" t="s">
        <v>2034</v>
      </c>
      <c r="K1249" s="1" t="s">
        <v>1535</v>
      </c>
      <c r="L1249" s="1" t="s">
        <v>100</v>
      </c>
      <c r="M1249" s="1" t="s">
        <v>265</v>
      </c>
      <c r="N1249" s="1" t="s">
        <v>32</v>
      </c>
      <c r="O1249" s="1" t="s">
        <v>39</v>
      </c>
      <c r="P1249" s="1" t="s">
        <v>266</v>
      </c>
      <c r="Q1249">
        <v>161.96</v>
      </c>
      <c r="R1249">
        <v>2</v>
      </c>
      <c r="S1249" s="1" t="s">
        <v>35</v>
      </c>
      <c r="T1249">
        <v>45.348799999999997</v>
      </c>
      <c r="U1249" s="1" t="s">
        <v>139</v>
      </c>
      <c r="V1249" s="1" t="s">
        <v>83</v>
      </c>
      <c r="W1249">
        <v>2014</v>
      </c>
    </row>
    <row r="1250" spans="1:23" x14ac:dyDescent="0.25">
      <c r="A1250">
        <v>5985</v>
      </c>
      <c r="B1250" s="1" t="s">
        <v>3350</v>
      </c>
      <c r="C1250" s="2">
        <v>42570</v>
      </c>
      <c r="D1250" s="2">
        <v>42576</v>
      </c>
      <c r="E1250" s="1" t="s">
        <v>42</v>
      </c>
      <c r="F1250" s="1" t="s">
        <v>1643</v>
      </c>
      <c r="G1250" s="1" t="s">
        <v>1644</v>
      </c>
      <c r="H1250" s="1" t="s">
        <v>26</v>
      </c>
      <c r="I1250" s="1" t="s">
        <v>27</v>
      </c>
      <c r="J1250" s="1" t="s">
        <v>3351</v>
      </c>
      <c r="K1250" s="1" t="s">
        <v>489</v>
      </c>
      <c r="L1250" s="1" t="s">
        <v>30</v>
      </c>
      <c r="M1250" s="1" t="s">
        <v>2123</v>
      </c>
      <c r="N1250" s="1" t="s">
        <v>32</v>
      </c>
      <c r="O1250" s="1" t="s">
        <v>60</v>
      </c>
      <c r="P1250" s="1" t="s">
        <v>2124</v>
      </c>
      <c r="Q1250">
        <v>185.58</v>
      </c>
      <c r="R1250">
        <v>6</v>
      </c>
      <c r="S1250" s="1" t="s">
        <v>35</v>
      </c>
      <c r="T1250">
        <v>76.087800000000001</v>
      </c>
      <c r="U1250" s="1" t="s">
        <v>139</v>
      </c>
      <c r="V1250" s="1" t="s">
        <v>77</v>
      </c>
      <c r="W1250">
        <v>2016</v>
      </c>
    </row>
    <row r="1251" spans="1:23" x14ac:dyDescent="0.25">
      <c r="A1251">
        <v>5990</v>
      </c>
      <c r="B1251" s="1" t="s">
        <v>3350</v>
      </c>
      <c r="C1251" s="2">
        <v>42570</v>
      </c>
      <c r="D1251" s="2">
        <v>42576</v>
      </c>
      <c r="E1251" s="1" t="s">
        <v>42</v>
      </c>
      <c r="F1251" s="1" t="s">
        <v>1643</v>
      </c>
      <c r="G1251" s="1" t="s">
        <v>1644</v>
      </c>
      <c r="H1251" s="1" t="s">
        <v>26</v>
      </c>
      <c r="I1251" s="1" t="s">
        <v>27</v>
      </c>
      <c r="J1251" s="1" t="s">
        <v>3351</v>
      </c>
      <c r="K1251" s="1" t="s">
        <v>489</v>
      </c>
      <c r="L1251" s="1" t="s">
        <v>30</v>
      </c>
      <c r="M1251" s="1" t="s">
        <v>2828</v>
      </c>
      <c r="N1251" s="1" t="s">
        <v>32</v>
      </c>
      <c r="O1251" s="1" t="s">
        <v>33</v>
      </c>
      <c r="P1251" s="1" t="s">
        <v>2829</v>
      </c>
      <c r="Q1251">
        <v>504.9</v>
      </c>
      <c r="R1251">
        <v>5</v>
      </c>
      <c r="S1251" s="1" t="s">
        <v>35</v>
      </c>
      <c r="T1251">
        <v>126.22499999999999</v>
      </c>
      <c r="U1251" s="1" t="s">
        <v>139</v>
      </c>
      <c r="V1251" s="1" t="s">
        <v>77</v>
      </c>
      <c r="W1251">
        <v>2016</v>
      </c>
    </row>
    <row r="1252" spans="1:23" x14ac:dyDescent="0.25">
      <c r="A1252">
        <v>5993</v>
      </c>
      <c r="B1252" s="1" t="s">
        <v>3352</v>
      </c>
      <c r="C1252" s="2">
        <v>42993</v>
      </c>
      <c r="D1252" s="2">
        <v>42999</v>
      </c>
      <c r="E1252" s="1" t="s">
        <v>42</v>
      </c>
      <c r="F1252" s="1" t="s">
        <v>2961</v>
      </c>
      <c r="G1252" s="1" t="s">
        <v>2962</v>
      </c>
      <c r="H1252" s="1" t="s">
        <v>26</v>
      </c>
      <c r="I1252" s="1" t="s">
        <v>27</v>
      </c>
      <c r="J1252" s="1" t="s">
        <v>56</v>
      </c>
      <c r="K1252" s="1" t="s">
        <v>57</v>
      </c>
      <c r="L1252" s="1" t="s">
        <v>58</v>
      </c>
      <c r="M1252" s="1" t="s">
        <v>499</v>
      </c>
      <c r="N1252" s="1" t="s">
        <v>32</v>
      </c>
      <c r="O1252" s="1" t="s">
        <v>39</v>
      </c>
      <c r="P1252" s="1" t="s">
        <v>500</v>
      </c>
      <c r="Q1252">
        <v>184.75200000000001</v>
      </c>
      <c r="R1252">
        <v>3</v>
      </c>
      <c r="S1252" s="1" t="s">
        <v>66</v>
      </c>
      <c r="T1252">
        <v>-20.784600000000001</v>
      </c>
      <c r="U1252" s="1" t="s">
        <v>139</v>
      </c>
      <c r="V1252" s="1" t="s">
        <v>83</v>
      </c>
      <c r="W1252">
        <v>2017</v>
      </c>
    </row>
    <row r="1253" spans="1:23" x14ac:dyDescent="0.25">
      <c r="A1253">
        <v>5996</v>
      </c>
      <c r="B1253" s="1" t="s">
        <v>3353</v>
      </c>
      <c r="C1253" s="2">
        <v>42715</v>
      </c>
      <c r="D1253" s="2">
        <v>42715</v>
      </c>
      <c r="E1253" s="1" t="s">
        <v>435</v>
      </c>
      <c r="F1253" s="1" t="s">
        <v>1050</v>
      </c>
      <c r="G1253" s="1" t="s">
        <v>1051</v>
      </c>
      <c r="H1253" s="1" t="s">
        <v>97</v>
      </c>
      <c r="I1253" s="1" t="s">
        <v>27</v>
      </c>
      <c r="J1253" s="1" t="s">
        <v>357</v>
      </c>
      <c r="K1253" s="1" t="s">
        <v>241</v>
      </c>
      <c r="L1253" s="1" t="s">
        <v>72</v>
      </c>
      <c r="M1253" s="1" t="s">
        <v>2591</v>
      </c>
      <c r="N1253" s="1" t="s">
        <v>32</v>
      </c>
      <c r="O1253" s="1" t="s">
        <v>39</v>
      </c>
      <c r="P1253" s="1" t="s">
        <v>2592</v>
      </c>
      <c r="Q1253">
        <v>458.43</v>
      </c>
      <c r="R1253">
        <v>5</v>
      </c>
      <c r="S1253" s="1" t="s">
        <v>75</v>
      </c>
      <c r="T1253">
        <v>-137.529</v>
      </c>
      <c r="U1253" s="1" t="s">
        <v>440</v>
      </c>
      <c r="V1253" s="1" t="s">
        <v>104</v>
      </c>
      <c r="W1253">
        <v>2016</v>
      </c>
    </row>
    <row r="1254" spans="1:23" x14ac:dyDescent="0.25">
      <c r="A1254">
        <v>5998</v>
      </c>
      <c r="B1254" s="1" t="s">
        <v>3353</v>
      </c>
      <c r="C1254" s="2">
        <v>42715</v>
      </c>
      <c r="D1254" s="2">
        <v>42715</v>
      </c>
      <c r="E1254" s="1" t="s">
        <v>435</v>
      </c>
      <c r="F1254" s="1" t="s">
        <v>1050</v>
      </c>
      <c r="G1254" s="1" t="s">
        <v>1051</v>
      </c>
      <c r="H1254" s="1" t="s">
        <v>97</v>
      </c>
      <c r="I1254" s="1" t="s">
        <v>27</v>
      </c>
      <c r="J1254" s="1" t="s">
        <v>357</v>
      </c>
      <c r="K1254" s="1" t="s">
        <v>241</v>
      </c>
      <c r="L1254" s="1" t="s">
        <v>72</v>
      </c>
      <c r="M1254" s="1" t="s">
        <v>1247</v>
      </c>
      <c r="N1254" s="1" t="s">
        <v>32</v>
      </c>
      <c r="O1254" s="1" t="s">
        <v>48</v>
      </c>
      <c r="P1254" s="1" t="s">
        <v>1248</v>
      </c>
      <c r="Q1254">
        <v>328.59</v>
      </c>
      <c r="R1254">
        <v>3</v>
      </c>
      <c r="S1254" s="1" t="s">
        <v>517</v>
      </c>
      <c r="T1254">
        <v>-147.8655</v>
      </c>
      <c r="U1254" s="1" t="s">
        <v>440</v>
      </c>
      <c r="V1254" s="1" t="s">
        <v>104</v>
      </c>
      <c r="W1254">
        <v>2016</v>
      </c>
    </row>
    <row r="1255" spans="1:23" x14ac:dyDescent="0.25">
      <c r="A1255">
        <v>5999</v>
      </c>
      <c r="B1255" s="1" t="s">
        <v>3354</v>
      </c>
      <c r="C1255" s="2">
        <v>41983</v>
      </c>
      <c r="D1255" s="2">
        <v>41987</v>
      </c>
      <c r="E1255" s="1" t="s">
        <v>42</v>
      </c>
      <c r="F1255" s="1" t="s">
        <v>2037</v>
      </c>
      <c r="G1255" s="1" t="s">
        <v>2038</v>
      </c>
      <c r="H1255" s="1" t="s">
        <v>97</v>
      </c>
      <c r="I1255" s="1" t="s">
        <v>27</v>
      </c>
      <c r="J1255" s="1" t="s">
        <v>3355</v>
      </c>
      <c r="K1255" s="1" t="s">
        <v>2293</v>
      </c>
      <c r="L1255" s="1" t="s">
        <v>58</v>
      </c>
      <c r="M1255" s="1" t="s">
        <v>1153</v>
      </c>
      <c r="N1255" s="1" t="s">
        <v>32</v>
      </c>
      <c r="O1255" s="1" t="s">
        <v>39</v>
      </c>
      <c r="P1255" s="1" t="s">
        <v>1154</v>
      </c>
      <c r="Q1255">
        <v>338.35199999999998</v>
      </c>
      <c r="R1255">
        <v>3</v>
      </c>
      <c r="S1255" s="1" t="s">
        <v>66</v>
      </c>
      <c r="T1255">
        <v>4.2294</v>
      </c>
      <c r="U1255" s="1" t="s">
        <v>90</v>
      </c>
      <c r="V1255" s="1" t="s">
        <v>104</v>
      </c>
      <c r="W1255">
        <v>2014</v>
      </c>
    </row>
    <row r="1256" spans="1:23" x14ac:dyDescent="0.25">
      <c r="A1256">
        <v>6002</v>
      </c>
      <c r="B1256" s="1" t="s">
        <v>3356</v>
      </c>
      <c r="C1256" s="2">
        <v>41986</v>
      </c>
      <c r="D1256" s="2">
        <v>41990</v>
      </c>
      <c r="E1256" s="1" t="s">
        <v>42</v>
      </c>
      <c r="F1256" s="1" t="s">
        <v>1725</v>
      </c>
      <c r="G1256" s="1" t="s">
        <v>1726</v>
      </c>
      <c r="H1256" s="1" t="s">
        <v>97</v>
      </c>
      <c r="I1256" s="1" t="s">
        <v>27</v>
      </c>
      <c r="J1256" s="1" t="s">
        <v>531</v>
      </c>
      <c r="K1256" s="1" t="s">
        <v>532</v>
      </c>
      <c r="L1256" s="1" t="s">
        <v>58</v>
      </c>
      <c r="M1256" s="1" t="s">
        <v>1521</v>
      </c>
      <c r="N1256" s="1" t="s">
        <v>32</v>
      </c>
      <c r="O1256" s="1" t="s">
        <v>60</v>
      </c>
      <c r="P1256" s="1" t="s">
        <v>1522</v>
      </c>
      <c r="Q1256">
        <v>87.96</v>
      </c>
      <c r="R1256">
        <v>3</v>
      </c>
      <c r="S1256" s="1" t="s">
        <v>66</v>
      </c>
      <c r="T1256">
        <v>7.6965000000000003</v>
      </c>
      <c r="U1256" s="1" t="s">
        <v>90</v>
      </c>
      <c r="V1256" s="1" t="s">
        <v>104</v>
      </c>
      <c r="W1256">
        <v>2014</v>
      </c>
    </row>
    <row r="1257" spans="1:23" x14ac:dyDescent="0.25">
      <c r="A1257">
        <v>6005</v>
      </c>
      <c r="B1257" s="1" t="s">
        <v>3357</v>
      </c>
      <c r="C1257" s="2">
        <v>42985</v>
      </c>
      <c r="D1257" s="2">
        <v>42989</v>
      </c>
      <c r="E1257" s="1" t="s">
        <v>42</v>
      </c>
      <c r="F1257" s="1" t="s">
        <v>3358</v>
      </c>
      <c r="G1257" s="1" t="s">
        <v>3359</v>
      </c>
      <c r="H1257" s="1" t="s">
        <v>26</v>
      </c>
      <c r="I1257" s="1" t="s">
        <v>27</v>
      </c>
      <c r="J1257" s="1" t="s">
        <v>56</v>
      </c>
      <c r="K1257" s="1" t="s">
        <v>57</v>
      </c>
      <c r="L1257" s="1" t="s">
        <v>58</v>
      </c>
      <c r="M1257" s="1" t="s">
        <v>814</v>
      </c>
      <c r="N1257" s="1" t="s">
        <v>32</v>
      </c>
      <c r="O1257" s="1" t="s">
        <v>60</v>
      </c>
      <c r="P1257" s="1" t="s">
        <v>815</v>
      </c>
      <c r="Q1257">
        <v>19.760000000000002</v>
      </c>
      <c r="R1257">
        <v>4</v>
      </c>
      <c r="S1257" s="1" t="s">
        <v>35</v>
      </c>
      <c r="T1257">
        <v>8.2992000000000008</v>
      </c>
      <c r="U1257" s="1" t="s">
        <v>90</v>
      </c>
      <c r="V1257" s="1" t="s">
        <v>83</v>
      </c>
      <c r="W1257">
        <v>2017</v>
      </c>
    </row>
    <row r="1258" spans="1:23" x14ac:dyDescent="0.25">
      <c r="A1258">
        <v>6006</v>
      </c>
      <c r="B1258" s="1" t="s">
        <v>3360</v>
      </c>
      <c r="C1258" s="2">
        <v>42310</v>
      </c>
      <c r="D1258" s="2">
        <v>42315</v>
      </c>
      <c r="E1258" s="1" t="s">
        <v>42</v>
      </c>
      <c r="F1258" s="1" t="s">
        <v>3361</v>
      </c>
      <c r="G1258" s="1" t="s">
        <v>3362</v>
      </c>
      <c r="H1258" s="1" t="s">
        <v>26</v>
      </c>
      <c r="I1258" s="1" t="s">
        <v>27</v>
      </c>
      <c r="J1258" s="1" t="s">
        <v>128</v>
      </c>
      <c r="K1258" s="1" t="s">
        <v>129</v>
      </c>
      <c r="L1258" s="1" t="s">
        <v>72</v>
      </c>
      <c r="M1258" s="1" t="s">
        <v>2441</v>
      </c>
      <c r="N1258" s="1" t="s">
        <v>32</v>
      </c>
      <c r="O1258" s="1" t="s">
        <v>39</v>
      </c>
      <c r="P1258" s="1" t="s">
        <v>2442</v>
      </c>
      <c r="Q1258">
        <v>109.764</v>
      </c>
      <c r="R1258">
        <v>2</v>
      </c>
      <c r="S1258" s="1" t="s">
        <v>132</v>
      </c>
      <c r="T1258">
        <v>8.5372000000000003</v>
      </c>
      <c r="U1258" s="1" t="s">
        <v>62</v>
      </c>
      <c r="V1258" s="1" t="s">
        <v>37</v>
      </c>
      <c r="W1258">
        <v>2015</v>
      </c>
    </row>
    <row r="1259" spans="1:23" x14ac:dyDescent="0.25">
      <c r="A1259">
        <v>6008</v>
      </c>
      <c r="B1259" s="1" t="s">
        <v>3363</v>
      </c>
      <c r="C1259" s="2">
        <v>42826</v>
      </c>
      <c r="D1259" s="2">
        <v>42828</v>
      </c>
      <c r="E1259" s="1" t="s">
        <v>94</v>
      </c>
      <c r="F1259" s="1" t="s">
        <v>1092</v>
      </c>
      <c r="G1259" s="1" t="s">
        <v>1093</v>
      </c>
      <c r="H1259" s="1" t="s">
        <v>97</v>
      </c>
      <c r="I1259" s="1" t="s">
        <v>27</v>
      </c>
      <c r="J1259" s="1" t="s">
        <v>866</v>
      </c>
      <c r="K1259" s="1" t="s">
        <v>168</v>
      </c>
      <c r="L1259" s="1" t="s">
        <v>30</v>
      </c>
      <c r="M1259" s="1" t="s">
        <v>191</v>
      </c>
      <c r="N1259" s="1" t="s">
        <v>32</v>
      </c>
      <c r="O1259" s="1" t="s">
        <v>60</v>
      </c>
      <c r="P1259" s="1" t="s">
        <v>192</v>
      </c>
      <c r="Q1259">
        <v>127.95</v>
      </c>
      <c r="R1259">
        <v>3</v>
      </c>
      <c r="S1259" s="1" t="s">
        <v>35</v>
      </c>
      <c r="T1259">
        <v>21.7515</v>
      </c>
      <c r="U1259" s="1" t="s">
        <v>76</v>
      </c>
      <c r="V1259" s="1" t="s">
        <v>122</v>
      </c>
      <c r="W1259">
        <v>2017</v>
      </c>
    </row>
    <row r="1260" spans="1:23" x14ac:dyDescent="0.25">
      <c r="A1260">
        <v>6016</v>
      </c>
      <c r="B1260" s="1" t="s">
        <v>3364</v>
      </c>
      <c r="C1260" s="2">
        <v>41735</v>
      </c>
      <c r="D1260" s="2">
        <v>41741</v>
      </c>
      <c r="E1260" s="1" t="s">
        <v>42</v>
      </c>
      <c r="F1260" s="1" t="s">
        <v>2215</v>
      </c>
      <c r="G1260" s="1" t="s">
        <v>2216</v>
      </c>
      <c r="H1260" s="1" t="s">
        <v>97</v>
      </c>
      <c r="I1260" s="1" t="s">
        <v>27</v>
      </c>
      <c r="J1260" s="1" t="s">
        <v>56</v>
      </c>
      <c r="K1260" s="1" t="s">
        <v>57</v>
      </c>
      <c r="L1260" s="1" t="s">
        <v>58</v>
      </c>
      <c r="M1260" s="1" t="s">
        <v>3301</v>
      </c>
      <c r="N1260" s="1" t="s">
        <v>32</v>
      </c>
      <c r="O1260" s="1" t="s">
        <v>60</v>
      </c>
      <c r="P1260" s="1" t="s">
        <v>3302</v>
      </c>
      <c r="Q1260">
        <v>91.96</v>
      </c>
      <c r="R1260">
        <v>2</v>
      </c>
      <c r="S1260" s="1" t="s">
        <v>35</v>
      </c>
      <c r="T1260">
        <v>15.6332</v>
      </c>
      <c r="U1260" s="1" t="s">
        <v>139</v>
      </c>
      <c r="V1260" s="1" t="s">
        <v>122</v>
      </c>
      <c r="W1260">
        <v>2014</v>
      </c>
    </row>
    <row r="1261" spans="1:23" x14ac:dyDescent="0.25">
      <c r="A1261">
        <v>6017</v>
      </c>
      <c r="B1261" s="1" t="s">
        <v>3364</v>
      </c>
      <c r="C1261" s="2">
        <v>41735</v>
      </c>
      <c r="D1261" s="2">
        <v>41741</v>
      </c>
      <c r="E1261" s="1" t="s">
        <v>42</v>
      </c>
      <c r="F1261" s="1" t="s">
        <v>2215</v>
      </c>
      <c r="G1261" s="1" t="s">
        <v>2216</v>
      </c>
      <c r="H1261" s="1" t="s">
        <v>97</v>
      </c>
      <c r="I1261" s="1" t="s">
        <v>27</v>
      </c>
      <c r="J1261" s="1" t="s">
        <v>56</v>
      </c>
      <c r="K1261" s="1" t="s">
        <v>57</v>
      </c>
      <c r="L1261" s="1" t="s">
        <v>58</v>
      </c>
      <c r="M1261" s="1" t="s">
        <v>389</v>
      </c>
      <c r="N1261" s="1" t="s">
        <v>32</v>
      </c>
      <c r="O1261" s="1" t="s">
        <v>60</v>
      </c>
      <c r="P1261" s="1" t="s">
        <v>390</v>
      </c>
      <c r="Q1261">
        <v>33.11</v>
      </c>
      <c r="R1261">
        <v>7</v>
      </c>
      <c r="S1261" s="1" t="s">
        <v>35</v>
      </c>
      <c r="T1261">
        <v>12.9129</v>
      </c>
      <c r="U1261" s="1" t="s">
        <v>139</v>
      </c>
      <c r="V1261" s="1" t="s">
        <v>122</v>
      </c>
      <c r="W1261">
        <v>2014</v>
      </c>
    </row>
    <row r="1262" spans="1:23" x14ac:dyDescent="0.25">
      <c r="A1262">
        <v>6031</v>
      </c>
      <c r="B1262" s="1" t="s">
        <v>3365</v>
      </c>
      <c r="C1262" s="2">
        <v>42922</v>
      </c>
      <c r="D1262" s="2">
        <v>42922</v>
      </c>
      <c r="E1262" s="1" t="s">
        <v>435</v>
      </c>
      <c r="F1262" s="1" t="s">
        <v>2796</v>
      </c>
      <c r="G1262" s="1" t="s">
        <v>2797</v>
      </c>
      <c r="H1262" s="1" t="s">
        <v>26</v>
      </c>
      <c r="I1262" s="1" t="s">
        <v>27</v>
      </c>
      <c r="J1262" s="1" t="s">
        <v>1018</v>
      </c>
      <c r="K1262" s="1" t="s">
        <v>46</v>
      </c>
      <c r="L1262" s="1" t="s">
        <v>30</v>
      </c>
      <c r="M1262" s="1" t="s">
        <v>1598</v>
      </c>
      <c r="N1262" s="1" t="s">
        <v>32</v>
      </c>
      <c r="O1262" s="1" t="s">
        <v>39</v>
      </c>
      <c r="P1262" s="1" t="s">
        <v>1599</v>
      </c>
      <c r="Q1262">
        <v>239.24</v>
      </c>
      <c r="R1262">
        <v>1</v>
      </c>
      <c r="S1262" s="1" t="s">
        <v>66</v>
      </c>
      <c r="T1262">
        <v>23.923999999999999</v>
      </c>
      <c r="U1262" s="1" t="s">
        <v>440</v>
      </c>
      <c r="V1262" s="1" t="s">
        <v>77</v>
      </c>
      <c r="W1262">
        <v>2017</v>
      </c>
    </row>
    <row r="1263" spans="1:23" x14ac:dyDescent="0.25">
      <c r="A1263">
        <v>6032</v>
      </c>
      <c r="B1263" s="1" t="s">
        <v>3366</v>
      </c>
      <c r="C1263" s="2">
        <v>42729</v>
      </c>
      <c r="D1263" s="2">
        <v>42736</v>
      </c>
      <c r="E1263" s="1" t="s">
        <v>42</v>
      </c>
      <c r="F1263" s="1" t="s">
        <v>2100</v>
      </c>
      <c r="G1263" s="1" t="s">
        <v>2101</v>
      </c>
      <c r="H1263" s="1" t="s">
        <v>97</v>
      </c>
      <c r="I1263" s="1" t="s">
        <v>27</v>
      </c>
      <c r="J1263" s="1" t="s">
        <v>3367</v>
      </c>
      <c r="K1263" s="1" t="s">
        <v>896</v>
      </c>
      <c r="L1263" s="1" t="s">
        <v>72</v>
      </c>
      <c r="M1263" s="1" t="s">
        <v>1671</v>
      </c>
      <c r="N1263" s="1" t="s">
        <v>32</v>
      </c>
      <c r="O1263" s="1" t="s">
        <v>60</v>
      </c>
      <c r="P1263" s="1" t="s">
        <v>1672</v>
      </c>
      <c r="Q1263">
        <v>21.12</v>
      </c>
      <c r="R1263">
        <v>4</v>
      </c>
      <c r="S1263" s="1" t="s">
        <v>35</v>
      </c>
      <c r="T1263">
        <v>6.5472000000000001</v>
      </c>
      <c r="U1263" s="1" t="s">
        <v>51</v>
      </c>
      <c r="V1263" s="1" t="s">
        <v>104</v>
      </c>
      <c r="W1263">
        <v>2016</v>
      </c>
    </row>
    <row r="1264" spans="1:23" x14ac:dyDescent="0.25">
      <c r="A1264">
        <v>6034</v>
      </c>
      <c r="B1264" s="1" t="s">
        <v>3368</v>
      </c>
      <c r="C1264" s="2">
        <v>42352</v>
      </c>
      <c r="D1264" s="2">
        <v>42356</v>
      </c>
      <c r="E1264" s="1" t="s">
        <v>42</v>
      </c>
      <c r="F1264" s="1" t="s">
        <v>1253</v>
      </c>
      <c r="G1264" s="1" t="s">
        <v>1254</v>
      </c>
      <c r="H1264" s="1" t="s">
        <v>108</v>
      </c>
      <c r="I1264" s="1" t="s">
        <v>27</v>
      </c>
      <c r="J1264" s="1" t="s">
        <v>56</v>
      </c>
      <c r="K1264" s="1" t="s">
        <v>57</v>
      </c>
      <c r="L1264" s="1" t="s">
        <v>58</v>
      </c>
      <c r="M1264" s="1" t="s">
        <v>2403</v>
      </c>
      <c r="N1264" s="1" t="s">
        <v>32</v>
      </c>
      <c r="O1264" s="1" t="s">
        <v>60</v>
      </c>
      <c r="P1264" s="1" t="s">
        <v>2404</v>
      </c>
      <c r="Q1264">
        <v>15.24</v>
      </c>
      <c r="R1264">
        <v>3</v>
      </c>
      <c r="S1264" s="1" t="s">
        <v>35</v>
      </c>
      <c r="T1264">
        <v>5.1816000000000004</v>
      </c>
      <c r="U1264" s="1" t="s">
        <v>90</v>
      </c>
      <c r="V1264" s="1" t="s">
        <v>104</v>
      </c>
      <c r="W1264">
        <v>2015</v>
      </c>
    </row>
    <row r="1265" spans="1:23" x14ac:dyDescent="0.25">
      <c r="A1265">
        <v>6037</v>
      </c>
      <c r="B1265" s="1" t="s">
        <v>3369</v>
      </c>
      <c r="C1265" s="2">
        <v>42617</v>
      </c>
      <c r="D1265" s="2">
        <v>42621</v>
      </c>
      <c r="E1265" s="1" t="s">
        <v>42</v>
      </c>
      <c r="F1265" s="1" t="s">
        <v>2706</v>
      </c>
      <c r="G1265" s="1" t="s">
        <v>2707</v>
      </c>
      <c r="H1265" s="1" t="s">
        <v>26</v>
      </c>
      <c r="I1265" s="1" t="s">
        <v>27</v>
      </c>
      <c r="J1265" s="1" t="s">
        <v>3370</v>
      </c>
      <c r="K1265" s="1" t="s">
        <v>29</v>
      </c>
      <c r="L1265" s="1" t="s">
        <v>30</v>
      </c>
      <c r="M1265" s="1" t="s">
        <v>496</v>
      </c>
      <c r="N1265" s="1" t="s">
        <v>32</v>
      </c>
      <c r="O1265" s="1" t="s">
        <v>60</v>
      </c>
      <c r="P1265" s="1" t="s">
        <v>497</v>
      </c>
      <c r="Q1265">
        <v>42.6</v>
      </c>
      <c r="R1265">
        <v>3</v>
      </c>
      <c r="S1265" s="1" t="s">
        <v>35</v>
      </c>
      <c r="T1265">
        <v>16.614000000000001</v>
      </c>
      <c r="U1265" s="1" t="s">
        <v>90</v>
      </c>
      <c r="V1265" s="1" t="s">
        <v>83</v>
      </c>
      <c r="W1265">
        <v>2016</v>
      </c>
    </row>
    <row r="1266" spans="1:23" x14ac:dyDescent="0.25">
      <c r="A1266">
        <v>6043</v>
      </c>
      <c r="B1266" s="1" t="s">
        <v>3371</v>
      </c>
      <c r="C1266" s="2">
        <v>42404</v>
      </c>
      <c r="D1266" s="2">
        <v>42408</v>
      </c>
      <c r="E1266" s="1" t="s">
        <v>42</v>
      </c>
      <c r="F1266" s="1" t="s">
        <v>85</v>
      </c>
      <c r="G1266" s="1" t="s">
        <v>86</v>
      </c>
      <c r="H1266" s="1" t="s">
        <v>26</v>
      </c>
      <c r="I1266" s="1" t="s">
        <v>27</v>
      </c>
      <c r="J1266" s="1" t="s">
        <v>3372</v>
      </c>
      <c r="K1266" s="1" t="s">
        <v>532</v>
      </c>
      <c r="L1266" s="1" t="s">
        <v>58</v>
      </c>
      <c r="M1266" s="1" t="s">
        <v>1464</v>
      </c>
      <c r="N1266" s="1" t="s">
        <v>32</v>
      </c>
      <c r="O1266" s="1" t="s">
        <v>60</v>
      </c>
      <c r="P1266" s="1" t="s">
        <v>1465</v>
      </c>
      <c r="Q1266">
        <v>14.368</v>
      </c>
      <c r="R1266">
        <v>2</v>
      </c>
      <c r="S1266" s="1" t="s">
        <v>66</v>
      </c>
      <c r="T1266">
        <v>3.9512</v>
      </c>
      <c r="U1266" s="1" t="s">
        <v>90</v>
      </c>
      <c r="V1266" s="1" t="s">
        <v>307</v>
      </c>
      <c r="W1266">
        <v>2016</v>
      </c>
    </row>
    <row r="1267" spans="1:23" x14ac:dyDescent="0.25">
      <c r="A1267">
        <v>6044</v>
      </c>
      <c r="B1267" s="1" t="s">
        <v>3373</v>
      </c>
      <c r="C1267" s="2">
        <v>42874</v>
      </c>
      <c r="D1267" s="2">
        <v>42879</v>
      </c>
      <c r="E1267" s="1" t="s">
        <v>23</v>
      </c>
      <c r="F1267" s="1" t="s">
        <v>1569</v>
      </c>
      <c r="G1267" s="1" t="s">
        <v>1570</v>
      </c>
      <c r="H1267" s="1" t="s">
        <v>97</v>
      </c>
      <c r="I1267" s="1" t="s">
        <v>27</v>
      </c>
      <c r="J1267" s="1" t="s">
        <v>3137</v>
      </c>
      <c r="K1267" s="1" t="s">
        <v>151</v>
      </c>
      <c r="L1267" s="1" t="s">
        <v>30</v>
      </c>
      <c r="M1267" s="1" t="s">
        <v>680</v>
      </c>
      <c r="N1267" s="1" t="s">
        <v>32</v>
      </c>
      <c r="O1267" s="1" t="s">
        <v>39</v>
      </c>
      <c r="P1267" s="1" t="s">
        <v>681</v>
      </c>
      <c r="Q1267">
        <v>314.35199999999998</v>
      </c>
      <c r="R1267">
        <v>3</v>
      </c>
      <c r="S1267" s="1" t="s">
        <v>66</v>
      </c>
      <c r="T1267">
        <v>-35.364600000000003</v>
      </c>
      <c r="U1267" s="1" t="s">
        <v>62</v>
      </c>
      <c r="V1267" s="1" t="s">
        <v>171</v>
      </c>
      <c r="W1267">
        <v>2017</v>
      </c>
    </row>
    <row r="1268" spans="1:23" x14ac:dyDescent="0.25">
      <c r="A1268">
        <v>6046</v>
      </c>
      <c r="B1268" s="1" t="s">
        <v>3374</v>
      </c>
      <c r="C1268" s="2">
        <v>42250</v>
      </c>
      <c r="D1268" s="2">
        <v>42255</v>
      </c>
      <c r="E1268" s="1" t="s">
        <v>42</v>
      </c>
      <c r="F1268" s="1" t="s">
        <v>2071</v>
      </c>
      <c r="G1268" s="1" t="s">
        <v>2072</v>
      </c>
      <c r="H1268" s="1" t="s">
        <v>97</v>
      </c>
      <c r="I1268" s="1" t="s">
        <v>27</v>
      </c>
      <c r="J1268" s="1" t="s">
        <v>1234</v>
      </c>
      <c r="K1268" s="1" t="s">
        <v>532</v>
      </c>
      <c r="L1268" s="1" t="s">
        <v>58</v>
      </c>
      <c r="M1268" s="1" t="s">
        <v>1413</v>
      </c>
      <c r="N1268" s="1" t="s">
        <v>32</v>
      </c>
      <c r="O1268" s="1" t="s">
        <v>60</v>
      </c>
      <c r="P1268" s="1" t="s">
        <v>1414</v>
      </c>
      <c r="Q1268">
        <v>238.15199999999999</v>
      </c>
      <c r="R1268">
        <v>3</v>
      </c>
      <c r="S1268" s="1" t="s">
        <v>66</v>
      </c>
      <c r="T1268">
        <v>89.307000000000002</v>
      </c>
      <c r="U1268" s="1" t="s">
        <v>62</v>
      </c>
      <c r="V1268" s="1" t="s">
        <v>83</v>
      </c>
      <c r="W1268">
        <v>2015</v>
      </c>
    </row>
    <row r="1269" spans="1:23" x14ac:dyDescent="0.25">
      <c r="A1269">
        <v>6047</v>
      </c>
      <c r="B1269" s="1" t="s">
        <v>3375</v>
      </c>
      <c r="C1269" s="2">
        <v>42530</v>
      </c>
      <c r="D1269" s="2">
        <v>42537</v>
      </c>
      <c r="E1269" s="1" t="s">
        <v>42</v>
      </c>
      <c r="F1269" s="1" t="s">
        <v>3376</v>
      </c>
      <c r="G1269" s="1" t="s">
        <v>3377</v>
      </c>
      <c r="H1269" s="1" t="s">
        <v>108</v>
      </c>
      <c r="I1269" s="1" t="s">
        <v>27</v>
      </c>
      <c r="J1269" s="1" t="s">
        <v>175</v>
      </c>
      <c r="K1269" s="1" t="s">
        <v>176</v>
      </c>
      <c r="L1269" s="1" t="s">
        <v>100</v>
      </c>
      <c r="M1269" s="1" t="s">
        <v>3178</v>
      </c>
      <c r="N1269" s="1" t="s">
        <v>32</v>
      </c>
      <c r="O1269" s="1" t="s">
        <v>48</v>
      </c>
      <c r="P1269" s="1" t="s">
        <v>3179</v>
      </c>
      <c r="Q1269">
        <v>692.94</v>
      </c>
      <c r="R1269">
        <v>3</v>
      </c>
      <c r="S1269" s="1" t="s">
        <v>35</v>
      </c>
      <c r="T1269">
        <v>173.23500000000001</v>
      </c>
      <c r="U1269" s="1" t="s">
        <v>51</v>
      </c>
      <c r="V1269" s="1" t="s">
        <v>63</v>
      </c>
      <c r="W1269">
        <v>2016</v>
      </c>
    </row>
    <row r="1270" spans="1:23" x14ac:dyDescent="0.25">
      <c r="A1270">
        <v>6054</v>
      </c>
      <c r="B1270" s="1" t="s">
        <v>3378</v>
      </c>
      <c r="C1270" s="2">
        <v>42636</v>
      </c>
      <c r="D1270" s="2">
        <v>42639</v>
      </c>
      <c r="E1270" s="1" t="s">
        <v>23</v>
      </c>
      <c r="F1270" s="1" t="s">
        <v>536</v>
      </c>
      <c r="G1270" s="1" t="s">
        <v>537</v>
      </c>
      <c r="H1270" s="1" t="s">
        <v>108</v>
      </c>
      <c r="I1270" s="1" t="s">
        <v>27</v>
      </c>
      <c r="J1270" s="1" t="s">
        <v>827</v>
      </c>
      <c r="K1270" s="1" t="s">
        <v>241</v>
      </c>
      <c r="L1270" s="1" t="s">
        <v>72</v>
      </c>
      <c r="M1270" s="1" t="s">
        <v>2202</v>
      </c>
      <c r="N1270" s="1" t="s">
        <v>32</v>
      </c>
      <c r="O1270" s="1" t="s">
        <v>60</v>
      </c>
      <c r="P1270" s="1" t="s">
        <v>2203</v>
      </c>
      <c r="Q1270">
        <v>28</v>
      </c>
      <c r="R1270">
        <v>4</v>
      </c>
      <c r="S1270" s="1" t="s">
        <v>66</v>
      </c>
      <c r="T1270">
        <v>7.7</v>
      </c>
      <c r="U1270" s="1" t="s">
        <v>36</v>
      </c>
      <c r="V1270" s="1" t="s">
        <v>83</v>
      </c>
      <c r="W1270">
        <v>2016</v>
      </c>
    </row>
    <row r="1271" spans="1:23" x14ac:dyDescent="0.25">
      <c r="A1271">
        <v>6068</v>
      </c>
      <c r="B1271" s="1" t="s">
        <v>3379</v>
      </c>
      <c r="C1271" s="2">
        <v>42875</v>
      </c>
      <c r="D1271" s="2">
        <v>42879</v>
      </c>
      <c r="E1271" s="1" t="s">
        <v>42</v>
      </c>
      <c r="F1271" s="1" t="s">
        <v>894</v>
      </c>
      <c r="G1271" s="1" t="s">
        <v>895</v>
      </c>
      <c r="H1271" s="1" t="s">
        <v>108</v>
      </c>
      <c r="I1271" s="1" t="s">
        <v>27</v>
      </c>
      <c r="J1271" s="1" t="s">
        <v>2073</v>
      </c>
      <c r="K1271" s="1" t="s">
        <v>57</v>
      </c>
      <c r="L1271" s="1" t="s">
        <v>58</v>
      </c>
      <c r="M1271" s="1" t="s">
        <v>522</v>
      </c>
      <c r="N1271" s="1" t="s">
        <v>32</v>
      </c>
      <c r="O1271" s="1" t="s">
        <v>39</v>
      </c>
      <c r="P1271" s="1" t="s">
        <v>523</v>
      </c>
      <c r="Q1271">
        <v>518.27200000000005</v>
      </c>
      <c r="R1271">
        <v>8</v>
      </c>
      <c r="S1271" s="1" t="s">
        <v>66</v>
      </c>
      <c r="T1271">
        <v>-97.176000000000002</v>
      </c>
      <c r="U1271" s="1" t="s">
        <v>90</v>
      </c>
      <c r="V1271" s="1" t="s">
        <v>171</v>
      </c>
      <c r="W1271">
        <v>2017</v>
      </c>
    </row>
    <row r="1272" spans="1:23" x14ac:dyDescent="0.25">
      <c r="A1272">
        <v>6069</v>
      </c>
      <c r="B1272" s="1" t="s">
        <v>3379</v>
      </c>
      <c r="C1272" s="2">
        <v>42875</v>
      </c>
      <c r="D1272" s="2">
        <v>42879</v>
      </c>
      <c r="E1272" s="1" t="s">
        <v>42</v>
      </c>
      <c r="F1272" s="1" t="s">
        <v>894</v>
      </c>
      <c r="G1272" s="1" t="s">
        <v>895</v>
      </c>
      <c r="H1272" s="1" t="s">
        <v>108</v>
      </c>
      <c r="I1272" s="1" t="s">
        <v>27</v>
      </c>
      <c r="J1272" s="1" t="s">
        <v>2073</v>
      </c>
      <c r="K1272" s="1" t="s">
        <v>57</v>
      </c>
      <c r="L1272" s="1" t="s">
        <v>58</v>
      </c>
      <c r="M1272" s="1" t="s">
        <v>989</v>
      </c>
      <c r="N1272" s="1" t="s">
        <v>32</v>
      </c>
      <c r="O1272" s="1" t="s">
        <v>60</v>
      </c>
      <c r="P1272" s="1" t="s">
        <v>990</v>
      </c>
      <c r="Q1272">
        <v>6.98</v>
      </c>
      <c r="R1272">
        <v>1</v>
      </c>
      <c r="S1272" s="1" t="s">
        <v>35</v>
      </c>
      <c r="T1272">
        <v>3.3504</v>
      </c>
      <c r="U1272" s="1" t="s">
        <v>90</v>
      </c>
      <c r="V1272" s="1" t="s">
        <v>171</v>
      </c>
      <c r="W1272">
        <v>2017</v>
      </c>
    </row>
    <row r="1273" spans="1:23" x14ac:dyDescent="0.25">
      <c r="A1273">
        <v>6080</v>
      </c>
      <c r="B1273" s="1" t="s">
        <v>3380</v>
      </c>
      <c r="C1273" s="2">
        <v>42614</v>
      </c>
      <c r="D1273" s="2">
        <v>42620</v>
      </c>
      <c r="E1273" s="1" t="s">
        <v>42</v>
      </c>
      <c r="F1273" s="1" t="s">
        <v>1130</v>
      </c>
      <c r="G1273" s="1" t="s">
        <v>1131</v>
      </c>
      <c r="H1273" s="1" t="s">
        <v>26</v>
      </c>
      <c r="I1273" s="1" t="s">
        <v>27</v>
      </c>
      <c r="J1273" s="1" t="s">
        <v>183</v>
      </c>
      <c r="K1273" s="1" t="s">
        <v>129</v>
      </c>
      <c r="L1273" s="1" t="s">
        <v>72</v>
      </c>
      <c r="M1273" s="1" t="s">
        <v>563</v>
      </c>
      <c r="N1273" s="1" t="s">
        <v>32</v>
      </c>
      <c r="O1273" s="1" t="s">
        <v>60</v>
      </c>
      <c r="P1273" s="1" t="s">
        <v>564</v>
      </c>
      <c r="Q1273">
        <v>191.82</v>
      </c>
      <c r="R1273">
        <v>3</v>
      </c>
      <c r="S1273" s="1" t="s">
        <v>35</v>
      </c>
      <c r="T1273">
        <v>61.382399999999997</v>
      </c>
      <c r="U1273" s="1" t="s">
        <v>139</v>
      </c>
      <c r="V1273" s="1" t="s">
        <v>83</v>
      </c>
      <c r="W1273">
        <v>2016</v>
      </c>
    </row>
    <row r="1274" spans="1:23" x14ac:dyDescent="0.25">
      <c r="A1274">
        <v>6082</v>
      </c>
      <c r="B1274" s="1" t="s">
        <v>3381</v>
      </c>
      <c r="C1274" s="2">
        <v>41688</v>
      </c>
      <c r="D1274" s="2">
        <v>41688</v>
      </c>
      <c r="E1274" s="1" t="s">
        <v>435</v>
      </c>
      <c r="F1274" s="1" t="s">
        <v>509</v>
      </c>
      <c r="G1274" s="1" t="s">
        <v>510</v>
      </c>
      <c r="H1274" s="1" t="s">
        <v>26</v>
      </c>
      <c r="I1274" s="1" t="s">
        <v>27</v>
      </c>
      <c r="J1274" s="1" t="s">
        <v>3382</v>
      </c>
      <c r="K1274" s="1" t="s">
        <v>99</v>
      </c>
      <c r="L1274" s="1" t="s">
        <v>100</v>
      </c>
      <c r="M1274" s="1" t="s">
        <v>2627</v>
      </c>
      <c r="N1274" s="1" t="s">
        <v>32</v>
      </c>
      <c r="O1274" s="1" t="s">
        <v>60</v>
      </c>
      <c r="P1274" s="1" t="s">
        <v>2628</v>
      </c>
      <c r="Q1274">
        <v>25.16</v>
      </c>
      <c r="R1274">
        <v>5</v>
      </c>
      <c r="S1274" s="1" t="s">
        <v>103</v>
      </c>
      <c r="T1274">
        <v>-11.321999999999999</v>
      </c>
      <c r="U1274" s="1" t="s">
        <v>440</v>
      </c>
      <c r="V1274" s="1" t="s">
        <v>307</v>
      </c>
      <c r="W1274">
        <v>2014</v>
      </c>
    </row>
    <row r="1275" spans="1:23" x14ac:dyDescent="0.25">
      <c r="A1275">
        <v>6088</v>
      </c>
      <c r="B1275" s="1" t="s">
        <v>3383</v>
      </c>
      <c r="C1275" s="2">
        <v>42352</v>
      </c>
      <c r="D1275" s="2">
        <v>42356</v>
      </c>
      <c r="E1275" s="1" t="s">
        <v>42</v>
      </c>
      <c r="F1275" s="1" t="s">
        <v>1058</v>
      </c>
      <c r="G1275" s="1" t="s">
        <v>1059</v>
      </c>
      <c r="H1275" s="1" t="s">
        <v>26</v>
      </c>
      <c r="I1275" s="1" t="s">
        <v>27</v>
      </c>
      <c r="J1275" s="1" t="s">
        <v>562</v>
      </c>
      <c r="K1275" s="1" t="s">
        <v>57</v>
      </c>
      <c r="L1275" s="1" t="s">
        <v>58</v>
      </c>
      <c r="M1275" s="1" t="s">
        <v>325</v>
      </c>
      <c r="N1275" s="1" t="s">
        <v>32</v>
      </c>
      <c r="O1275" s="1" t="s">
        <v>60</v>
      </c>
      <c r="P1275" s="1" t="s">
        <v>326</v>
      </c>
      <c r="Q1275">
        <v>29.22</v>
      </c>
      <c r="R1275">
        <v>3</v>
      </c>
      <c r="S1275" s="1" t="s">
        <v>35</v>
      </c>
      <c r="T1275">
        <v>12.8568</v>
      </c>
      <c r="U1275" s="1" t="s">
        <v>90</v>
      </c>
      <c r="V1275" s="1" t="s">
        <v>104</v>
      </c>
      <c r="W1275">
        <v>2015</v>
      </c>
    </row>
    <row r="1276" spans="1:23" x14ac:dyDescent="0.25">
      <c r="A1276">
        <v>6091</v>
      </c>
      <c r="B1276" s="1" t="s">
        <v>3384</v>
      </c>
      <c r="C1276" s="2">
        <v>42998</v>
      </c>
      <c r="D1276" s="2">
        <v>43004</v>
      </c>
      <c r="E1276" s="1" t="s">
        <v>42</v>
      </c>
      <c r="F1276" s="1" t="s">
        <v>751</v>
      </c>
      <c r="G1276" s="1" t="s">
        <v>752</v>
      </c>
      <c r="H1276" s="1" t="s">
        <v>26</v>
      </c>
      <c r="I1276" s="1" t="s">
        <v>27</v>
      </c>
      <c r="J1276" s="1" t="s">
        <v>183</v>
      </c>
      <c r="K1276" s="1" t="s">
        <v>129</v>
      </c>
      <c r="L1276" s="1" t="s">
        <v>72</v>
      </c>
      <c r="M1276" s="1" t="s">
        <v>1198</v>
      </c>
      <c r="N1276" s="1" t="s">
        <v>32</v>
      </c>
      <c r="O1276" s="1" t="s">
        <v>39</v>
      </c>
      <c r="P1276" s="1" t="s">
        <v>1199</v>
      </c>
      <c r="Q1276">
        <v>272.64600000000002</v>
      </c>
      <c r="R1276">
        <v>3</v>
      </c>
      <c r="S1276" s="1" t="s">
        <v>132</v>
      </c>
      <c r="T1276">
        <v>18.176400000000001</v>
      </c>
      <c r="U1276" s="1" t="s">
        <v>139</v>
      </c>
      <c r="V1276" s="1" t="s">
        <v>83</v>
      </c>
      <c r="W1276">
        <v>2017</v>
      </c>
    </row>
    <row r="1277" spans="1:23" x14ac:dyDescent="0.25">
      <c r="A1277">
        <v>6097</v>
      </c>
      <c r="B1277" s="1" t="s">
        <v>3384</v>
      </c>
      <c r="C1277" s="2">
        <v>42998</v>
      </c>
      <c r="D1277" s="2">
        <v>43004</v>
      </c>
      <c r="E1277" s="1" t="s">
        <v>42</v>
      </c>
      <c r="F1277" s="1" t="s">
        <v>751</v>
      </c>
      <c r="G1277" s="1" t="s">
        <v>752</v>
      </c>
      <c r="H1277" s="1" t="s">
        <v>26</v>
      </c>
      <c r="I1277" s="1" t="s">
        <v>27</v>
      </c>
      <c r="J1277" s="1" t="s">
        <v>183</v>
      </c>
      <c r="K1277" s="1" t="s">
        <v>129</v>
      </c>
      <c r="L1277" s="1" t="s">
        <v>72</v>
      </c>
      <c r="M1277" s="1" t="s">
        <v>123</v>
      </c>
      <c r="N1277" s="1" t="s">
        <v>32</v>
      </c>
      <c r="O1277" s="1" t="s">
        <v>39</v>
      </c>
      <c r="P1277" s="1" t="s">
        <v>124</v>
      </c>
      <c r="Q1277">
        <v>80.991</v>
      </c>
      <c r="R1277">
        <v>1</v>
      </c>
      <c r="S1277" s="1" t="s">
        <v>132</v>
      </c>
      <c r="T1277">
        <v>8.0991</v>
      </c>
      <c r="U1277" s="1" t="s">
        <v>139</v>
      </c>
      <c r="V1277" s="1" t="s">
        <v>83</v>
      </c>
      <c r="W1277">
        <v>2017</v>
      </c>
    </row>
    <row r="1278" spans="1:23" x14ac:dyDescent="0.25">
      <c r="A1278">
        <v>6100</v>
      </c>
      <c r="B1278" s="1" t="s">
        <v>3384</v>
      </c>
      <c r="C1278" s="2">
        <v>42998</v>
      </c>
      <c r="D1278" s="2">
        <v>43004</v>
      </c>
      <c r="E1278" s="1" t="s">
        <v>42</v>
      </c>
      <c r="F1278" s="1" t="s">
        <v>751</v>
      </c>
      <c r="G1278" s="1" t="s">
        <v>752</v>
      </c>
      <c r="H1278" s="1" t="s">
        <v>26</v>
      </c>
      <c r="I1278" s="1" t="s">
        <v>27</v>
      </c>
      <c r="J1278" s="1" t="s">
        <v>183</v>
      </c>
      <c r="K1278" s="1" t="s">
        <v>129</v>
      </c>
      <c r="L1278" s="1" t="s">
        <v>72</v>
      </c>
      <c r="M1278" s="1" t="s">
        <v>391</v>
      </c>
      <c r="N1278" s="1" t="s">
        <v>32</v>
      </c>
      <c r="O1278" s="1" t="s">
        <v>39</v>
      </c>
      <c r="P1278" s="1" t="s">
        <v>392</v>
      </c>
      <c r="Q1278">
        <v>2888.127</v>
      </c>
      <c r="R1278">
        <v>11</v>
      </c>
      <c r="S1278" s="1" t="s">
        <v>132</v>
      </c>
      <c r="T1278">
        <v>609.71569999999997</v>
      </c>
      <c r="U1278" s="1" t="s">
        <v>139</v>
      </c>
      <c r="V1278" s="1" t="s">
        <v>83</v>
      </c>
      <c r="W1278">
        <v>2017</v>
      </c>
    </row>
    <row r="1279" spans="1:23" x14ac:dyDescent="0.25">
      <c r="A1279">
        <v>6102</v>
      </c>
      <c r="B1279" s="1" t="s">
        <v>3384</v>
      </c>
      <c r="C1279" s="2">
        <v>42998</v>
      </c>
      <c r="D1279" s="2">
        <v>43004</v>
      </c>
      <c r="E1279" s="1" t="s">
        <v>42</v>
      </c>
      <c r="F1279" s="1" t="s">
        <v>751</v>
      </c>
      <c r="G1279" s="1" t="s">
        <v>752</v>
      </c>
      <c r="H1279" s="1" t="s">
        <v>26</v>
      </c>
      <c r="I1279" s="1" t="s">
        <v>27</v>
      </c>
      <c r="J1279" s="1" t="s">
        <v>183</v>
      </c>
      <c r="K1279" s="1" t="s">
        <v>129</v>
      </c>
      <c r="L1279" s="1" t="s">
        <v>72</v>
      </c>
      <c r="M1279" s="1" t="s">
        <v>571</v>
      </c>
      <c r="N1279" s="1" t="s">
        <v>32</v>
      </c>
      <c r="O1279" s="1" t="s">
        <v>39</v>
      </c>
      <c r="P1279" s="1" t="s">
        <v>572</v>
      </c>
      <c r="Q1279">
        <v>2254.41</v>
      </c>
      <c r="R1279">
        <v>5</v>
      </c>
      <c r="S1279" s="1" t="s">
        <v>132</v>
      </c>
      <c r="T1279">
        <v>375.73500000000001</v>
      </c>
      <c r="U1279" s="1" t="s">
        <v>139</v>
      </c>
      <c r="V1279" s="1" t="s">
        <v>83</v>
      </c>
      <c r="W1279">
        <v>2017</v>
      </c>
    </row>
    <row r="1280" spans="1:23" x14ac:dyDescent="0.25">
      <c r="A1280">
        <v>6105</v>
      </c>
      <c r="B1280" s="1" t="s">
        <v>3385</v>
      </c>
      <c r="C1280" s="2">
        <v>42969</v>
      </c>
      <c r="D1280" s="2">
        <v>42971</v>
      </c>
      <c r="E1280" s="1" t="s">
        <v>94</v>
      </c>
      <c r="F1280" s="1" t="s">
        <v>2444</v>
      </c>
      <c r="G1280" s="1" t="s">
        <v>2445</v>
      </c>
      <c r="H1280" s="1" t="s">
        <v>108</v>
      </c>
      <c r="I1280" s="1" t="s">
        <v>27</v>
      </c>
      <c r="J1280" s="1" t="s">
        <v>70</v>
      </c>
      <c r="K1280" s="1" t="s">
        <v>71</v>
      </c>
      <c r="L1280" s="1" t="s">
        <v>72</v>
      </c>
      <c r="M1280" s="1" t="s">
        <v>927</v>
      </c>
      <c r="N1280" s="1" t="s">
        <v>32</v>
      </c>
      <c r="O1280" s="1" t="s">
        <v>48</v>
      </c>
      <c r="P1280" s="1" t="s">
        <v>928</v>
      </c>
      <c r="Q1280">
        <v>314.53199999999998</v>
      </c>
      <c r="R1280">
        <v>2</v>
      </c>
      <c r="S1280" s="1" t="s">
        <v>517</v>
      </c>
      <c r="T1280">
        <v>-83.875200000000007</v>
      </c>
      <c r="U1280" s="1" t="s">
        <v>76</v>
      </c>
      <c r="V1280" s="1" t="s">
        <v>263</v>
      </c>
      <c r="W1280">
        <v>2017</v>
      </c>
    </row>
    <row r="1281" spans="1:23" x14ac:dyDescent="0.25">
      <c r="A1281">
        <v>6111</v>
      </c>
      <c r="B1281" s="1" t="s">
        <v>3386</v>
      </c>
      <c r="C1281" s="2">
        <v>42686</v>
      </c>
      <c r="D1281" s="2">
        <v>42690</v>
      </c>
      <c r="E1281" s="1" t="s">
        <v>42</v>
      </c>
      <c r="F1281" s="1" t="s">
        <v>3387</v>
      </c>
      <c r="G1281" s="1" t="s">
        <v>3388</v>
      </c>
      <c r="H1281" s="1" t="s">
        <v>26</v>
      </c>
      <c r="I1281" s="1" t="s">
        <v>27</v>
      </c>
      <c r="J1281" s="1" t="s">
        <v>2997</v>
      </c>
      <c r="K1281" s="1" t="s">
        <v>241</v>
      </c>
      <c r="L1281" s="1" t="s">
        <v>72</v>
      </c>
      <c r="M1281" s="1" t="s">
        <v>2347</v>
      </c>
      <c r="N1281" s="1" t="s">
        <v>32</v>
      </c>
      <c r="O1281" s="1" t="s">
        <v>39</v>
      </c>
      <c r="P1281" s="1" t="s">
        <v>2348</v>
      </c>
      <c r="Q1281">
        <v>1474.8019999999999</v>
      </c>
      <c r="R1281">
        <v>7</v>
      </c>
      <c r="S1281" s="1" t="s">
        <v>75</v>
      </c>
      <c r="T1281">
        <v>-21.0686</v>
      </c>
      <c r="U1281" s="1" t="s">
        <v>90</v>
      </c>
      <c r="V1281" s="1" t="s">
        <v>37</v>
      </c>
      <c r="W1281">
        <v>2016</v>
      </c>
    </row>
    <row r="1282" spans="1:23" x14ac:dyDescent="0.25">
      <c r="A1282">
        <v>6114</v>
      </c>
      <c r="B1282" s="1" t="s">
        <v>3386</v>
      </c>
      <c r="C1282" s="2">
        <v>42686</v>
      </c>
      <c r="D1282" s="2">
        <v>42690</v>
      </c>
      <c r="E1282" s="1" t="s">
        <v>42</v>
      </c>
      <c r="F1282" s="1" t="s">
        <v>3387</v>
      </c>
      <c r="G1282" s="1" t="s">
        <v>3388</v>
      </c>
      <c r="H1282" s="1" t="s">
        <v>26</v>
      </c>
      <c r="I1282" s="1" t="s">
        <v>27</v>
      </c>
      <c r="J1282" s="1" t="s">
        <v>2997</v>
      </c>
      <c r="K1282" s="1" t="s">
        <v>241</v>
      </c>
      <c r="L1282" s="1" t="s">
        <v>72</v>
      </c>
      <c r="M1282" s="1" t="s">
        <v>38</v>
      </c>
      <c r="N1282" s="1" t="s">
        <v>32</v>
      </c>
      <c r="O1282" s="1" t="s">
        <v>39</v>
      </c>
      <c r="P1282" s="1" t="s">
        <v>40</v>
      </c>
      <c r="Q1282">
        <v>1537.0740000000001</v>
      </c>
      <c r="R1282">
        <v>9</v>
      </c>
      <c r="S1282" s="1" t="s">
        <v>75</v>
      </c>
      <c r="T1282">
        <v>0</v>
      </c>
      <c r="U1282" s="1" t="s">
        <v>90</v>
      </c>
      <c r="V1282" s="1" t="s">
        <v>37</v>
      </c>
      <c r="W1282">
        <v>2016</v>
      </c>
    </row>
    <row r="1283" spans="1:23" x14ac:dyDescent="0.25">
      <c r="A1283">
        <v>6115</v>
      </c>
      <c r="B1283" s="1" t="s">
        <v>3386</v>
      </c>
      <c r="C1283" s="2">
        <v>42686</v>
      </c>
      <c r="D1283" s="2">
        <v>42690</v>
      </c>
      <c r="E1283" s="1" t="s">
        <v>42</v>
      </c>
      <c r="F1283" s="1" t="s">
        <v>3387</v>
      </c>
      <c r="G1283" s="1" t="s">
        <v>3388</v>
      </c>
      <c r="H1283" s="1" t="s">
        <v>26</v>
      </c>
      <c r="I1283" s="1" t="s">
        <v>27</v>
      </c>
      <c r="J1283" s="1" t="s">
        <v>2997</v>
      </c>
      <c r="K1283" s="1" t="s">
        <v>241</v>
      </c>
      <c r="L1283" s="1" t="s">
        <v>72</v>
      </c>
      <c r="M1283" s="1" t="s">
        <v>807</v>
      </c>
      <c r="N1283" s="1" t="s">
        <v>32</v>
      </c>
      <c r="O1283" s="1" t="s">
        <v>39</v>
      </c>
      <c r="P1283" s="1" t="s">
        <v>808</v>
      </c>
      <c r="Q1283">
        <v>449.37200000000001</v>
      </c>
      <c r="R1283">
        <v>2</v>
      </c>
      <c r="S1283" s="1" t="s">
        <v>75</v>
      </c>
      <c r="T1283">
        <v>-12.8392</v>
      </c>
      <c r="U1283" s="1" t="s">
        <v>90</v>
      </c>
      <c r="V1283" s="1" t="s">
        <v>37</v>
      </c>
      <c r="W1283">
        <v>2016</v>
      </c>
    </row>
    <row r="1284" spans="1:23" x14ac:dyDescent="0.25">
      <c r="A1284">
        <v>6121</v>
      </c>
      <c r="B1284" s="1" t="s">
        <v>3389</v>
      </c>
      <c r="C1284" s="2">
        <v>42997</v>
      </c>
      <c r="D1284" s="2">
        <v>43003</v>
      </c>
      <c r="E1284" s="1" t="s">
        <v>42</v>
      </c>
      <c r="F1284" s="1" t="s">
        <v>3390</v>
      </c>
      <c r="G1284" s="1" t="s">
        <v>3391</v>
      </c>
      <c r="H1284" s="1" t="s">
        <v>97</v>
      </c>
      <c r="I1284" s="1" t="s">
        <v>27</v>
      </c>
      <c r="J1284" s="1" t="s">
        <v>890</v>
      </c>
      <c r="K1284" s="1" t="s">
        <v>1530</v>
      </c>
      <c r="L1284" s="1" t="s">
        <v>58</v>
      </c>
      <c r="M1284" s="1" t="s">
        <v>563</v>
      </c>
      <c r="N1284" s="1" t="s">
        <v>32</v>
      </c>
      <c r="O1284" s="1" t="s">
        <v>60</v>
      </c>
      <c r="P1284" s="1" t="s">
        <v>564</v>
      </c>
      <c r="Q1284">
        <v>409.21600000000001</v>
      </c>
      <c r="R1284">
        <v>8</v>
      </c>
      <c r="S1284" s="1" t="s">
        <v>66</v>
      </c>
      <c r="T1284">
        <v>61.382399999999997</v>
      </c>
      <c r="U1284" s="1" t="s">
        <v>139</v>
      </c>
      <c r="V1284" s="1" t="s">
        <v>83</v>
      </c>
      <c r="W1284">
        <v>2017</v>
      </c>
    </row>
    <row r="1285" spans="1:23" x14ac:dyDescent="0.25">
      <c r="A1285">
        <v>6122</v>
      </c>
      <c r="B1285" s="1" t="s">
        <v>3389</v>
      </c>
      <c r="C1285" s="2">
        <v>42997</v>
      </c>
      <c r="D1285" s="2">
        <v>43003</v>
      </c>
      <c r="E1285" s="1" t="s">
        <v>42</v>
      </c>
      <c r="F1285" s="1" t="s">
        <v>3390</v>
      </c>
      <c r="G1285" s="1" t="s">
        <v>3391</v>
      </c>
      <c r="H1285" s="1" t="s">
        <v>97</v>
      </c>
      <c r="I1285" s="1" t="s">
        <v>27</v>
      </c>
      <c r="J1285" s="1" t="s">
        <v>890</v>
      </c>
      <c r="K1285" s="1" t="s">
        <v>1530</v>
      </c>
      <c r="L1285" s="1" t="s">
        <v>58</v>
      </c>
      <c r="M1285" s="1" t="s">
        <v>466</v>
      </c>
      <c r="N1285" s="1" t="s">
        <v>32</v>
      </c>
      <c r="O1285" s="1" t="s">
        <v>33</v>
      </c>
      <c r="P1285" s="1" t="s">
        <v>467</v>
      </c>
      <c r="Q1285">
        <v>72.587999999999994</v>
      </c>
      <c r="R1285">
        <v>2</v>
      </c>
      <c r="S1285" s="1" t="s">
        <v>1242</v>
      </c>
      <c r="T1285">
        <v>-128.2388</v>
      </c>
      <c r="U1285" s="1" t="s">
        <v>139</v>
      </c>
      <c r="V1285" s="1" t="s">
        <v>83</v>
      </c>
      <c r="W1285">
        <v>2017</v>
      </c>
    </row>
    <row r="1286" spans="1:23" x14ac:dyDescent="0.25">
      <c r="A1286">
        <v>6128</v>
      </c>
      <c r="B1286" s="1" t="s">
        <v>3392</v>
      </c>
      <c r="C1286" s="2">
        <v>42460</v>
      </c>
      <c r="D1286" s="2">
        <v>42466</v>
      </c>
      <c r="E1286" s="1" t="s">
        <v>42</v>
      </c>
      <c r="F1286" s="1" t="s">
        <v>1860</v>
      </c>
      <c r="G1286" s="1" t="s">
        <v>1861</v>
      </c>
      <c r="H1286" s="1" t="s">
        <v>26</v>
      </c>
      <c r="I1286" s="1" t="s">
        <v>27</v>
      </c>
      <c r="J1286" s="1" t="s">
        <v>183</v>
      </c>
      <c r="K1286" s="1" t="s">
        <v>129</v>
      </c>
      <c r="L1286" s="1" t="s">
        <v>72</v>
      </c>
      <c r="M1286" s="1" t="s">
        <v>261</v>
      </c>
      <c r="N1286" s="1" t="s">
        <v>32</v>
      </c>
      <c r="O1286" s="1" t="s">
        <v>39</v>
      </c>
      <c r="P1286" s="1" t="s">
        <v>262</v>
      </c>
      <c r="Q1286">
        <v>327.99599999999998</v>
      </c>
      <c r="R1286">
        <v>6</v>
      </c>
      <c r="S1286" s="1" t="s">
        <v>132</v>
      </c>
      <c r="T1286">
        <v>54.665999999999997</v>
      </c>
      <c r="U1286" s="1" t="s">
        <v>139</v>
      </c>
      <c r="V1286" s="1" t="s">
        <v>205</v>
      </c>
      <c r="W1286">
        <v>2016</v>
      </c>
    </row>
    <row r="1287" spans="1:23" x14ac:dyDescent="0.25">
      <c r="A1287">
        <v>6132</v>
      </c>
      <c r="B1287" s="1" t="s">
        <v>3393</v>
      </c>
      <c r="C1287" s="2">
        <v>42000</v>
      </c>
      <c r="D1287" s="2">
        <v>42004</v>
      </c>
      <c r="E1287" s="1" t="s">
        <v>42</v>
      </c>
      <c r="F1287" s="1" t="s">
        <v>3394</v>
      </c>
      <c r="G1287" s="1" t="s">
        <v>3395</v>
      </c>
      <c r="H1287" s="1" t="s">
        <v>108</v>
      </c>
      <c r="I1287" s="1" t="s">
        <v>27</v>
      </c>
      <c r="J1287" s="1" t="s">
        <v>183</v>
      </c>
      <c r="K1287" s="1" t="s">
        <v>129</v>
      </c>
      <c r="L1287" s="1" t="s">
        <v>72</v>
      </c>
      <c r="M1287" s="1" t="s">
        <v>308</v>
      </c>
      <c r="N1287" s="1" t="s">
        <v>32</v>
      </c>
      <c r="O1287" s="1" t="s">
        <v>39</v>
      </c>
      <c r="P1287" s="1" t="s">
        <v>309</v>
      </c>
      <c r="Q1287">
        <v>767.21400000000006</v>
      </c>
      <c r="R1287">
        <v>14</v>
      </c>
      <c r="S1287" s="1" t="s">
        <v>132</v>
      </c>
      <c r="T1287">
        <v>161.9674</v>
      </c>
      <c r="U1287" s="1" t="s">
        <v>90</v>
      </c>
      <c r="V1287" s="1" t="s">
        <v>104</v>
      </c>
      <c r="W1287">
        <v>2014</v>
      </c>
    </row>
    <row r="1288" spans="1:23" x14ac:dyDescent="0.25">
      <c r="A1288">
        <v>6134</v>
      </c>
      <c r="B1288" s="1" t="s">
        <v>3396</v>
      </c>
      <c r="C1288" s="2">
        <v>42598</v>
      </c>
      <c r="D1288" s="2">
        <v>42601</v>
      </c>
      <c r="E1288" s="1" t="s">
        <v>94</v>
      </c>
      <c r="F1288" s="1" t="s">
        <v>3397</v>
      </c>
      <c r="G1288" s="1" t="s">
        <v>3398</v>
      </c>
      <c r="H1288" s="1" t="s">
        <v>97</v>
      </c>
      <c r="I1288" s="1" t="s">
        <v>27</v>
      </c>
      <c r="J1288" s="1" t="s">
        <v>56</v>
      </c>
      <c r="K1288" s="1" t="s">
        <v>57</v>
      </c>
      <c r="L1288" s="1" t="s">
        <v>58</v>
      </c>
      <c r="M1288" s="1" t="s">
        <v>2419</v>
      </c>
      <c r="N1288" s="1" t="s">
        <v>32</v>
      </c>
      <c r="O1288" s="1" t="s">
        <v>48</v>
      </c>
      <c r="P1288" s="1" t="s">
        <v>2420</v>
      </c>
      <c r="Q1288">
        <v>161.28</v>
      </c>
      <c r="R1288">
        <v>2</v>
      </c>
      <c r="S1288" s="1" t="s">
        <v>66</v>
      </c>
      <c r="T1288">
        <v>12.096</v>
      </c>
      <c r="U1288" s="1" t="s">
        <v>36</v>
      </c>
      <c r="V1288" s="1" t="s">
        <v>263</v>
      </c>
      <c r="W1288">
        <v>2016</v>
      </c>
    </row>
    <row r="1289" spans="1:23" x14ac:dyDescent="0.25">
      <c r="A1289">
        <v>6139</v>
      </c>
      <c r="B1289" s="1" t="s">
        <v>3399</v>
      </c>
      <c r="C1289" s="2">
        <v>41728</v>
      </c>
      <c r="D1289" s="2">
        <v>41733</v>
      </c>
      <c r="E1289" s="1" t="s">
        <v>42</v>
      </c>
      <c r="F1289" s="1" t="s">
        <v>879</v>
      </c>
      <c r="G1289" s="1" t="s">
        <v>880</v>
      </c>
      <c r="H1289" s="1" t="s">
        <v>26</v>
      </c>
      <c r="I1289" s="1" t="s">
        <v>27</v>
      </c>
      <c r="J1289" s="1" t="s">
        <v>338</v>
      </c>
      <c r="K1289" s="1" t="s">
        <v>57</v>
      </c>
      <c r="L1289" s="1" t="s">
        <v>58</v>
      </c>
      <c r="M1289" s="1" t="s">
        <v>554</v>
      </c>
      <c r="N1289" s="1" t="s">
        <v>32</v>
      </c>
      <c r="O1289" s="1" t="s">
        <v>33</v>
      </c>
      <c r="P1289" s="1" t="s">
        <v>555</v>
      </c>
      <c r="Q1289">
        <v>205.666</v>
      </c>
      <c r="R1289">
        <v>2</v>
      </c>
      <c r="S1289" s="1" t="s">
        <v>468</v>
      </c>
      <c r="T1289">
        <v>-12.098000000000001</v>
      </c>
      <c r="U1289" s="1" t="s">
        <v>62</v>
      </c>
      <c r="V1289" s="1" t="s">
        <v>205</v>
      </c>
      <c r="W1289">
        <v>2014</v>
      </c>
    </row>
    <row r="1290" spans="1:23" x14ac:dyDescent="0.25">
      <c r="A1290">
        <v>6150</v>
      </c>
      <c r="B1290" s="1" t="s">
        <v>3400</v>
      </c>
      <c r="C1290" s="2">
        <v>43097</v>
      </c>
      <c r="D1290" s="2">
        <v>43100</v>
      </c>
      <c r="E1290" s="1" t="s">
        <v>94</v>
      </c>
      <c r="F1290" s="1" t="s">
        <v>2321</v>
      </c>
      <c r="G1290" s="1" t="s">
        <v>2322</v>
      </c>
      <c r="H1290" s="1" t="s">
        <v>97</v>
      </c>
      <c r="I1290" s="1" t="s">
        <v>27</v>
      </c>
      <c r="J1290" s="1" t="s">
        <v>742</v>
      </c>
      <c r="K1290" s="1" t="s">
        <v>57</v>
      </c>
      <c r="L1290" s="1" t="s">
        <v>58</v>
      </c>
      <c r="M1290" s="1" t="s">
        <v>130</v>
      </c>
      <c r="N1290" s="1" t="s">
        <v>32</v>
      </c>
      <c r="O1290" s="1" t="s">
        <v>39</v>
      </c>
      <c r="P1290" s="1" t="s">
        <v>131</v>
      </c>
      <c r="Q1290">
        <v>340.70400000000001</v>
      </c>
      <c r="R1290">
        <v>6</v>
      </c>
      <c r="S1290" s="1" t="s">
        <v>66</v>
      </c>
      <c r="T1290">
        <v>-34.070399999999999</v>
      </c>
      <c r="U1290" s="1" t="s">
        <v>36</v>
      </c>
      <c r="V1290" s="1" t="s">
        <v>104</v>
      </c>
      <c r="W1290">
        <v>2017</v>
      </c>
    </row>
    <row r="1291" spans="1:23" x14ac:dyDescent="0.25">
      <c r="A1291">
        <v>6151</v>
      </c>
      <c r="B1291" s="1" t="s">
        <v>3401</v>
      </c>
      <c r="C1291" s="2">
        <v>42468</v>
      </c>
      <c r="D1291" s="2">
        <v>42471</v>
      </c>
      <c r="E1291" s="1" t="s">
        <v>94</v>
      </c>
      <c r="F1291" s="1" t="s">
        <v>1502</v>
      </c>
      <c r="G1291" s="1" t="s">
        <v>1503</v>
      </c>
      <c r="H1291" s="1" t="s">
        <v>26</v>
      </c>
      <c r="I1291" s="1" t="s">
        <v>27</v>
      </c>
      <c r="J1291" s="1" t="s">
        <v>357</v>
      </c>
      <c r="K1291" s="1" t="s">
        <v>679</v>
      </c>
      <c r="L1291" s="1" t="s">
        <v>30</v>
      </c>
      <c r="M1291" s="1" t="s">
        <v>2492</v>
      </c>
      <c r="N1291" s="1" t="s">
        <v>32</v>
      </c>
      <c r="O1291" s="1" t="s">
        <v>33</v>
      </c>
      <c r="P1291" s="1" t="s">
        <v>2493</v>
      </c>
      <c r="Q1291">
        <v>354.9</v>
      </c>
      <c r="R1291">
        <v>5</v>
      </c>
      <c r="S1291" s="1" t="s">
        <v>35</v>
      </c>
      <c r="T1291">
        <v>88.724999999999994</v>
      </c>
      <c r="U1291" s="1" t="s">
        <v>36</v>
      </c>
      <c r="V1291" s="1" t="s">
        <v>122</v>
      </c>
      <c r="W1291">
        <v>2016</v>
      </c>
    </row>
    <row r="1292" spans="1:23" x14ac:dyDescent="0.25">
      <c r="A1292">
        <v>6152</v>
      </c>
      <c r="B1292" s="1" t="s">
        <v>3402</v>
      </c>
      <c r="C1292" s="2">
        <v>41716</v>
      </c>
      <c r="D1292" s="2">
        <v>41719</v>
      </c>
      <c r="E1292" s="1" t="s">
        <v>23</v>
      </c>
      <c r="F1292" s="1" t="s">
        <v>3403</v>
      </c>
      <c r="G1292" s="1" t="s">
        <v>3404</v>
      </c>
      <c r="H1292" s="1" t="s">
        <v>108</v>
      </c>
      <c r="I1292" s="1" t="s">
        <v>27</v>
      </c>
      <c r="J1292" s="1" t="s">
        <v>338</v>
      </c>
      <c r="K1292" s="1" t="s">
        <v>57</v>
      </c>
      <c r="L1292" s="1" t="s">
        <v>58</v>
      </c>
      <c r="M1292" s="1" t="s">
        <v>2635</v>
      </c>
      <c r="N1292" s="1" t="s">
        <v>32</v>
      </c>
      <c r="O1292" s="1" t="s">
        <v>33</v>
      </c>
      <c r="P1292" s="1" t="s">
        <v>2636</v>
      </c>
      <c r="Q1292">
        <v>1198.33</v>
      </c>
      <c r="R1292">
        <v>10</v>
      </c>
      <c r="S1292" s="1" t="s">
        <v>468</v>
      </c>
      <c r="T1292">
        <v>70.489999999999995</v>
      </c>
      <c r="U1292" s="1" t="s">
        <v>36</v>
      </c>
      <c r="V1292" s="1" t="s">
        <v>205</v>
      </c>
      <c r="W1292">
        <v>2014</v>
      </c>
    </row>
    <row r="1293" spans="1:23" x14ac:dyDescent="0.25">
      <c r="A1293">
        <v>6154</v>
      </c>
      <c r="B1293" s="1" t="s">
        <v>3405</v>
      </c>
      <c r="C1293" s="2">
        <v>42845</v>
      </c>
      <c r="D1293" s="2">
        <v>42848</v>
      </c>
      <c r="E1293" s="1" t="s">
        <v>94</v>
      </c>
      <c r="F1293" s="1" t="s">
        <v>194</v>
      </c>
      <c r="G1293" s="1" t="s">
        <v>195</v>
      </c>
      <c r="H1293" s="1" t="s">
        <v>97</v>
      </c>
      <c r="I1293" s="1" t="s">
        <v>27</v>
      </c>
      <c r="J1293" s="1" t="s">
        <v>70</v>
      </c>
      <c r="K1293" s="1" t="s">
        <v>71</v>
      </c>
      <c r="L1293" s="1" t="s">
        <v>72</v>
      </c>
      <c r="M1293" s="1" t="s">
        <v>2068</v>
      </c>
      <c r="N1293" s="1" t="s">
        <v>32</v>
      </c>
      <c r="O1293" s="1" t="s">
        <v>60</v>
      </c>
      <c r="P1293" s="1" t="s">
        <v>2069</v>
      </c>
      <c r="Q1293">
        <v>51.968000000000004</v>
      </c>
      <c r="R1293">
        <v>2</v>
      </c>
      <c r="S1293" s="1" t="s">
        <v>66</v>
      </c>
      <c r="T1293">
        <v>10.393599999999999</v>
      </c>
      <c r="U1293" s="1" t="s">
        <v>36</v>
      </c>
      <c r="V1293" s="1" t="s">
        <v>122</v>
      </c>
      <c r="W1293">
        <v>2017</v>
      </c>
    </row>
    <row r="1294" spans="1:23" x14ac:dyDescent="0.25">
      <c r="A1294">
        <v>6157</v>
      </c>
      <c r="B1294" s="1" t="s">
        <v>3405</v>
      </c>
      <c r="C1294" s="2">
        <v>42845</v>
      </c>
      <c r="D1294" s="2">
        <v>42848</v>
      </c>
      <c r="E1294" s="1" t="s">
        <v>94</v>
      </c>
      <c r="F1294" s="1" t="s">
        <v>194</v>
      </c>
      <c r="G1294" s="1" t="s">
        <v>195</v>
      </c>
      <c r="H1294" s="1" t="s">
        <v>97</v>
      </c>
      <c r="I1294" s="1" t="s">
        <v>27</v>
      </c>
      <c r="J1294" s="1" t="s">
        <v>70</v>
      </c>
      <c r="K1294" s="1" t="s">
        <v>71</v>
      </c>
      <c r="L1294" s="1" t="s">
        <v>72</v>
      </c>
      <c r="M1294" s="1" t="s">
        <v>2002</v>
      </c>
      <c r="N1294" s="1" t="s">
        <v>32</v>
      </c>
      <c r="O1294" s="1" t="s">
        <v>60</v>
      </c>
      <c r="P1294" s="1" t="s">
        <v>2003</v>
      </c>
      <c r="Q1294">
        <v>42.408000000000001</v>
      </c>
      <c r="R1294">
        <v>3</v>
      </c>
      <c r="S1294" s="1" t="s">
        <v>66</v>
      </c>
      <c r="T1294">
        <v>9.5418000000000003</v>
      </c>
      <c r="U1294" s="1" t="s">
        <v>36</v>
      </c>
      <c r="V1294" s="1" t="s">
        <v>122</v>
      </c>
      <c r="W1294">
        <v>2017</v>
      </c>
    </row>
    <row r="1295" spans="1:23" x14ac:dyDescent="0.25">
      <c r="A1295">
        <v>6165</v>
      </c>
      <c r="B1295" s="1" t="s">
        <v>3406</v>
      </c>
      <c r="C1295" s="2">
        <v>41717</v>
      </c>
      <c r="D1295" s="2">
        <v>41719</v>
      </c>
      <c r="E1295" s="1" t="s">
        <v>94</v>
      </c>
      <c r="F1295" s="1" t="s">
        <v>581</v>
      </c>
      <c r="G1295" s="1" t="s">
        <v>582</v>
      </c>
      <c r="H1295" s="1" t="s">
        <v>97</v>
      </c>
      <c r="I1295" s="1" t="s">
        <v>27</v>
      </c>
      <c r="J1295" s="1" t="s">
        <v>586</v>
      </c>
      <c r="K1295" s="1" t="s">
        <v>46</v>
      </c>
      <c r="L1295" s="1" t="s">
        <v>30</v>
      </c>
      <c r="M1295" s="1" t="s">
        <v>1374</v>
      </c>
      <c r="N1295" s="1" t="s">
        <v>32</v>
      </c>
      <c r="O1295" s="1" t="s">
        <v>60</v>
      </c>
      <c r="P1295" s="1" t="s">
        <v>433</v>
      </c>
      <c r="Q1295">
        <v>4.992</v>
      </c>
      <c r="R1295">
        <v>3</v>
      </c>
      <c r="S1295" s="1" t="s">
        <v>66</v>
      </c>
      <c r="T1295">
        <v>1.3728</v>
      </c>
      <c r="U1295" s="1" t="s">
        <v>76</v>
      </c>
      <c r="V1295" s="1" t="s">
        <v>205</v>
      </c>
      <c r="W1295">
        <v>2014</v>
      </c>
    </row>
    <row r="1296" spans="1:23" x14ac:dyDescent="0.25">
      <c r="A1296">
        <v>6166</v>
      </c>
      <c r="B1296" s="1" t="s">
        <v>3406</v>
      </c>
      <c r="C1296" s="2">
        <v>41717</v>
      </c>
      <c r="D1296" s="2">
        <v>41719</v>
      </c>
      <c r="E1296" s="1" t="s">
        <v>94</v>
      </c>
      <c r="F1296" s="1" t="s">
        <v>581</v>
      </c>
      <c r="G1296" s="1" t="s">
        <v>582</v>
      </c>
      <c r="H1296" s="1" t="s">
        <v>97</v>
      </c>
      <c r="I1296" s="1" t="s">
        <v>27</v>
      </c>
      <c r="J1296" s="1" t="s">
        <v>586</v>
      </c>
      <c r="K1296" s="1" t="s">
        <v>46</v>
      </c>
      <c r="L1296" s="1" t="s">
        <v>30</v>
      </c>
      <c r="M1296" s="1" t="s">
        <v>2902</v>
      </c>
      <c r="N1296" s="1" t="s">
        <v>32</v>
      </c>
      <c r="O1296" s="1" t="s">
        <v>60</v>
      </c>
      <c r="P1296" s="1" t="s">
        <v>2903</v>
      </c>
      <c r="Q1296">
        <v>20.015999999999998</v>
      </c>
      <c r="R1296">
        <v>3</v>
      </c>
      <c r="S1296" s="1" t="s">
        <v>66</v>
      </c>
      <c r="T1296">
        <v>5.5044000000000004</v>
      </c>
      <c r="U1296" s="1" t="s">
        <v>76</v>
      </c>
      <c r="V1296" s="1" t="s">
        <v>205</v>
      </c>
      <c r="W1296">
        <v>2014</v>
      </c>
    </row>
    <row r="1297" spans="1:23" x14ac:dyDescent="0.25">
      <c r="A1297">
        <v>6176</v>
      </c>
      <c r="B1297" s="1" t="s">
        <v>3407</v>
      </c>
      <c r="C1297" s="2">
        <v>42268</v>
      </c>
      <c r="D1297" s="2">
        <v>42273</v>
      </c>
      <c r="E1297" s="1" t="s">
        <v>42</v>
      </c>
      <c r="F1297" s="1" t="s">
        <v>2236</v>
      </c>
      <c r="G1297" s="1" t="s">
        <v>2237</v>
      </c>
      <c r="H1297" s="1" t="s">
        <v>26</v>
      </c>
      <c r="I1297" s="1" t="s">
        <v>27</v>
      </c>
      <c r="J1297" s="1" t="s">
        <v>167</v>
      </c>
      <c r="K1297" s="1" t="s">
        <v>168</v>
      </c>
      <c r="L1297" s="1" t="s">
        <v>30</v>
      </c>
      <c r="M1297" s="1" t="s">
        <v>993</v>
      </c>
      <c r="N1297" s="1" t="s">
        <v>32</v>
      </c>
      <c r="O1297" s="1" t="s">
        <v>39</v>
      </c>
      <c r="P1297" s="1" t="s">
        <v>994</v>
      </c>
      <c r="Q1297">
        <v>1690.04</v>
      </c>
      <c r="R1297">
        <v>4</v>
      </c>
      <c r="S1297" s="1" t="s">
        <v>35</v>
      </c>
      <c r="T1297">
        <v>422.51</v>
      </c>
      <c r="U1297" s="1" t="s">
        <v>62</v>
      </c>
      <c r="V1297" s="1" t="s">
        <v>83</v>
      </c>
      <c r="W1297">
        <v>2015</v>
      </c>
    </row>
    <row r="1298" spans="1:23" x14ac:dyDescent="0.25">
      <c r="A1298">
        <v>6185</v>
      </c>
      <c r="B1298" s="1" t="s">
        <v>3408</v>
      </c>
      <c r="C1298" s="2">
        <v>42715</v>
      </c>
      <c r="D1298" s="2">
        <v>42717</v>
      </c>
      <c r="E1298" s="1" t="s">
        <v>94</v>
      </c>
      <c r="F1298" s="1" t="s">
        <v>3409</v>
      </c>
      <c r="G1298" s="1" t="s">
        <v>3410</v>
      </c>
      <c r="H1298" s="1" t="s">
        <v>108</v>
      </c>
      <c r="I1298" s="1" t="s">
        <v>27</v>
      </c>
      <c r="J1298" s="1" t="s">
        <v>3411</v>
      </c>
      <c r="K1298" s="1" t="s">
        <v>1530</v>
      </c>
      <c r="L1298" s="1" t="s">
        <v>58</v>
      </c>
      <c r="M1298" s="1" t="s">
        <v>113</v>
      </c>
      <c r="N1298" s="1" t="s">
        <v>32</v>
      </c>
      <c r="O1298" s="1" t="s">
        <v>39</v>
      </c>
      <c r="P1298" s="1" t="s">
        <v>114</v>
      </c>
      <c r="Q1298">
        <v>403.92</v>
      </c>
      <c r="R1298">
        <v>5</v>
      </c>
      <c r="S1298" s="1" t="s">
        <v>66</v>
      </c>
      <c r="T1298">
        <v>25.245000000000001</v>
      </c>
      <c r="U1298" s="1" t="s">
        <v>76</v>
      </c>
      <c r="V1298" s="1" t="s">
        <v>104</v>
      </c>
      <c r="W1298">
        <v>2016</v>
      </c>
    </row>
    <row r="1299" spans="1:23" x14ac:dyDescent="0.25">
      <c r="A1299">
        <v>6191</v>
      </c>
      <c r="B1299" s="1" t="s">
        <v>3412</v>
      </c>
      <c r="C1299" s="2">
        <v>42728</v>
      </c>
      <c r="D1299" s="2">
        <v>42732</v>
      </c>
      <c r="E1299" s="1" t="s">
        <v>42</v>
      </c>
      <c r="F1299" s="1" t="s">
        <v>1344</v>
      </c>
      <c r="G1299" s="1" t="s">
        <v>1345</v>
      </c>
      <c r="H1299" s="1" t="s">
        <v>26</v>
      </c>
      <c r="I1299" s="1" t="s">
        <v>27</v>
      </c>
      <c r="J1299" s="1" t="s">
        <v>183</v>
      </c>
      <c r="K1299" s="1" t="s">
        <v>129</v>
      </c>
      <c r="L1299" s="1" t="s">
        <v>72</v>
      </c>
      <c r="M1299" s="1" t="s">
        <v>3170</v>
      </c>
      <c r="N1299" s="1" t="s">
        <v>32</v>
      </c>
      <c r="O1299" s="1" t="s">
        <v>60</v>
      </c>
      <c r="P1299" s="1" t="s">
        <v>3171</v>
      </c>
      <c r="Q1299">
        <v>799.56</v>
      </c>
      <c r="R1299">
        <v>9</v>
      </c>
      <c r="S1299" s="1" t="s">
        <v>35</v>
      </c>
      <c r="T1299">
        <v>207.88560000000001</v>
      </c>
      <c r="U1299" s="1" t="s">
        <v>90</v>
      </c>
      <c r="V1299" s="1" t="s">
        <v>104</v>
      </c>
      <c r="W1299">
        <v>2016</v>
      </c>
    </row>
    <row r="1300" spans="1:23" x14ac:dyDescent="0.25">
      <c r="A1300">
        <v>6203</v>
      </c>
      <c r="B1300" s="1" t="s">
        <v>3413</v>
      </c>
      <c r="C1300" s="2">
        <v>42720</v>
      </c>
      <c r="D1300" s="2">
        <v>42727</v>
      </c>
      <c r="E1300" s="1" t="s">
        <v>42</v>
      </c>
      <c r="F1300" s="1" t="s">
        <v>502</v>
      </c>
      <c r="G1300" s="1" t="s">
        <v>503</v>
      </c>
      <c r="H1300" s="1" t="s">
        <v>26</v>
      </c>
      <c r="I1300" s="1" t="s">
        <v>27</v>
      </c>
      <c r="J1300" s="1" t="s">
        <v>3244</v>
      </c>
      <c r="K1300" s="1" t="s">
        <v>57</v>
      </c>
      <c r="L1300" s="1" t="s">
        <v>58</v>
      </c>
      <c r="M1300" s="1" t="s">
        <v>1153</v>
      </c>
      <c r="N1300" s="1" t="s">
        <v>32</v>
      </c>
      <c r="O1300" s="1" t="s">
        <v>39</v>
      </c>
      <c r="P1300" s="1" t="s">
        <v>1154</v>
      </c>
      <c r="Q1300">
        <v>563.91999999999996</v>
      </c>
      <c r="R1300">
        <v>5</v>
      </c>
      <c r="S1300" s="1" t="s">
        <v>66</v>
      </c>
      <c r="T1300">
        <v>7.0490000000000004</v>
      </c>
      <c r="U1300" s="1" t="s">
        <v>51</v>
      </c>
      <c r="V1300" s="1" t="s">
        <v>104</v>
      </c>
      <c r="W1300">
        <v>2016</v>
      </c>
    </row>
    <row r="1301" spans="1:23" x14ac:dyDescent="0.25">
      <c r="A1301">
        <v>6205</v>
      </c>
      <c r="B1301" s="1" t="s">
        <v>3414</v>
      </c>
      <c r="C1301" s="2">
        <v>43070</v>
      </c>
      <c r="D1301" s="2">
        <v>43072</v>
      </c>
      <c r="E1301" s="1" t="s">
        <v>94</v>
      </c>
      <c r="F1301" s="1" t="s">
        <v>2895</v>
      </c>
      <c r="G1301" s="1" t="s">
        <v>2896</v>
      </c>
      <c r="H1301" s="1" t="s">
        <v>108</v>
      </c>
      <c r="I1301" s="1" t="s">
        <v>27</v>
      </c>
      <c r="J1301" s="1" t="s">
        <v>1783</v>
      </c>
      <c r="K1301" s="1" t="s">
        <v>241</v>
      </c>
      <c r="L1301" s="1" t="s">
        <v>72</v>
      </c>
      <c r="M1301" s="1" t="s">
        <v>971</v>
      </c>
      <c r="N1301" s="1" t="s">
        <v>32</v>
      </c>
      <c r="O1301" s="1" t="s">
        <v>60</v>
      </c>
      <c r="P1301" s="1" t="s">
        <v>972</v>
      </c>
      <c r="Q1301">
        <v>7.7119999999999997</v>
      </c>
      <c r="R1301">
        <v>2</v>
      </c>
      <c r="S1301" s="1" t="s">
        <v>66</v>
      </c>
      <c r="T1301">
        <v>1.7352000000000001</v>
      </c>
      <c r="U1301" s="1" t="s">
        <v>76</v>
      </c>
      <c r="V1301" s="1" t="s">
        <v>104</v>
      </c>
      <c r="W1301">
        <v>2017</v>
      </c>
    </row>
    <row r="1302" spans="1:23" x14ac:dyDescent="0.25">
      <c r="A1302">
        <v>6208</v>
      </c>
      <c r="B1302" s="1" t="s">
        <v>3415</v>
      </c>
      <c r="C1302" s="2">
        <v>42663</v>
      </c>
      <c r="D1302" s="2">
        <v>42667</v>
      </c>
      <c r="E1302" s="1" t="s">
        <v>23</v>
      </c>
      <c r="F1302" s="1" t="s">
        <v>3416</v>
      </c>
      <c r="G1302" s="1" t="s">
        <v>3417</v>
      </c>
      <c r="H1302" s="1" t="s">
        <v>26</v>
      </c>
      <c r="I1302" s="1" t="s">
        <v>27</v>
      </c>
      <c r="J1302" s="1" t="s">
        <v>109</v>
      </c>
      <c r="K1302" s="1" t="s">
        <v>99</v>
      </c>
      <c r="L1302" s="1" t="s">
        <v>100</v>
      </c>
      <c r="M1302" s="1" t="s">
        <v>506</v>
      </c>
      <c r="N1302" s="1" t="s">
        <v>32</v>
      </c>
      <c r="O1302" s="1" t="s">
        <v>39</v>
      </c>
      <c r="P1302" s="1" t="s">
        <v>507</v>
      </c>
      <c r="Q1302">
        <v>56.686</v>
      </c>
      <c r="R1302">
        <v>1</v>
      </c>
      <c r="S1302" s="1" t="s">
        <v>75</v>
      </c>
      <c r="T1302">
        <v>-14.5764</v>
      </c>
      <c r="U1302" s="1" t="s">
        <v>90</v>
      </c>
      <c r="V1302" s="1" t="s">
        <v>52</v>
      </c>
      <c r="W1302">
        <v>2016</v>
      </c>
    </row>
    <row r="1303" spans="1:23" x14ac:dyDescent="0.25">
      <c r="A1303">
        <v>6212</v>
      </c>
      <c r="B1303" s="1" t="s">
        <v>3418</v>
      </c>
      <c r="C1303" s="2">
        <v>42965</v>
      </c>
      <c r="D1303" s="2">
        <v>42972</v>
      </c>
      <c r="E1303" s="1" t="s">
        <v>42</v>
      </c>
      <c r="F1303" s="1" t="s">
        <v>3419</v>
      </c>
      <c r="G1303" s="1" t="s">
        <v>3420</v>
      </c>
      <c r="H1303" s="1" t="s">
        <v>97</v>
      </c>
      <c r="I1303" s="1" t="s">
        <v>27</v>
      </c>
      <c r="J1303" s="1" t="s">
        <v>201</v>
      </c>
      <c r="K1303" s="1" t="s">
        <v>202</v>
      </c>
      <c r="L1303" s="1" t="s">
        <v>58</v>
      </c>
      <c r="M1303" s="1" t="s">
        <v>642</v>
      </c>
      <c r="N1303" s="1" t="s">
        <v>32</v>
      </c>
      <c r="O1303" s="1" t="s">
        <v>60</v>
      </c>
      <c r="P1303" s="1" t="s">
        <v>643</v>
      </c>
      <c r="Q1303">
        <v>65.94</v>
      </c>
      <c r="R1303">
        <v>3</v>
      </c>
      <c r="S1303" s="1" t="s">
        <v>35</v>
      </c>
      <c r="T1303">
        <v>22.419599999999999</v>
      </c>
      <c r="U1303" s="1" t="s">
        <v>51</v>
      </c>
      <c r="V1303" s="1" t="s">
        <v>263</v>
      </c>
      <c r="W1303">
        <v>2017</v>
      </c>
    </row>
    <row r="1304" spans="1:23" x14ac:dyDescent="0.25">
      <c r="A1304">
        <v>6216</v>
      </c>
      <c r="B1304" s="1" t="s">
        <v>3421</v>
      </c>
      <c r="C1304" s="2">
        <v>42336</v>
      </c>
      <c r="D1304" s="2">
        <v>42341</v>
      </c>
      <c r="E1304" s="1" t="s">
        <v>42</v>
      </c>
      <c r="F1304" s="1" t="s">
        <v>2425</v>
      </c>
      <c r="G1304" s="1" t="s">
        <v>2426</v>
      </c>
      <c r="H1304" s="1" t="s">
        <v>97</v>
      </c>
      <c r="I1304" s="1" t="s">
        <v>27</v>
      </c>
      <c r="J1304" s="1" t="s">
        <v>183</v>
      </c>
      <c r="K1304" s="1" t="s">
        <v>129</v>
      </c>
      <c r="L1304" s="1" t="s">
        <v>72</v>
      </c>
      <c r="M1304" s="1" t="s">
        <v>293</v>
      </c>
      <c r="N1304" s="1" t="s">
        <v>32</v>
      </c>
      <c r="O1304" s="1" t="s">
        <v>60</v>
      </c>
      <c r="P1304" s="1" t="s">
        <v>294</v>
      </c>
      <c r="Q1304">
        <v>68.16</v>
      </c>
      <c r="R1304">
        <v>3</v>
      </c>
      <c r="S1304" s="1" t="s">
        <v>35</v>
      </c>
      <c r="T1304">
        <v>27.945599999999999</v>
      </c>
      <c r="U1304" s="1" t="s">
        <v>62</v>
      </c>
      <c r="V1304" s="1" t="s">
        <v>37</v>
      </c>
      <c r="W1304">
        <v>2015</v>
      </c>
    </row>
    <row r="1305" spans="1:23" x14ac:dyDescent="0.25">
      <c r="A1305">
        <v>6223</v>
      </c>
      <c r="B1305" s="1" t="s">
        <v>3422</v>
      </c>
      <c r="C1305" s="2">
        <v>43092</v>
      </c>
      <c r="D1305" s="2">
        <v>43096</v>
      </c>
      <c r="E1305" s="1" t="s">
        <v>42</v>
      </c>
      <c r="F1305" s="1" t="s">
        <v>600</v>
      </c>
      <c r="G1305" s="1" t="s">
        <v>601</v>
      </c>
      <c r="H1305" s="1" t="s">
        <v>26</v>
      </c>
      <c r="I1305" s="1" t="s">
        <v>27</v>
      </c>
      <c r="J1305" s="1" t="s">
        <v>3423</v>
      </c>
      <c r="K1305" s="1" t="s">
        <v>151</v>
      </c>
      <c r="L1305" s="1" t="s">
        <v>30</v>
      </c>
      <c r="M1305" s="1" t="s">
        <v>293</v>
      </c>
      <c r="N1305" s="1" t="s">
        <v>32</v>
      </c>
      <c r="O1305" s="1" t="s">
        <v>60</v>
      </c>
      <c r="P1305" s="1" t="s">
        <v>294</v>
      </c>
      <c r="Q1305">
        <v>72.703999999999994</v>
      </c>
      <c r="R1305">
        <v>4</v>
      </c>
      <c r="S1305" s="1" t="s">
        <v>66</v>
      </c>
      <c r="T1305">
        <v>19.084800000000001</v>
      </c>
      <c r="U1305" s="1" t="s">
        <v>90</v>
      </c>
      <c r="V1305" s="1" t="s">
        <v>104</v>
      </c>
      <c r="W1305">
        <v>2017</v>
      </c>
    </row>
    <row r="1306" spans="1:23" x14ac:dyDescent="0.25">
      <c r="A1306">
        <v>6226</v>
      </c>
      <c r="B1306" s="1" t="s">
        <v>3424</v>
      </c>
      <c r="C1306" s="2">
        <v>42282</v>
      </c>
      <c r="D1306" s="2">
        <v>42286</v>
      </c>
      <c r="E1306" s="1" t="s">
        <v>42</v>
      </c>
      <c r="F1306" s="1" t="s">
        <v>2886</v>
      </c>
      <c r="G1306" s="1" t="s">
        <v>2887</v>
      </c>
      <c r="H1306" s="1" t="s">
        <v>26</v>
      </c>
      <c r="I1306" s="1" t="s">
        <v>27</v>
      </c>
      <c r="J1306" s="1" t="s">
        <v>3411</v>
      </c>
      <c r="K1306" s="1" t="s">
        <v>1530</v>
      </c>
      <c r="L1306" s="1" t="s">
        <v>58</v>
      </c>
      <c r="M1306" s="1" t="s">
        <v>2323</v>
      </c>
      <c r="N1306" s="1" t="s">
        <v>32</v>
      </c>
      <c r="O1306" s="1" t="s">
        <v>33</v>
      </c>
      <c r="P1306" s="1" t="s">
        <v>2324</v>
      </c>
      <c r="Q1306">
        <v>66.293999999999997</v>
      </c>
      <c r="R1306">
        <v>1</v>
      </c>
      <c r="S1306" s="1" t="s">
        <v>1242</v>
      </c>
      <c r="T1306">
        <v>-103.86060000000001</v>
      </c>
      <c r="U1306" s="1" t="s">
        <v>90</v>
      </c>
      <c r="V1306" s="1" t="s">
        <v>52</v>
      </c>
      <c r="W1306">
        <v>2015</v>
      </c>
    </row>
    <row r="1307" spans="1:23" x14ac:dyDescent="0.25">
      <c r="A1307">
        <v>6227</v>
      </c>
      <c r="B1307" s="1" t="s">
        <v>3424</v>
      </c>
      <c r="C1307" s="2">
        <v>42282</v>
      </c>
      <c r="D1307" s="2">
        <v>42286</v>
      </c>
      <c r="E1307" s="1" t="s">
        <v>42</v>
      </c>
      <c r="F1307" s="1" t="s">
        <v>2886</v>
      </c>
      <c r="G1307" s="1" t="s">
        <v>2887</v>
      </c>
      <c r="H1307" s="1" t="s">
        <v>26</v>
      </c>
      <c r="I1307" s="1" t="s">
        <v>27</v>
      </c>
      <c r="J1307" s="1" t="s">
        <v>3411</v>
      </c>
      <c r="K1307" s="1" t="s">
        <v>1530</v>
      </c>
      <c r="L1307" s="1" t="s">
        <v>58</v>
      </c>
      <c r="M1307" s="1" t="s">
        <v>2193</v>
      </c>
      <c r="N1307" s="1" t="s">
        <v>32</v>
      </c>
      <c r="O1307" s="1" t="s">
        <v>39</v>
      </c>
      <c r="P1307" s="1" t="s">
        <v>2194</v>
      </c>
      <c r="Q1307">
        <v>291.16800000000001</v>
      </c>
      <c r="R1307">
        <v>4</v>
      </c>
      <c r="S1307" s="1" t="s">
        <v>66</v>
      </c>
      <c r="T1307">
        <v>-14.558400000000001</v>
      </c>
      <c r="U1307" s="1" t="s">
        <v>90</v>
      </c>
      <c r="V1307" s="1" t="s">
        <v>52</v>
      </c>
      <c r="W1307">
        <v>2015</v>
      </c>
    </row>
    <row r="1308" spans="1:23" x14ac:dyDescent="0.25">
      <c r="A1308">
        <v>6232</v>
      </c>
      <c r="B1308" s="1" t="s">
        <v>3425</v>
      </c>
      <c r="C1308" s="2">
        <v>42989</v>
      </c>
      <c r="D1308" s="2">
        <v>42989</v>
      </c>
      <c r="E1308" s="1" t="s">
        <v>435</v>
      </c>
      <c r="F1308" s="1" t="s">
        <v>3426</v>
      </c>
      <c r="G1308" s="1" t="s">
        <v>3427</v>
      </c>
      <c r="H1308" s="1" t="s">
        <v>26</v>
      </c>
      <c r="I1308" s="1" t="s">
        <v>27</v>
      </c>
      <c r="J1308" s="1" t="s">
        <v>201</v>
      </c>
      <c r="K1308" s="1" t="s">
        <v>202</v>
      </c>
      <c r="L1308" s="1" t="s">
        <v>58</v>
      </c>
      <c r="M1308" s="1" t="s">
        <v>833</v>
      </c>
      <c r="N1308" s="1" t="s">
        <v>32</v>
      </c>
      <c r="O1308" s="1" t="s">
        <v>39</v>
      </c>
      <c r="P1308" s="1" t="s">
        <v>834</v>
      </c>
      <c r="Q1308">
        <v>177.56800000000001</v>
      </c>
      <c r="R1308">
        <v>2</v>
      </c>
      <c r="S1308" s="1" t="s">
        <v>66</v>
      </c>
      <c r="T1308">
        <v>8.8783999999999992</v>
      </c>
      <c r="U1308" s="1" t="s">
        <v>440</v>
      </c>
      <c r="V1308" s="1" t="s">
        <v>83</v>
      </c>
      <c r="W1308">
        <v>2017</v>
      </c>
    </row>
    <row r="1309" spans="1:23" x14ac:dyDescent="0.25">
      <c r="A1309">
        <v>6239</v>
      </c>
      <c r="B1309" s="1" t="s">
        <v>3428</v>
      </c>
      <c r="C1309" s="2">
        <v>42350</v>
      </c>
      <c r="D1309" s="2">
        <v>42354</v>
      </c>
      <c r="E1309" s="1" t="s">
        <v>42</v>
      </c>
      <c r="F1309" s="1" t="s">
        <v>2921</v>
      </c>
      <c r="G1309" s="1" t="s">
        <v>2922</v>
      </c>
      <c r="H1309" s="1" t="s">
        <v>26</v>
      </c>
      <c r="I1309" s="1" t="s">
        <v>27</v>
      </c>
      <c r="J1309" s="1" t="s">
        <v>1504</v>
      </c>
      <c r="K1309" s="1" t="s">
        <v>57</v>
      </c>
      <c r="L1309" s="1" t="s">
        <v>58</v>
      </c>
      <c r="M1309" s="1" t="s">
        <v>1797</v>
      </c>
      <c r="N1309" s="1" t="s">
        <v>32</v>
      </c>
      <c r="O1309" s="1" t="s">
        <v>60</v>
      </c>
      <c r="P1309" s="1" t="s">
        <v>1798</v>
      </c>
      <c r="Q1309">
        <v>166.5</v>
      </c>
      <c r="R1309">
        <v>3</v>
      </c>
      <c r="S1309" s="1" t="s">
        <v>35</v>
      </c>
      <c r="T1309">
        <v>21.645</v>
      </c>
      <c r="U1309" s="1" t="s">
        <v>90</v>
      </c>
      <c r="V1309" s="1" t="s">
        <v>104</v>
      </c>
      <c r="W1309">
        <v>2015</v>
      </c>
    </row>
    <row r="1310" spans="1:23" x14ac:dyDescent="0.25">
      <c r="A1310">
        <v>6242</v>
      </c>
      <c r="B1310" s="1" t="s">
        <v>3429</v>
      </c>
      <c r="C1310" s="2">
        <v>42883</v>
      </c>
      <c r="D1310" s="2">
        <v>42886</v>
      </c>
      <c r="E1310" s="1" t="s">
        <v>23</v>
      </c>
      <c r="F1310" s="1" t="s">
        <v>3430</v>
      </c>
      <c r="G1310" s="1" t="s">
        <v>3431</v>
      </c>
      <c r="H1310" s="1" t="s">
        <v>97</v>
      </c>
      <c r="I1310" s="1" t="s">
        <v>27</v>
      </c>
      <c r="J1310" s="1" t="s">
        <v>521</v>
      </c>
      <c r="K1310" s="1" t="s">
        <v>896</v>
      </c>
      <c r="L1310" s="1" t="s">
        <v>72</v>
      </c>
      <c r="M1310" s="1" t="s">
        <v>2123</v>
      </c>
      <c r="N1310" s="1" t="s">
        <v>32</v>
      </c>
      <c r="O1310" s="1" t="s">
        <v>60</v>
      </c>
      <c r="P1310" s="1" t="s">
        <v>2124</v>
      </c>
      <c r="Q1310">
        <v>247.44</v>
      </c>
      <c r="R1310">
        <v>8</v>
      </c>
      <c r="S1310" s="1" t="s">
        <v>35</v>
      </c>
      <c r="T1310">
        <v>101.4504</v>
      </c>
      <c r="U1310" s="1" t="s">
        <v>36</v>
      </c>
      <c r="V1310" s="1" t="s">
        <v>171</v>
      </c>
      <c r="W1310">
        <v>2017</v>
      </c>
    </row>
    <row r="1311" spans="1:23" x14ac:dyDescent="0.25">
      <c r="A1311">
        <v>6246</v>
      </c>
      <c r="B1311" s="1" t="s">
        <v>3432</v>
      </c>
      <c r="C1311" s="2">
        <v>42328</v>
      </c>
      <c r="D1311" s="2">
        <v>42333</v>
      </c>
      <c r="E1311" s="1" t="s">
        <v>42</v>
      </c>
      <c r="F1311" s="1" t="s">
        <v>3305</v>
      </c>
      <c r="G1311" s="1" t="s">
        <v>3306</v>
      </c>
      <c r="H1311" s="1" t="s">
        <v>108</v>
      </c>
      <c r="I1311" s="1" t="s">
        <v>27</v>
      </c>
      <c r="J1311" s="1" t="s">
        <v>201</v>
      </c>
      <c r="K1311" s="1" t="s">
        <v>202</v>
      </c>
      <c r="L1311" s="1" t="s">
        <v>58</v>
      </c>
      <c r="M1311" s="1" t="s">
        <v>1731</v>
      </c>
      <c r="N1311" s="1" t="s">
        <v>32</v>
      </c>
      <c r="O1311" s="1" t="s">
        <v>60</v>
      </c>
      <c r="P1311" s="1" t="s">
        <v>1732</v>
      </c>
      <c r="Q1311">
        <v>22.14</v>
      </c>
      <c r="R1311">
        <v>3</v>
      </c>
      <c r="S1311" s="1" t="s">
        <v>35</v>
      </c>
      <c r="T1311">
        <v>6.4206000000000003</v>
      </c>
      <c r="U1311" s="1" t="s">
        <v>62</v>
      </c>
      <c r="V1311" s="1" t="s">
        <v>37</v>
      </c>
      <c r="W1311">
        <v>2015</v>
      </c>
    </row>
    <row r="1312" spans="1:23" x14ac:dyDescent="0.25">
      <c r="A1312">
        <v>6249</v>
      </c>
      <c r="B1312" s="1" t="s">
        <v>3433</v>
      </c>
      <c r="C1312" s="2">
        <v>42884</v>
      </c>
      <c r="D1312" s="2">
        <v>42890</v>
      </c>
      <c r="E1312" s="1" t="s">
        <v>42</v>
      </c>
      <c r="F1312" s="1" t="s">
        <v>2529</v>
      </c>
      <c r="G1312" s="1" t="s">
        <v>2530</v>
      </c>
      <c r="H1312" s="1" t="s">
        <v>26</v>
      </c>
      <c r="I1312" s="1" t="s">
        <v>27</v>
      </c>
      <c r="J1312" s="1" t="s">
        <v>357</v>
      </c>
      <c r="K1312" s="1" t="s">
        <v>119</v>
      </c>
      <c r="L1312" s="1" t="s">
        <v>100</v>
      </c>
      <c r="M1312" s="1" t="s">
        <v>1374</v>
      </c>
      <c r="N1312" s="1" t="s">
        <v>32</v>
      </c>
      <c r="O1312" s="1" t="s">
        <v>60</v>
      </c>
      <c r="P1312" s="1" t="s">
        <v>433</v>
      </c>
      <c r="Q1312">
        <v>6.24</v>
      </c>
      <c r="R1312">
        <v>3</v>
      </c>
      <c r="S1312" s="1" t="s">
        <v>35</v>
      </c>
      <c r="T1312">
        <v>2.6208</v>
      </c>
      <c r="U1312" s="1" t="s">
        <v>139</v>
      </c>
      <c r="V1312" s="1" t="s">
        <v>171</v>
      </c>
      <c r="W1312">
        <v>2017</v>
      </c>
    </row>
    <row r="1313" spans="1:23" x14ac:dyDescent="0.25">
      <c r="A1313">
        <v>6255</v>
      </c>
      <c r="B1313" s="1" t="s">
        <v>3434</v>
      </c>
      <c r="C1313" s="2">
        <v>42255</v>
      </c>
      <c r="D1313" s="2">
        <v>42261</v>
      </c>
      <c r="E1313" s="1" t="s">
        <v>42</v>
      </c>
      <c r="F1313" s="1" t="s">
        <v>284</v>
      </c>
      <c r="G1313" s="1" t="s">
        <v>285</v>
      </c>
      <c r="H1313" s="1" t="s">
        <v>97</v>
      </c>
      <c r="I1313" s="1" t="s">
        <v>27</v>
      </c>
      <c r="J1313" s="1" t="s">
        <v>1629</v>
      </c>
      <c r="K1313" s="1" t="s">
        <v>1289</v>
      </c>
      <c r="L1313" s="1" t="s">
        <v>30</v>
      </c>
      <c r="M1313" s="1" t="s">
        <v>2526</v>
      </c>
      <c r="N1313" s="1" t="s">
        <v>32</v>
      </c>
      <c r="O1313" s="1" t="s">
        <v>60</v>
      </c>
      <c r="P1313" s="1" t="s">
        <v>2527</v>
      </c>
      <c r="Q1313">
        <v>21.36</v>
      </c>
      <c r="R1313">
        <v>8</v>
      </c>
      <c r="S1313" s="1" t="s">
        <v>35</v>
      </c>
      <c r="T1313">
        <v>8.1167999999999996</v>
      </c>
      <c r="U1313" s="1" t="s">
        <v>139</v>
      </c>
      <c r="V1313" s="1" t="s">
        <v>83</v>
      </c>
      <c r="W1313">
        <v>2015</v>
      </c>
    </row>
    <row r="1314" spans="1:23" x14ac:dyDescent="0.25">
      <c r="A1314">
        <v>6271</v>
      </c>
      <c r="B1314" s="1" t="s">
        <v>3435</v>
      </c>
      <c r="C1314" s="2">
        <v>43071</v>
      </c>
      <c r="D1314" s="2">
        <v>43075</v>
      </c>
      <c r="E1314" s="1" t="s">
        <v>42</v>
      </c>
      <c r="F1314" s="1" t="s">
        <v>1948</v>
      </c>
      <c r="G1314" s="1" t="s">
        <v>1949</v>
      </c>
      <c r="H1314" s="1" t="s">
        <v>97</v>
      </c>
      <c r="I1314" s="1" t="s">
        <v>27</v>
      </c>
      <c r="J1314" s="1" t="s">
        <v>1483</v>
      </c>
      <c r="K1314" s="1" t="s">
        <v>57</v>
      </c>
      <c r="L1314" s="1" t="s">
        <v>58</v>
      </c>
      <c r="M1314" s="1" t="s">
        <v>2562</v>
      </c>
      <c r="N1314" s="1" t="s">
        <v>32</v>
      </c>
      <c r="O1314" s="1" t="s">
        <v>39</v>
      </c>
      <c r="P1314" s="1" t="s">
        <v>2563</v>
      </c>
      <c r="Q1314">
        <v>1159.056</v>
      </c>
      <c r="R1314">
        <v>9</v>
      </c>
      <c r="S1314" s="1" t="s">
        <v>66</v>
      </c>
      <c r="T1314">
        <v>43.464599999999997</v>
      </c>
      <c r="U1314" s="1" t="s">
        <v>90</v>
      </c>
      <c r="V1314" s="1" t="s">
        <v>104</v>
      </c>
      <c r="W1314">
        <v>2017</v>
      </c>
    </row>
    <row r="1315" spans="1:23" x14ac:dyDescent="0.25">
      <c r="A1315">
        <v>6274</v>
      </c>
      <c r="B1315" s="1" t="s">
        <v>3436</v>
      </c>
      <c r="C1315" s="2">
        <v>42568</v>
      </c>
      <c r="D1315" s="2">
        <v>42573</v>
      </c>
      <c r="E1315" s="1" t="s">
        <v>23</v>
      </c>
      <c r="F1315" s="1" t="s">
        <v>1781</v>
      </c>
      <c r="G1315" s="1" t="s">
        <v>1782</v>
      </c>
      <c r="H1315" s="1" t="s">
        <v>26</v>
      </c>
      <c r="I1315" s="1" t="s">
        <v>27</v>
      </c>
      <c r="J1315" s="1" t="s">
        <v>201</v>
      </c>
      <c r="K1315" s="1" t="s">
        <v>202</v>
      </c>
      <c r="L1315" s="1" t="s">
        <v>58</v>
      </c>
      <c r="M1315" s="1" t="s">
        <v>1993</v>
      </c>
      <c r="N1315" s="1" t="s">
        <v>32</v>
      </c>
      <c r="O1315" s="1" t="s">
        <v>60</v>
      </c>
      <c r="P1315" s="1" t="s">
        <v>1994</v>
      </c>
      <c r="Q1315">
        <v>12.42</v>
      </c>
      <c r="R1315">
        <v>3</v>
      </c>
      <c r="S1315" s="1" t="s">
        <v>35</v>
      </c>
      <c r="T1315">
        <v>4.4711999999999996</v>
      </c>
      <c r="U1315" s="1" t="s">
        <v>62</v>
      </c>
      <c r="V1315" s="1" t="s">
        <v>77</v>
      </c>
      <c r="W1315">
        <v>2016</v>
      </c>
    </row>
    <row r="1316" spans="1:23" x14ac:dyDescent="0.25">
      <c r="A1316">
        <v>6276</v>
      </c>
      <c r="B1316" s="1" t="s">
        <v>3436</v>
      </c>
      <c r="C1316" s="2">
        <v>42568</v>
      </c>
      <c r="D1316" s="2">
        <v>42573</v>
      </c>
      <c r="E1316" s="1" t="s">
        <v>23</v>
      </c>
      <c r="F1316" s="1" t="s">
        <v>1781</v>
      </c>
      <c r="G1316" s="1" t="s">
        <v>1782</v>
      </c>
      <c r="H1316" s="1" t="s">
        <v>26</v>
      </c>
      <c r="I1316" s="1" t="s">
        <v>27</v>
      </c>
      <c r="J1316" s="1" t="s">
        <v>201</v>
      </c>
      <c r="K1316" s="1" t="s">
        <v>202</v>
      </c>
      <c r="L1316" s="1" t="s">
        <v>58</v>
      </c>
      <c r="M1316" s="1" t="s">
        <v>2614</v>
      </c>
      <c r="N1316" s="1" t="s">
        <v>32</v>
      </c>
      <c r="O1316" s="1" t="s">
        <v>60</v>
      </c>
      <c r="P1316" s="1" t="s">
        <v>2615</v>
      </c>
      <c r="Q1316">
        <v>24.75</v>
      </c>
      <c r="R1316">
        <v>5</v>
      </c>
      <c r="S1316" s="1" t="s">
        <v>35</v>
      </c>
      <c r="T1316">
        <v>10.89</v>
      </c>
      <c r="U1316" s="1" t="s">
        <v>62</v>
      </c>
      <c r="V1316" s="1" t="s">
        <v>77</v>
      </c>
      <c r="W1316">
        <v>2016</v>
      </c>
    </row>
    <row r="1317" spans="1:23" x14ac:dyDescent="0.25">
      <c r="A1317">
        <v>6282</v>
      </c>
      <c r="B1317" s="1" t="s">
        <v>3437</v>
      </c>
      <c r="C1317" s="2">
        <v>42328</v>
      </c>
      <c r="D1317" s="2">
        <v>42334</v>
      </c>
      <c r="E1317" s="1" t="s">
        <v>42</v>
      </c>
      <c r="F1317" s="1" t="s">
        <v>1451</v>
      </c>
      <c r="G1317" s="1" t="s">
        <v>1452</v>
      </c>
      <c r="H1317" s="1" t="s">
        <v>26</v>
      </c>
      <c r="I1317" s="1" t="s">
        <v>27</v>
      </c>
      <c r="J1317" s="1" t="s">
        <v>1783</v>
      </c>
      <c r="K1317" s="1" t="s">
        <v>241</v>
      </c>
      <c r="L1317" s="1" t="s">
        <v>72</v>
      </c>
      <c r="M1317" s="1" t="s">
        <v>3438</v>
      </c>
      <c r="N1317" s="1" t="s">
        <v>32</v>
      </c>
      <c r="O1317" s="1" t="s">
        <v>60</v>
      </c>
      <c r="P1317" s="1" t="s">
        <v>3439</v>
      </c>
      <c r="Q1317">
        <v>63.823999999999998</v>
      </c>
      <c r="R1317">
        <v>2</v>
      </c>
      <c r="S1317" s="1" t="s">
        <v>66</v>
      </c>
      <c r="T1317">
        <v>9.5736000000000008</v>
      </c>
      <c r="U1317" s="1" t="s">
        <v>139</v>
      </c>
      <c r="V1317" s="1" t="s">
        <v>37</v>
      </c>
      <c r="W1317">
        <v>2015</v>
      </c>
    </row>
    <row r="1318" spans="1:23" x14ac:dyDescent="0.25">
      <c r="A1318">
        <v>6285</v>
      </c>
      <c r="B1318" s="1" t="s">
        <v>3440</v>
      </c>
      <c r="C1318" s="2">
        <v>42637</v>
      </c>
      <c r="D1318" s="2">
        <v>42641</v>
      </c>
      <c r="E1318" s="1" t="s">
        <v>42</v>
      </c>
      <c r="F1318" s="1" t="s">
        <v>1611</v>
      </c>
      <c r="G1318" s="1" t="s">
        <v>1612</v>
      </c>
      <c r="H1318" s="1" t="s">
        <v>97</v>
      </c>
      <c r="I1318" s="1" t="s">
        <v>27</v>
      </c>
      <c r="J1318" s="1" t="s">
        <v>56</v>
      </c>
      <c r="K1318" s="1" t="s">
        <v>57</v>
      </c>
      <c r="L1318" s="1" t="s">
        <v>58</v>
      </c>
      <c r="M1318" s="1" t="s">
        <v>1545</v>
      </c>
      <c r="N1318" s="1" t="s">
        <v>32</v>
      </c>
      <c r="O1318" s="1" t="s">
        <v>39</v>
      </c>
      <c r="P1318" s="1" t="s">
        <v>1546</v>
      </c>
      <c r="Q1318">
        <v>563.24</v>
      </c>
      <c r="R1318">
        <v>5</v>
      </c>
      <c r="S1318" s="1" t="s">
        <v>66</v>
      </c>
      <c r="T1318">
        <v>56.323999999999998</v>
      </c>
      <c r="U1318" s="1" t="s">
        <v>90</v>
      </c>
      <c r="V1318" s="1" t="s">
        <v>83</v>
      </c>
      <c r="W1318">
        <v>2016</v>
      </c>
    </row>
    <row r="1319" spans="1:23" x14ac:dyDescent="0.25">
      <c r="A1319">
        <v>6286</v>
      </c>
      <c r="B1319" s="1" t="s">
        <v>3441</v>
      </c>
      <c r="C1319" s="2">
        <v>42664</v>
      </c>
      <c r="D1319" s="2">
        <v>42669</v>
      </c>
      <c r="E1319" s="1" t="s">
        <v>42</v>
      </c>
      <c r="F1319" s="1" t="s">
        <v>284</v>
      </c>
      <c r="G1319" s="1" t="s">
        <v>285</v>
      </c>
      <c r="H1319" s="1" t="s">
        <v>97</v>
      </c>
      <c r="I1319" s="1" t="s">
        <v>27</v>
      </c>
      <c r="J1319" s="1" t="s">
        <v>2073</v>
      </c>
      <c r="K1319" s="1" t="s">
        <v>241</v>
      </c>
      <c r="L1319" s="1" t="s">
        <v>72</v>
      </c>
      <c r="M1319" s="1" t="s">
        <v>1736</v>
      </c>
      <c r="N1319" s="1" t="s">
        <v>32</v>
      </c>
      <c r="O1319" s="1" t="s">
        <v>48</v>
      </c>
      <c r="P1319" s="1" t="s">
        <v>1737</v>
      </c>
      <c r="Q1319">
        <v>661.17600000000004</v>
      </c>
      <c r="R1319">
        <v>2</v>
      </c>
      <c r="S1319" s="1" t="s">
        <v>517</v>
      </c>
      <c r="T1319">
        <v>-231.41159999999999</v>
      </c>
      <c r="U1319" s="1" t="s">
        <v>62</v>
      </c>
      <c r="V1319" s="1" t="s">
        <v>52</v>
      </c>
      <c r="W1319">
        <v>2016</v>
      </c>
    </row>
    <row r="1320" spans="1:23" x14ac:dyDescent="0.25">
      <c r="A1320">
        <v>6288</v>
      </c>
      <c r="B1320" s="1" t="s">
        <v>3442</v>
      </c>
      <c r="C1320" s="2">
        <v>41828</v>
      </c>
      <c r="D1320" s="2">
        <v>41832</v>
      </c>
      <c r="E1320" s="1" t="s">
        <v>42</v>
      </c>
      <c r="F1320" s="1" t="s">
        <v>514</v>
      </c>
      <c r="G1320" s="1" t="s">
        <v>515</v>
      </c>
      <c r="H1320" s="1" t="s">
        <v>97</v>
      </c>
      <c r="I1320" s="1" t="s">
        <v>27</v>
      </c>
      <c r="J1320" s="1" t="s">
        <v>338</v>
      </c>
      <c r="K1320" s="1" t="s">
        <v>57</v>
      </c>
      <c r="L1320" s="1" t="s">
        <v>58</v>
      </c>
      <c r="M1320" s="1" t="s">
        <v>1341</v>
      </c>
      <c r="N1320" s="1" t="s">
        <v>32</v>
      </c>
      <c r="O1320" s="1" t="s">
        <v>48</v>
      </c>
      <c r="P1320" s="1" t="s">
        <v>1342</v>
      </c>
      <c r="Q1320">
        <v>502.488</v>
      </c>
      <c r="R1320">
        <v>3</v>
      </c>
      <c r="S1320" s="1" t="s">
        <v>66</v>
      </c>
      <c r="T1320">
        <v>-87.935400000000001</v>
      </c>
      <c r="U1320" s="1" t="s">
        <v>90</v>
      </c>
      <c r="V1320" s="1" t="s">
        <v>77</v>
      </c>
      <c r="W1320">
        <v>2014</v>
      </c>
    </row>
    <row r="1321" spans="1:23" x14ac:dyDescent="0.25">
      <c r="A1321">
        <v>6290</v>
      </c>
      <c r="B1321" s="1" t="s">
        <v>3443</v>
      </c>
      <c r="C1321" s="2">
        <v>42076</v>
      </c>
      <c r="D1321" s="2">
        <v>42081</v>
      </c>
      <c r="E1321" s="1" t="s">
        <v>23</v>
      </c>
      <c r="F1321" s="1" t="s">
        <v>1027</v>
      </c>
      <c r="G1321" s="1" t="s">
        <v>1028</v>
      </c>
      <c r="H1321" s="1" t="s">
        <v>108</v>
      </c>
      <c r="I1321" s="1" t="s">
        <v>27</v>
      </c>
      <c r="J1321" s="1" t="s">
        <v>3444</v>
      </c>
      <c r="K1321" s="1" t="s">
        <v>57</v>
      </c>
      <c r="L1321" s="1" t="s">
        <v>58</v>
      </c>
      <c r="M1321" s="1" t="s">
        <v>216</v>
      </c>
      <c r="N1321" s="1" t="s">
        <v>32</v>
      </c>
      <c r="O1321" s="1" t="s">
        <v>39</v>
      </c>
      <c r="P1321" s="1" t="s">
        <v>217</v>
      </c>
      <c r="Q1321">
        <v>915.13599999999997</v>
      </c>
      <c r="R1321">
        <v>4</v>
      </c>
      <c r="S1321" s="1" t="s">
        <v>66</v>
      </c>
      <c r="T1321">
        <v>102.9528</v>
      </c>
      <c r="U1321" s="1" t="s">
        <v>62</v>
      </c>
      <c r="V1321" s="1" t="s">
        <v>205</v>
      </c>
      <c r="W1321">
        <v>2015</v>
      </c>
    </row>
    <row r="1322" spans="1:23" x14ac:dyDescent="0.25">
      <c r="A1322">
        <v>6291</v>
      </c>
      <c r="B1322" s="1" t="s">
        <v>3443</v>
      </c>
      <c r="C1322" s="2">
        <v>42076</v>
      </c>
      <c r="D1322" s="2">
        <v>42081</v>
      </c>
      <c r="E1322" s="1" t="s">
        <v>23</v>
      </c>
      <c r="F1322" s="1" t="s">
        <v>1027</v>
      </c>
      <c r="G1322" s="1" t="s">
        <v>1028</v>
      </c>
      <c r="H1322" s="1" t="s">
        <v>108</v>
      </c>
      <c r="I1322" s="1" t="s">
        <v>27</v>
      </c>
      <c r="J1322" s="1" t="s">
        <v>3444</v>
      </c>
      <c r="K1322" s="1" t="s">
        <v>57</v>
      </c>
      <c r="L1322" s="1" t="s">
        <v>58</v>
      </c>
      <c r="M1322" s="1" t="s">
        <v>652</v>
      </c>
      <c r="N1322" s="1" t="s">
        <v>32</v>
      </c>
      <c r="O1322" s="1" t="s">
        <v>60</v>
      </c>
      <c r="P1322" s="1" t="s">
        <v>653</v>
      </c>
      <c r="Q1322">
        <v>327.76</v>
      </c>
      <c r="R1322">
        <v>8</v>
      </c>
      <c r="S1322" s="1" t="s">
        <v>35</v>
      </c>
      <c r="T1322">
        <v>91.772800000000004</v>
      </c>
      <c r="U1322" s="1" t="s">
        <v>62</v>
      </c>
      <c r="V1322" s="1" t="s">
        <v>205</v>
      </c>
      <c r="W1322">
        <v>2015</v>
      </c>
    </row>
    <row r="1323" spans="1:23" x14ac:dyDescent="0.25">
      <c r="A1323">
        <v>6292</v>
      </c>
      <c r="B1323" s="1" t="s">
        <v>3445</v>
      </c>
      <c r="C1323" s="2">
        <v>43071</v>
      </c>
      <c r="D1323" s="2">
        <v>43074</v>
      </c>
      <c r="E1323" s="1" t="s">
        <v>94</v>
      </c>
      <c r="F1323" s="1" t="s">
        <v>3446</v>
      </c>
      <c r="G1323" s="1" t="s">
        <v>3447</v>
      </c>
      <c r="H1323" s="1" t="s">
        <v>26</v>
      </c>
      <c r="I1323" s="1" t="s">
        <v>27</v>
      </c>
      <c r="J1323" s="1" t="s">
        <v>3246</v>
      </c>
      <c r="K1323" s="1" t="s">
        <v>728</v>
      </c>
      <c r="L1323" s="1" t="s">
        <v>30</v>
      </c>
      <c r="M1323" s="1" t="s">
        <v>1499</v>
      </c>
      <c r="N1323" s="1" t="s">
        <v>32</v>
      </c>
      <c r="O1323" s="1" t="s">
        <v>39</v>
      </c>
      <c r="P1323" s="1" t="s">
        <v>1500</v>
      </c>
      <c r="Q1323">
        <v>701.96</v>
      </c>
      <c r="R1323">
        <v>2</v>
      </c>
      <c r="S1323" s="1" t="s">
        <v>35</v>
      </c>
      <c r="T1323">
        <v>168.47040000000001</v>
      </c>
      <c r="U1323" s="1" t="s">
        <v>36</v>
      </c>
      <c r="V1323" s="1" t="s">
        <v>104</v>
      </c>
      <c r="W1323">
        <v>2017</v>
      </c>
    </row>
    <row r="1324" spans="1:23" x14ac:dyDescent="0.25">
      <c r="A1324">
        <v>6300</v>
      </c>
      <c r="B1324" s="1" t="s">
        <v>3448</v>
      </c>
      <c r="C1324" s="2">
        <v>43069</v>
      </c>
      <c r="D1324" s="2">
        <v>43072</v>
      </c>
      <c r="E1324" s="1" t="s">
        <v>94</v>
      </c>
      <c r="F1324" s="1" t="s">
        <v>3449</v>
      </c>
      <c r="G1324" s="1" t="s">
        <v>3450</v>
      </c>
      <c r="H1324" s="1" t="s">
        <v>108</v>
      </c>
      <c r="I1324" s="1" t="s">
        <v>27</v>
      </c>
      <c r="J1324" s="1" t="s">
        <v>338</v>
      </c>
      <c r="K1324" s="1" t="s">
        <v>57</v>
      </c>
      <c r="L1324" s="1" t="s">
        <v>58</v>
      </c>
      <c r="M1324" s="1" t="s">
        <v>3451</v>
      </c>
      <c r="N1324" s="1" t="s">
        <v>32</v>
      </c>
      <c r="O1324" s="1" t="s">
        <v>60</v>
      </c>
      <c r="P1324" s="1" t="s">
        <v>3452</v>
      </c>
      <c r="Q1324">
        <v>25.83</v>
      </c>
      <c r="R1324">
        <v>3</v>
      </c>
      <c r="S1324" s="1" t="s">
        <v>35</v>
      </c>
      <c r="T1324">
        <v>9.5571000000000002</v>
      </c>
      <c r="U1324" s="1" t="s">
        <v>36</v>
      </c>
      <c r="V1324" s="1" t="s">
        <v>37</v>
      </c>
      <c r="W1324">
        <v>2017</v>
      </c>
    </row>
    <row r="1325" spans="1:23" x14ac:dyDescent="0.25">
      <c r="A1325">
        <v>6307</v>
      </c>
      <c r="B1325" s="1" t="s">
        <v>3453</v>
      </c>
      <c r="C1325" s="2">
        <v>42678</v>
      </c>
      <c r="D1325" s="2">
        <v>42680</v>
      </c>
      <c r="E1325" s="1" t="s">
        <v>23</v>
      </c>
      <c r="F1325" s="1" t="s">
        <v>3454</v>
      </c>
      <c r="G1325" s="1" t="s">
        <v>3455</v>
      </c>
      <c r="H1325" s="1" t="s">
        <v>97</v>
      </c>
      <c r="I1325" s="1" t="s">
        <v>27</v>
      </c>
      <c r="J1325" s="1" t="s">
        <v>3456</v>
      </c>
      <c r="K1325" s="1" t="s">
        <v>1530</v>
      </c>
      <c r="L1325" s="1" t="s">
        <v>58</v>
      </c>
      <c r="M1325" s="1" t="s">
        <v>2591</v>
      </c>
      <c r="N1325" s="1" t="s">
        <v>32</v>
      </c>
      <c r="O1325" s="1" t="s">
        <v>39</v>
      </c>
      <c r="P1325" s="1" t="s">
        <v>2592</v>
      </c>
      <c r="Q1325">
        <v>104.78400000000001</v>
      </c>
      <c r="R1325">
        <v>1</v>
      </c>
      <c r="S1325" s="1" t="s">
        <v>66</v>
      </c>
      <c r="T1325">
        <v>-14.4078</v>
      </c>
      <c r="U1325" s="1" t="s">
        <v>76</v>
      </c>
      <c r="V1325" s="1" t="s">
        <v>37</v>
      </c>
      <c r="W1325">
        <v>2016</v>
      </c>
    </row>
    <row r="1326" spans="1:23" x14ac:dyDescent="0.25">
      <c r="A1326">
        <v>6309</v>
      </c>
      <c r="B1326" s="1" t="s">
        <v>3453</v>
      </c>
      <c r="C1326" s="2">
        <v>42678</v>
      </c>
      <c r="D1326" s="2">
        <v>42680</v>
      </c>
      <c r="E1326" s="1" t="s">
        <v>23</v>
      </c>
      <c r="F1326" s="1" t="s">
        <v>3454</v>
      </c>
      <c r="G1326" s="1" t="s">
        <v>3455</v>
      </c>
      <c r="H1326" s="1" t="s">
        <v>97</v>
      </c>
      <c r="I1326" s="1" t="s">
        <v>27</v>
      </c>
      <c r="J1326" s="1" t="s">
        <v>3456</v>
      </c>
      <c r="K1326" s="1" t="s">
        <v>1530</v>
      </c>
      <c r="L1326" s="1" t="s">
        <v>58</v>
      </c>
      <c r="M1326" s="1" t="s">
        <v>2743</v>
      </c>
      <c r="N1326" s="1" t="s">
        <v>32</v>
      </c>
      <c r="O1326" s="1" t="s">
        <v>39</v>
      </c>
      <c r="P1326" s="1" t="s">
        <v>2744</v>
      </c>
      <c r="Q1326">
        <v>650.35199999999998</v>
      </c>
      <c r="R1326">
        <v>3</v>
      </c>
      <c r="S1326" s="1" t="s">
        <v>66</v>
      </c>
      <c r="T1326">
        <v>-97.552800000000005</v>
      </c>
      <c r="U1326" s="1" t="s">
        <v>76</v>
      </c>
      <c r="V1326" s="1" t="s">
        <v>37</v>
      </c>
      <c r="W1326">
        <v>2016</v>
      </c>
    </row>
    <row r="1327" spans="1:23" x14ac:dyDescent="0.25">
      <c r="A1327">
        <v>6312</v>
      </c>
      <c r="B1327" s="1" t="s">
        <v>3457</v>
      </c>
      <c r="C1327" s="2">
        <v>41893</v>
      </c>
      <c r="D1327" s="2">
        <v>41898</v>
      </c>
      <c r="E1327" s="1" t="s">
        <v>42</v>
      </c>
      <c r="F1327" s="1" t="s">
        <v>3458</v>
      </c>
      <c r="G1327" s="1" t="s">
        <v>3459</v>
      </c>
      <c r="H1327" s="1" t="s">
        <v>26</v>
      </c>
      <c r="I1327" s="1" t="s">
        <v>27</v>
      </c>
      <c r="J1327" s="1" t="s">
        <v>3460</v>
      </c>
      <c r="K1327" s="1" t="s">
        <v>57</v>
      </c>
      <c r="L1327" s="1" t="s">
        <v>58</v>
      </c>
      <c r="M1327" s="1" t="s">
        <v>191</v>
      </c>
      <c r="N1327" s="1" t="s">
        <v>32</v>
      </c>
      <c r="O1327" s="1" t="s">
        <v>60</v>
      </c>
      <c r="P1327" s="1" t="s">
        <v>192</v>
      </c>
      <c r="Q1327">
        <v>127.95</v>
      </c>
      <c r="R1327">
        <v>3</v>
      </c>
      <c r="S1327" s="1" t="s">
        <v>35</v>
      </c>
      <c r="T1327">
        <v>21.7515</v>
      </c>
      <c r="U1327" s="1" t="s">
        <v>62</v>
      </c>
      <c r="V1327" s="1" t="s">
        <v>83</v>
      </c>
      <c r="W1327">
        <v>2014</v>
      </c>
    </row>
    <row r="1328" spans="1:23" x14ac:dyDescent="0.25">
      <c r="A1328">
        <v>6328</v>
      </c>
      <c r="B1328" s="1" t="s">
        <v>3461</v>
      </c>
      <c r="C1328" s="2">
        <v>41659</v>
      </c>
      <c r="D1328" s="2">
        <v>41665</v>
      </c>
      <c r="E1328" s="1" t="s">
        <v>42</v>
      </c>
      <c r="F1328" s="1" t="s">
        <v>3462</v>
      </c>
      <c r="G1328" s="1" t="s">
        <v>3463</v>
      </c>
      <c r="H1328" s="1" t="s">
        <v>26</v>
      </c>
      <c r="I1328" s="1" t="s">
        <v>27</v>
      </c>
      <c r="J1328" s="1" t="s">
        <v>3464</v>
      </c>
      <c r="K1328" s="1" t="s">
        <v>299</v>
      </c>
      <c r="L1328" s="1" t="s">
        <v>100</v>
      </c>
      <c r="M1328" s="1" t="s">
        <v>368</v>
      </c>
      <c r="N1328" s="1" t="s">
        <v>32</v>
      </c>
      <c r="O1328" s="1" t="s">
        <v>60</v>
      </c>
      <c r="P1328" s="1" t="s">
        <v>369</v>
      </c>
      <c r="Q1328">
        <v>272.94</v>
      </c>
      <c r="R1328">
        <v>3</v>
      </c>
      <c r="S1328" s="1" t="s">
        <v>35</v>
      </c>
      <c r="T1328">
        <v>30.023399999999999</v>
      </c>
      <c r="U1328" s="1" t="s">
        <v>139</v>
      </c>
      <c r="V1328" s="1" t="s">
        <v>179</v>
      </c>
      <c r="W1328">
        <v>2014</v>
      </c>
    </row>
    <row r="1329" spans="1:23" x14ac:dyDescent="0.25">
      <c r="A1329">
        <v>6333</v>
      </c>
      <c r="B1329" s="1" t="s">
        <v>3461</v>
      </c>
      <c r="C1329" s="2">
        <v>41659</v>
      </c>
      <c r="D1329" s="2">
        <v>41665</v>
      </c>
      <c r="E1329" s="1" t="s">
        <v>42</v>
      </c>
      <c r="F1329" s="1" t="s">
        <v>3462</v>
      </c>
      <c r="G1329" s="1" t="s">
        <v>3463</v>
      </c>
      <c r="H1329" s="1" t="s">
        <v>26</v>
      </c>
      <c r="I1329" s="1" t="s">
        <v>27</v>
      </c>
      <c r="J1329" s="1" t="s">
        <v>3464</v>
      </c>
      <c r="K1329" s="1" t="s">
        <v>299</v>
      </c>
      <c r="L1329" s="1" t="s">
        <v>100</v>
      </c>
      <c r="M1329" s="1" t="s">
        <v>1111</v>
      </c>
      <c r="N1329" s="1" t="s">
        <v>32</v>
      </c>
      <c r="O1329" s="1" t="s">
        <v>60</v>
      </c>
      <c r="P1329" s="1" t="s">
        <v>1112</v>
      </c>
      <c r="Q1329">
        <v>14.73</v>
      </c>
      <c r="R1329">
        <v>3</v>
      </c>
      <c r="S1329" s="1" t="s">
        <v>35</v>
      </c>
      <c r="T1329">
        <v>4.8609</v>
      </c>
      <c r="U1329" s="1" t="s">
        <v>139</v>
      </c>
      <c r="V1329" s="1" t="s">
        <v>179</v>
      </c>
      <c r="W1329">
        <v>2014</v>
      </c>
    </row>
    <row r="1330" spans="1:23" x14ac:dyDescent="0.25">
      <c r="A1330">
        <v>6337</v>
      </c>
      <c r="B1330" s="1" t="s">
        <v>3465</v>
      </c>
      <c r="C1330" s="2">
        <v>42612</v>
      </c>
      <c r="D1330" s="2">
        <v>42619</v>
      </c>
      <c r="E1330" s="1" t="s">
        <v>42</v>
      </c>
      <c r="F1330" s="1" t="s">
        <v>2376</v>
      </c>
      <c r="G1330" s="1" t="s">
        <v>2377</v>
      </c>
      <c r="H1330" s="1" t="s">
        <v>26</v>
      </c>
      <c r="I1330" s="1" t="s">
        <v>27</v>
      </c>
      <c r="J1330" s="1" t="s">
        <v>56</v>
      </c>
      <c r="K1330" s="1" t="s">
        <v>57</v>
      </c>
      <c r="L1330" s="1" t="s">
        <v>58</v>
      </c>
      <c r="M1330" s="1" t="s">
        <v>2422</v>
      </c>
      <c r="N1330" s="1" t="s">
        <v>32</v>
      </c>
      <c r="O1330" s="1" t="s">
        <v>60</v>
      </c>
      <c r="P1330" s="1" t="s">
        <v>2423</v>
      </c>
      <c r="Q1330">
        <v>47.04</v>
      </c>
      <c r="R1330">
        <v>4</v>
      </c>
      <c r="S1330" s="1" t="s">
        <v>35</v>
      </c>
      <c r="T1330">
        <v>15.993600000000001</v>
      </c>
      <c r="U1330" s="1" t="s">
        <v>51</v>
      </c>
      <c r="V1330" s="1" t="s">
        <v>263</v>
      </c>
      <c r="W1330">
        <v>2016</v>
      </c>
    </row>
    <row r="1331" spans="1:23" x14ac:dyDescent="0.25">
      <c r="A1331">
        <v>6340</v>
      </c>
      <c r="B1331" s="1" t="s">
        <v>3466</v>
      </c>
      <c r="C1331" s="2">
        <v>43013</v>
      </c>
      <c r="D1331" s="2">
        <v>43017</v>
      </c>
      <c r="E1331" s="1" t="s">
        <v>42</v>
      </c>
      <c r="F1331" s="1" t="s">
        <v>1330</v>
      </c>
      <c r="G1331" s="1" t="s">
        <v>1331</v>
      </c>
      <c r="H1331" s="1" t="s">
        <v>97</v>
      </c>
      <c r="I1331" s="1" t="s">
        <v>27</v>
      </c>
      <c r="J1331" s="1" t="s">
        <v>183</v>
      </c>
      <c r="K1331" s="1" t="s">
        <v>129</v>
      </c>
      <c r="L1331" s="1" t="s">
        <v>72</v>
      </c>
      <c r="M1331" s="1" t="s">
        <v>1040</v>
      </c>
      <c r="N1331" s="1" t="s">
        <v>32</v>
      </c>
      <c r="O1331" s="1" t="s">
        <v>39</v>
      </c>
      <c r="P1331" s="1" t="s">
        <v>1041</v>
      </c>
      <c r="Q1331">
        <v>221.38200000000001</v>
      </c>
      <c r="R1331">
        <v>2</v>
      </c>
      <c r="S1331" s="1" t="s">
        <v>132</v>
      </c>
      <c r="T1331">
        <v>2.4598</v>
      </c>
      <c r="U1331" s="1" t="s">
        <v>90</v>
      </c>
      <c r="V1331" s="1" t="s">
        <v>52</v>
      </c>
      <c r="W1331">
        <v>2017</v>
      </c>
    </row>
    <row r="1332" spans="1:23" x14ac:dyDescent="0.25">
      <c r="A1332">
        <v>6351</v>
      </c>
      <c r="B1332" s="1" t="s">
        <v>3467</v>
      </c>
      <c r="C1332" s="2">
        <v>42981</v>
      </c>
      <c r="D1332" s="2">
        <v>42986</v>
      </c>
      <c r="E1332" s="1" t="s">
        <v>42</v>
      </c>
      <c r="F1332" s="1" t="s">
        <v>1485</v>
      </c>
      <c r="G1332" s="1" t="s">
        <v>1486</v>
      </c>
      <c r="H1332" s="1" t="s">
        <v>26</v>
      </c>
      <c r="I1332" s="1" t="s">
        <v>27</v>
      </c>
      <c r="J1332" s="1" t="s">
        <v>1752</v>
      </c>
      <c r="K1332" s="1" t="s">
        <v>99</v>
      </c>
      <c r="L1332" s="1" t="s">
        <v>100</v>
      </c>
      <c r="M1332" s="1" t="s">
        <v>1029</v>
      </c>
      <c r="N1332" s="1" t="s">
        <v>32</v>
      </c>
      <c r="O1332" s="1" t="s">
        <v>60</v>
      </c>
      <c r="P1332" s="1" t="s">
        <v>1030</v>
      </c>
      <c r="Q1332">
        <v>108.4</v>
      </c>
      <c r="R1332">
        <v>5</v>
      </c>
      <c r="S1332" s="1" t="s">
        <v>103</v>
      </c>
      <c r="T1332">
        <v>-105.69</v>
      </c>
      <c r="U1332" s="1" t="s">
        <v>62</v>
      </c>
      <c r="V1332" s="1" t="s">
        <v>83</v>
      </c>
      <c r="W1332">
        <v>2017</v>
      </c>
    </row>
    <row r="1333" spans="1:23" x14ac:dyDescent="0.25">
      <c r="A1333">
        <v>6370</v>
      </c>
      <c r="B1333" s="1" t="s">
        <v>3468</v>
      </c>
      <c r="C1333" s="2">
        <v>42646</v>
      </c>
      <c r="D1333" s="2">
        <v>42650</v>
      </c>
      <c r="E1333" s="1" t="s">
        <v>42</v>
      </c>
      <c r="F1333" s="1" t="s">
        <v>3454</v>
      </c>
      <c r="G1333" s="1" t="s">
        <v>3455</v>
      </c>
      <c r="H1333" s="1" t="s">
        <v>97</v>
      </c>
      <c r="I1333" s="1" t="s">
        <v>27</v>
      </c>
      <c r="J1333" s="1" t="s">
        <v>1730</v>
      </c>
      <c r="K1333" s="1" t="s">
        <v>99</v>
      </c>
      <c r="L1333" s="1" t="s">
        <v>100</v>
      </c>
      <c r="M1333" s="1" t="s">
        <v>393</v>
      </c>
      <c r="N1333" s="1" t="s">
        <v>32</v>
      </c>
      <c r="O1333" s="1" t="s">
        <v>60</v>
      </c>
      <c r="P1333" s="1" t="s">
        <v>394</v>
      </c>
      <c r="Q1333">
        <v>38.08</v>
      </c>
      <c r="R1333">
        <v>5</v>
      </c>
      <c r="S1333" s="1" t="s">
        <v>103</v>
      </c>
      <c r="T1333">
        <v>-29.512</v>
      </c>
      <c r="U1333" s="1" t="s">
        <v>90</v>
      </c>
      <c r="V1333" s="1" t="s">
        <v>52</v>
      </c>
      <c r="W1333">
        <v>2016</v>
      </c>
    </row>
    <row r="1334" spans="1:23" x14ac:dyDescent="0.25">
      <c r="A1334">
        <v>6371</v>
      </c>
      <c r="B1334" s="1" t="s">
        <v>3469</v>
      </c>
      <c r="C1334" s="2">
        <v>42695</v>
      </c>
      <c r="D1334" s="2">
        <v>42695</v>
      </c>
      <c r="E1334" s="1" t="s">
        <v>435</v>
      </c>
      <c r="F1334" s="1" t="s">
        <v>1250</v>
      </c>
      <c r="G1334" s="1" t="s">
        <v>1251</v>
      </c>
      <c r="H1334" s="1" t="s">
        <v>108</v>
      </c>
      <c r="I1334" s="1" t="s">
        <v>27</v>
      </c>
      <c r="J1334" s="1" t="s">
        <v>183</v>
      </c>
      <c r="K1334" s="1" t="s">
        <v>129</v>
      </c>
      <c r="L1334" s="1" t="s">
        <v>72</v>
      </c>
      <c r="M1334" s="1" t="s">
        <v>2433</v>
      </c>
      <c r="N1334" s="1" t="s">
        <v>32</v>
      </c>
      <c r="O1334" s="1" t="s">
        <v>33</v>
      </c>
      <c r="P1334" s="1" t="s">
        <v>2434</v>
      </c>
      <c r="Q1334">
        <v>113.568</v>
      </c>
      <c r="R1334">
        <v>2</v>
      </c>
      <c r="S1334" s="1" t="s">
        <v>66</v>
      </c>
      <c r="T1334">
        <v>12.776400000000001</v>
      </c>
      <c r="U1334" s="1" t="s">
        <v>440</v>
      </c>
      <c r="V1334" s="1" t="s">
        <v>37</v>
      </c>
      <c r="W1334">
        <v>2016</v>
      </c>
    </row>
    <row r="1335" spans="1:23" x14ac:dyDescent="0.25">
      <c r="A1335">
        <v>6372</v>
      </c>
      <c r="B1335" s="1" t="s">
        <v>3470</v>
      </c>
      <c r="C1335" s="2">
        <v>43011</v>
      </c>
      <c r="D1335" s="2">
        <v>43013</v>
      </c>
      <c r="E1335" s="1" t="s">
        <v>23</v>
      </c>
      <c r="F1335" s="1" t="s">
        <v>894</v>
      </c>
      <c r="G1335" s="1" t="s">
        <v>895</v>
      </c>
      <c r="H1335" s="1" t="s">
        <v>108</v>
      </c>
      <c r="I1335" s="1" t="s">
        <v>27</v>
      </c>
      <c r="J1335" s="1" t="s">
        <v>183</v>
      </c>
      <c r="K1335" s="1" t="s">
        <v>129</v>
      </c>
      <c r="L1335" s="1" t="s">
        <v>72</v>
      </c>
      <c r="M1335" s="1" t="s">
        <v>196</v>
      </c>
      <c r="N1335" s="1" t="s">
        <v>32</v>
      </c>
      <c r="O1335" s="1" t="s">
        <v>60</v>
      </c>
      <c r="P1335" s="1" t="s">
        <v>197</v>
      </c>
      <c r="Q1335">
        <v>83.92</v>
      </c>
      <c r="R1335">
        <v>4</v>
      </c>
      <c r="S1335" s="1" t="s">
        <v>35</v>
      </c>
      <c r="T1335">
        <v>21.819199999999999</v>
      </c>
      <c r="U1335" s="1" t="s">
        <v>76</v>
      </c>
      <c r="V1335" s="1" t="s">
        <v>52</v>
      </c>
      <c r="W1335">
        <v>2017</v>
      </c>
    </row>
    <row r="1336" spans="1:23" x14ac:dyDescent="0.25">
      <c r="A1336">
        <v>6375</v>
      </c>
      <c r="B1336" s="1" t="s">
        <v>3471</v>
      </c>
      <c r="C1336" s="2">
        <v>41758</v>
      </c>
      <c r="D1336" s="2">
        <v>41762</v>
      </c>
      <c r="E1336" s="1" t="s">
        <v>42</v>
      </c>
      <c r="F1336" s="1" t="s">
        <v>996</v>
      </c>
      <c r="G1336" s="1" t="s">
        <v>997</v>
      </c>
      <c r="H1336" s="1" t="s">
        <v>97</v>
      </c>
      <c r="I1336" s="1" t="s">
        <v>27</v>
      </c>
      <c r="J1336" s="1" t="s">
        <v>150</v>
      </c>
      <c r="K1336" s="1" t="s">
        <v>151</v>
      </c>
      <c r="L1336" s="1" t="s">
        <v>30</v>
      </c>
      <c r="M1336" s="1" t="s">
        <v>863</v>
      </c>
      <c r="N1336" s="1" t="s">
        <v>32</v>
      </c>
      <c r="O1336" s="1" t="s">
        <v>39</v>
      </c>
      <c r="P1336" s="1" t="s">
        <v>864</v>
      </c>
      <c r="Q1336">
        <v>561.58399999999995</v>
      </c>
      <c r="R1336">
        <v>2</v>
      </c>
      <c r="S1336" s="1" t="s">
        <v>66</v>
      </c>
      <c r="T1336">
        <v>70.197999999999993</v>
      </c>
      <c r="U1336" s="1" t="s">
        <v>90</v>
      </c>
      <c r="V1336" s="1" t="s">
        <v>122</v>
      </c>
      <c r="W1336">
        <v>2014</v>
      </c>
    </row>
    <row r="1337" spans="1:23" x14ac:dyDescent="0.25">
      <c r="A1337">
        <v>6378</v>
      </c>
      <c r="B1337" s="1" t="s">
        <v>3472</v>
      </c>
      <c r="C1337" s="2">
        <v>42719</v>
      </c>
      <c r="D1337" s="2">
        <v>42726</v>
      </c>
      <c r="E1337" s="1" t="s">
        <v>42</v>
      </c>
      <c r="F1337" s="1" t="s">
        <v>1577</v>
      </c>
      <c r="G1337" s="1" t="s">
        <v>1578</v>
      </c>
      <c r="H1337" s="1" t="s">
        <v>26</v>
      </c>
      <c r="I1337" s="1" t="s">
        <v>27</v>
      </c>
      <c r="J1337" s="1" t="s">
        <v>56</v>
      </c>
      <c r="K1337" s="1" t="s">
        <v>57</v>
      </c>
      <c r="L1337" s="1" t="s">
        <v>58</v>
      </c>
      <c r="M1337" s="1" t="s">
        <v>1731</v>
      </c>
      <c r="N1337" s="1" t="s">
        <v>32</v>
      </c>
      <c r="O1337" s="1" t="s">
        <v>60</v>
      </c>
      <c r="P1337" s="1" t="s">
        <v>1732</v>
      </c>
      <c r="Q1337">
        <v>14.76</v>
      </c>
      <c r="R1337">
        <v>2</v>
      </c>
      <c r="S1337" s="1" t="s">
        <v>35</v>
      </c>
      <c r="T1337">
        <v>4.2804000000000002</v>
      </c>
      <c r="U1337" s="1" t="s">
        <v>51</v>
      </c>
      <c r="V1337" s="1" t="s">
        <v>104</v>
      </c>
      <c r="W1337">
        <v>2016</v>
      </c>
    </row>
    <row r="1338" spans="1:23" x14ac:dyDescent="0.25">
      <c r="A1338">
        <v>6382</v>
      </c>
      <c r="B1338" s="1" t="s">
        <v>3473</v>
      </c>
      <c r="C1338" s="2">
        <v>42458</v>
      </c>
      <c r="D1338" s="2">
        <v>42462</v>
      </c>
      <c r="E1338" s="1" t="s">
        <v>42</v>
      </c>
      <c r="F1338" s="1" t="s">
        <v>509</v>
      </c>
      <c r="G1338" s="1" t="s">
        <v>510</v>
      </c>
      <c r="H1338" s="1" t="s">
        <v>26</v>
      </c>
      <c r="I1338" s="1" t="s">
        <v>27</v>
      </c>
      <c r="J1338" s="1" t="s">
        <v>890</v>
      </c>
      <c r="K1338" s="1" t="s">
        <v>241</v>
      </c>
      <c r="L1338" s="1" t="s">
        <v>72</v>
      </c>
      <c r="M1338" s="1" t="s">
        <v>722</v>
      </c>
      <c r="N1338" s="1" t="s">
        <v>32</v>
      </c>
      <c r="O1338" s="1" t="s">
        <v>33</v>
      </c>
      <c r="P1338" s="1" t="s">
        <v>723</v>
      </c>
      <c r="Q1338">
        <v>299.97500000000002</v>
      </c>
      <c r="R1338">
        <v>5</v>
      </c>
      <c r="S1338" s="1" t="s">
        <v>89</v>
      </c>
      <c r="T1338">
        <v>-167.98599999999999</v>
      </c>
      <c r="U1338" s="1" t="s">
        <v>90</v>
      </c>
      <c r="V1338" s="1" t="s">
        <v>205</v>
      </c>
      <c r="W1338">
        <v>2016</v>
      </c>
    </row>
    <row r="1339" spans="1:23" x14ac:dyDescent="0.25">
      <c r="A1339">
        <v>6395</v>
      </c>
      <c r="B1339" s="1" t="s">
        <v>3474</v>
      </c>
      <c r="C1339" s="2">
        <v>42718</v>
      </c>
      <c r="D1339" s="2">
        <v>42723</v>
      </c>
      <c r="E1339" s="1" t="s">
        <v>42</v>
      </c>
      <c r="F1339" s="1" t="s">
        <v>502</v>
      </c>
      <c r="G1339" s="1" t="s">
        <v>503</v>
      </c>
      <c r="H1339" s="1" t="s">
        <v>26</v>
      </c>
      <c r="I1339" s="1" t="s">
        <v>27</v>
      </c>
      <c r="J1339" s="1" t="s">
        <v>183</v>
      </c>
      <c r="K1339" s="1" t="s">
        <v>129</v>
      </c>
      <c r="L1339" s="1" t="s">
        <v>72</v>
      </c>
      <c r="M1339" s="1" t="s">
        <v>1413</v>
      </c>
      <c r="N1339" s="1" t="s">
        <v>32</v>
      </c>
      <c r="O1339" s="1" t="s">
        <v>60</v>
      </c>
      <c r="P1339" s="1" t="s">
        <v>1414</v>
      </c>
      <c r="Q1339">
        <v>396.92</v>
      </c>
      <c r="R1339">
        <v>4</v>
      </c>
      <c r="S1339" s="1" t="s">
        <v>35</v>
      </c>
      <c r="T1339">
        <v>198.46</v>
      </c>
      <c r="U1339" s="1" t="s">
        <v>62</v>
      </c>
      <c r="V1339" s="1" t="s">
        <v>104</v>
      </c>
      <c r="W1339">
        <v>2016</v>
      </c>
    </row>
    <row r="1340" spans="1:23" x14ac:dyDescent="0.25">
      <c r="A1340">
        <v>6402</v>
      </c>
      <c r="B1340" s="1" t="s">
        <v>3475</v>
      </c>
      <c r="C1340" s="2">
        <v>42885</v>
      </c>
      <c r="D1340" s="2">
        <v>42886</v>
      </c>
      <c r="E1340" s="1" t="s">
        <v>94</v>
      </c>
      <c r="F1340" s="1" t="s">
        <v>645</v>
      </c>
      <c r="G1340" s="1" t="s">
        <v>646</v>
      </c>
      <c r="H1340" s="1" t="s">
        <v>26</v>
      </c>
      <c r="I1340" s="1" t="s">
        <v>27</v>
      </c>
      <c r="J1340" s="1" t="s">
        <v>1418</v>
      </c>
      <c r="K1340" s="1" t="s">
        <v>1419</v>
      </c>
      <c r="L1340" s="1" t="s">
        <v>30</v>
      </c>
      <c r="M1340" s="1" t="s">
        <v>1487</v>
      </c>
      <c r="N1340" s="1" t="s">
        <v>32</v>
      </c>
      <c r="O1340" s="1" t="s">
        <v>33</v>
      </c>
      <c r="P1340" s="1" t="s">
        <v>1488</v>
      </c>
      <c r="Q1340">
        <v>241.96</v>
      </c>
      <c r="R1340">
        <v>2</v>
      </c>
      <c r="S1340" s="1" t="s">
        <v>35</v>
      </c>
      <c r="T1340">
        <v>33.874400000000001</v>
      </c>
      <c r="U1340" s="1" t="s">
        <v>133</v>
      </c>
      <c r="V1340" s="1" t="s">
        <v>171</v>
      </c>
      <c r="W1340">
        <v>2017</v>
      </c>
    </row>
    <row r="1341" spans="1:23" x14ac:dyDescent="0.25">
      <c r="A1341">
        <v>6404</v>
      </c>
      <c r="B1341" s="1" t="s">
        <v>3475</v>
      </c>
      <c r="C1341" s="2">
        <v>42885</v>
      </c>
      <c r="D1341" s="2">
        <v>42886</v>
      </c>
      <c r="E1341" s="1" t="s">
        <v>94</v>
      </c>
      <c r="F1341" s="1" t="s">
        <v>645</v>
      </c>
      <c r="G1341" s="1" t="s">
        <v>646</v>
      </c>
      <c r="H1341" s="1" t="s">
        <v>26</v>
      </c>
      <c r="I1341" s="1" t="s">
        <v>27</v>
      </c>
      <c r="J1341" s="1" t="s">
        <v>1418</v>
      </c>
      <c r="K1341" s="1" t="s">
        <v>1419</v>
      </c>
      <c r="L1341" s="1" t="s">
        <v>30</v>
      </c>
      <c r="M1341" s="1" t="s">
        <v>2526</v>
      </c>
      <c r="N1341" s="1" t="s">
        <v>32</v>
      </c>
      <c r="O1341" s="1" t="s">
        <v>60</v>
      </c>
      <c r="P1341" s="1" t="s">
        <v>2527</v>
      </c>
      <c r="Q1341">
        <v>8.01</v>
      </c>
      <c r="R1341">
        <v>3</v>
      </c>
      <c r="S1341" s="1" t="s">
        <v>35</v>
      </c>
      <c r="T1341">
        <v>3.0438000000000001</v>
      </c>
      <c r="U1341" s="1" t="s">
        <v>133</v>
      </c>
      <c r="V1341" s="1" t="s">
        <v>171</v>
      </c>
      <c r="W1341">
        <v>2017</v>
      </c>
    </row>
    <row r="1342" spans="1:23" x14ac:dyDescent="0.25">
      <c r="A1342">
        <v>6406</v>
      </c>
      <c r="B1342" s="1" t="s">
        <v>3476</v>
      </c>
      <c r="C1342" s="2">
        <v>42978</v>
      </c>
      <c r="D1342" s="2">
        <v>42980</v>
      </c>
      <c r="E1342" s="1" t="s">
        <v>23</v>
      </c>
      <c r="F1342" s="1" t="s">
        <v>1973</v>
      </c>
      <c r="G1342" s="1" t="s">
        <v>1974</v>
      </c>
      <c r="H1342" s="1" t="s">
        <v>97</v>
      </c>
      <c r="I1342" s="1" t="s">
        <v>27</v>
      </c>
      <c r="J1342" s="1" t="s">
        <v>1579</v>
      </c>
      <c r="K1342" s="1" t="s">
        <v>202</v>
      </c>
      <c r="L1342" s="1" t="s">
        <v>58</v>
      </c>
      <c r="M1342" s="1" t="s">
        <v>526</v>
      </c>
      <c r="N1342" s="1" t="s">
        <v>32</v>
      </c>
      <c r="O1342" s="1" t="s">
        <v>39</v>
      </c>
      <c r="P1342" s="1" t="s">
        <v>527</v>
      </c>
      <c r="Q1342">
        <v>569.56799999999998</v>
      </c>
      <c r="R1342">
        <v>2</v>
      </c>
      <c r="S1342" s="1" t="s">
        <v>66</v>
      </c>
      <c r="T1342">
        <v>7.1196000000000002</v>
      </c>
      <c r="U1342" s="1" t="s">
        <v>76</v>
      </c>
      <c r="V1342" s="1" t="s">
        <v>263</v>
      </c>
      <c r="W1342">
        <v>2017</v>
      </c>
    </row>
    <row r="1343" spans="1:23" x14ac:dyDescent="0.25">
      <c r="A1343">
        <v>6408</v>
      </c>
      <c r="B1343" s="1" t="s">
        <v>3477</v>
      </c>
      <c r="C1343" s="2">
        <v>42869</v>
      </c>
      <c r="D1343" s="2">
        <v>42870</v>
      </c>
      <c r="E1343" s="1" t="s">
        <v>94</v>
      </c>
      <c r="F1343" s="1" t="s">
        <v>885</v>
      </c>
      <c r="G1343" s="1" t="s">
        <v>886</v>
      </c>
      <c r="H1343" s="1" t="s">
        <v>26</v>
      </c>
      <c r="I1343" s="1" t="s">
        <v>27</v>
      </c>
      <c r="J1343" s="1" t="s">
        <v>109</v>
      </c>
      <c r="K1343" s="1" t="s">
        <v>99</v>
      </c>
      <c r="L1343" s="1" t="s">
        <v>100</v>
      </c>
      <c r="M1343" s="1" t="s">
        <v>1613</v>
      </c>
      <c r="N1343" s="1" t="s">
        <v>32</v>
      </c>
      <c r="O1343" s="1" t="s">
        <v>39</v>
      </c>
      <c r="P1343" s="1" t="s">
        <v>1614</v>
      </c>
      <c r="Q1343">
        <v>899.43</v>
      </c>
      <c r="R1343">
        <v>5</v>
      </c>
      <c r="S1343" s="1" t="s">
        <v>75</v>
      </c>
      <c r="T1343">
        <v>-12.849</v>
      </c>
      <c r="U1343" s="1" t="s">
        <v>133</v>
      </c>
      <c r="V1343" s="1" t="s">
        <v>171</v>
      </c>
      <c r="W1343">
        <v>2017</v>
      </c>
    </row>
    <row r="1344" spans="1:23" x14ac:dyDescent="0.25">
      <c r="A1344">
        <v>6420</v>
      </c>
      <c r="B1344" s="1" t="s">
        <v>3478</v>
      </c>
      <c r="C1344" s="2">
        <v>42674</v>
      </c>
      <c r="D1344" s="2">
        <v>42679</v>
      </c>
      <c r="E1344" s="1" t="s">
        <v>42</v>
      </c>
      <c r="F1344" s="1" t="s">
        <v>840</v>
      </c>
      <c r="G1344" s="1" t="s">
        <v>841</v>
      </c>
      <c r="H1344" s="1" t="s">
        <v>97</v>
      </c>
      <c r="I1344" s="1" t="s">
        <v>27</v>
      </c>
      <c r="J1344" s="1" t="s">
        <v>2034</v>
      </c>
      <c r="K1344" s="1" t="s">
        <v>1535</v>
      </c>
      <c r="L1344" s="1" t="s">
        <v>100</v>
      </c>
      <c r="M1344" s="1" t="s">
        <v>1760</v>
      </c>
      <c r="N1344" s="1" t="s">
        <v>32</v>
      </c>
      <c r="O1344" s="1" t="s">
        <v>39</v>
      </c>
      <c r="P1344" s="1" t="s">
        <v>1761</v>
      </c>
      <c r="Q1344">
        <v>368.97</v>
      </c>
      <c r="R1344">
        <v>3</v>
      </c>
      <c r="S1344" s="1" t="s">
        <v>35</v>
      </c>
      <c r="T1344">
        <v>81.173400000000001</v>
      </c>
      <c r="U1344" s="1" t="s">
        <v>62</v>
      </c>
      <c r="V1344" s="1" t="s">
        <v>52</v>
      </c>
      <c r="W1344">
        <v>2016</v>
      </c>
    </row>
    <row r="1345" spans="1:23" x14ac:dyDescent="0.25">
      <c r="A1345">
        <v>6424</v>
      </c>
      <c r="B1345" s="1" t="s">
        <v>3479</v>
      </c>
      <c r="C1345" s="2">
        <v>42301</v>
      </c>
      <c r="D1345" s="2">
        <v>42304</v>
      </c>
      <c r="E1345" s="1" t="s">
        <v>94</v>
      </c>
      <c r="F1345" s="1" t="s">
        <v>1005</v>
      </c>
      <c r="G1345" s="1" t="s">
        <v>1006</v>
      </c>
      <c r="H1345" s="1" t="s">
        <v>108</v>
      </c>
      <c r="I1345" s="1" t="s">
        <v>27</v>
      </c>
      <c r="J1345" s="1" t="s">
        <v>1483</v>
      </c>
      <c r="K1345" s="1" t="s">
        <v>57</v>
      </c>
      <c r="L1345" s="1" t="s">
        <v>58</v>
      </c>
      <c r="M1345" s="1" t="s">
        <v>469</v>
      </c>
      <c r="N1345" s="1" t="s">
        <v>32</v>
      </c>
      <c r="O1345" s="1" t="s">
        <v>39</v>
      </c>
      <c r="P1345" s="1" t="s">
        <v>470</v>
      </c>
      <c r="Q1345">
        <v>454.27199999999999</v>
      </c>
      <c r="R1345">
        <v>8</v>
      </c>
      <c r="S1345" s="1" t="s">
        <v>66</v>
      </c>
      <c r="T1345">
        <v>-73.819199999999995</v>
      </c>
      <c r="U1345" s="1" t="s">
        <v>36</v>
      </c>
      <c r="V1345" s="1" t="s">
        <v>52</v>
      </c>
      <c r="W1345">
        <v>2015</v>
      </c>
    </row>
    <row r="1346" spans="1:23" x14ac:dyDescent="0.25">
      <c r="A1346">
        <v>6431</v>
      </c>
      <c r="B1346" s="1" t="s">
        <v>3480</v>
      </c>
      <c r="C1346" s="2">
        <v>41946</v>
      </c>
      <c r="D1346" s="2">
        <v>41950</v>
      </c>
      <c r="E1346" s="1" t="s">
        <v>42</v>
      </c>
      <c r="F1346" s="1" t="s">
        <v>3481</v>
      </c>
      <c r="G1346" s="1" t="s">
        <v>3482</v>
      </c>
      <c r="H1346" s="1" t="s">
        <v>26</v>
      </c>
      <c r="I1346" s="1" t="s">
        <v>27</v>
      </c>
      <c r="J1346" s="1" t="s">
        <v>618</v>
      </c>
      <c r="K1346" s="1" t="s">
        <v>1048</v>
      </c>
      <c r="L1346" s="1" t="s">
        <v>30</v>
      </c>
      <c r="M1346" s="1" t="s">
        <v>203</v>
      </c>
      <c r="N1346" s="1" t="s">
        <v>32</v>
      </c>
      <c r="O1346" s="1" t="s">
        <v>48</v>
      </c>
      <c r="P1346" s="1" t="s">
        <v>204</v>
      </c>
      <c r="Q1346">
        <v>945.03599999999994</v>
      </c>
      <c r="R1346">
        <v>6</v>
      </c>
      <c r="S1346" s="1" t="s">
        <v>517</v>
      </c>
      <c r="T1346">
        <v>-299.26139999999998</v>
      </c>
      <c r="U1346" s="1" t="s">
        <v>90</v>
      </c>
      <c r="V1346" s="1" t="s">
        <v>37</v>
      </c>
      <c r="W1346">
        <v>2014</v>
      </c>
    </row>
    <row r="1347" spans="1:23" x14ac:dyDescent="0.25">
      <c r="A1347">
        <v>6433</v>
      </c>
      <c r="B1347" s="1" t="s">
        <v>3480</v>
      </c>
      <c r="C1347" s="2">
        <v>41946</v>
      </c>
      <c r="D1347" s="2">
        <v>41950</v>
      </c>
      <c r="E1347" s="1" t="s">
        <v>42</v>
      </c>
      <c r="F1347" s="1" t="s">
        <v>3481</v>
      </c>
      <c r="G1347" s="1" t="s">
        <v>3482</v>
      </c>
      <c r="H1347" s="1" t="s">
        <v>26</v>
      </c>
      <c r="I1347" s="1" t="s">
        <v>27</v>
      </c>
      <c r="J1347" s="1" t="s">
        <v>618</v>
      </c>
      <c r="K1347" s="1" t="s">
        <v>1048</v>
      </c>
      <c r="L1347" s="1" t="s">
        <v>30</v>
      </c>
      <c r="M1347" s="1" t="s">
        <v>1844</v>
      </c>
      <c r="N1347" s="1" t="s">
        <v>32</v>
      </c>
      <c r="O1347" s="1" t="s">
        <v>60</v>
      </c>
      <c r="P1347" s="1" t="s">
        <v>1845</v>
      </c>
      <c r="Q1347">
        <v>410.35199999999998</v>
      </c>
      <c r="R1347">
        <v>3</v>
      </c>
      <c r="S1347" s="1" t="s">
        <v>66</v>
      </c>
      <c r="T1347">
        <v>-51.293999999999997</v>
      </c>
      <c r="U1347" s="1" t="s">
        <v>90</v>
      </c>
      <c r="V1347" s="1" t="s">
        <v>37</v>
      </c>
      <c r="W1347">
        <v>2014</v>
      </c>
    </row>
    <row r="1348" spans="1:23" x14ac:dyDescent="0.25">
      <c r="A1348">
        <v>6436</v>
      </c>
      <c r="B1348" s="1" t="s">
        <v>3483</v>
      </c>
      <c r="C1348" s="2">
        <v>42882</v>
      </c>
      <c r="D1348" s="2">
        <v>42884</v>
      </c>
      <c r="E1348" s="1" t="s">
        <v>94</v>
      </c>
      <c r="F1348" s="1" t="s">
        <v>1584</v>
      </c>
      <c r="G1348" s="1" t="s">
        <v>1585</v>
      </c>
      <c r="H1348" s="1" t="s">
        <v>26</v>
      </c>
      <c r="I1348" s="1" t="s">
        <v>27</v>
      </c>
      <c r="J1348" s="1" t="s">
        <v>3251</v>
      </c>
      <c r="K1348" s="1" t="s">
        <v>2293</v>
      </c>
      <c r="L1348" s="1" t="s">
        <v>58</v>
      </c>
      <c r="M1348" s="1" t="s">
        <v>2202</v>
      </c>
      <c r="N1348" s="1" t="s">
        <v>32</v>
      </c>
      <c r="O1348" s="1" t="s">
        <v>60</v>
      </c>
      <c r="P1348" s="1" t="s">
        <v>2203</v>
      </c>
      <c r="Q1348">
        <v>35</v>
      </c>
      <c r="R1348">
        <v>4</v>
      </c>
      <c r="S1348" s="1" t="s">
        <v>35</v>
      </c>
      <c r="T1348">
        <v>14.7</v>
      </c>
      <c r="U1348" s="1" t="s">
        <v>76</v>
      </c>
      <c r="V1348" s="1" t="s">
        <v>171</v>
      </c>
      <c r="W1348">
        <v>2017</v>
      </c>
    </row>
    <row r="1349" spans="1:23" x14ac:dyDescent="0.25">
      <c r="A1349">
        <v>6439</v>
      </c>
      <c r="B1349" s="1" t="s">
        <v>3484</v>
      </c>
      <c r="C1349" s="2">
        <v>43083</v>
      </c>
      <c r="D1349" s="2">
        <v>43088</v>
      </c>
      <c r="E1349" s="1" t="s">
        <v>42</v>
      </c>
      <c r="F1349" s="1" t="s">
        <v>231</v>
      </c>
      <c r="G1349" s="1" t="s">
        <v>232</v>
      </c>
      <c r="H1349" s="1" t="s">
        <v>26</v>
      </c>
      <c r="I1349" s="1" t="s">
        <v>27</v>
      </c>
      <c r="J1349" s="1" t="s">
        <v>2491</v>
      </c>
      <c r="K1349" s="1" t="s">
        <v>99</v>
      </c>
      <c r="L1349" s="1" t="s">
        <v>100</v>
      </c>
      <c r="M1349" s="1" t="s">
        <v>47</v>
      </c>
      <c r="N1349" s="1" t="s">
        <v>32</v>
      </c>
      <c r="O1349" s="1" t="s">
        <v>48</v>
      </c>
      <c r="P1349" s="1" t="s">
        <v>49</v>
      </c>
      <c r="Q1349">
        <v>974.98800000000006</v>
      </c>
      <c r="R1349">
        <v>4</v>
      </c>
      <c r="S1349" s="1" t="s">
        <v>75</v>
      </c>
      <c r="T1349">
        <v>-97.498800000000003</v>
      </c>
      <c r="U1349" s="1" t="s">
        <v>62</v>
      </c>
      <c r="V1349" s="1" t="s">
        <v>104</v>
      </c>
      <c r="W1349">
        <v>2017</v>
      </c>
    </row>
    <row r="1350" spans="1:23" x14ac:dyDescent="0.25">
      <c r="A1350">
        <v>6440</v>
      </c>
      <c r="B1350" s="1" t="s">
        <v>3485</v>
      </c>
      <c r="C1350" s="2">
        <v>41916</v>
      </c>
      <c r="D1350" s="2">
        <v>41918</v>
      </c>
      <c r="E1350" s="1" t="s">
        <v>94</v>
      </c>
      <c r="F1350" s="1" t="s">
        <v>1164</v>
      </c>
      <c r="G1350" s="1" t="s">
        <v>1165</v>
      </c>
      <c r="H1350" s="1" t="s">
        <v>26</v>
      </c>
      <c r="I1350" s="1" t="s">
        <v>27</v>
      </c>
      <c r="J1350" s="1" t="s">
        <v>183</v>
      </c>
      <c r="K1350" s="1" t="s">
        <v>129</v>
      </c>
      <c r="L1350" s="1" t="s">
        <v>72</v>
      </c>
      <c r="M1350" s="1" t="s">
        <v>2591</v>
      </c>
      <c r="N1350" s="1" t="s">
        <v>32</v>
      </c>
      <c r="O1350" s="1" t="s">
        <v>39</v>
      </c>
      <c r="P1350" s="1" t="s">
        <v>2592</v>
      </c>
      <c r="Q1350">
        <v>589.41</v>
      </c>
      <c r="R1350">
        <v>5</v>
      </c>
      <c r="S1350" s="1" t="s">
        <v>132</v>
      </c>
      <c r="T1350">
        <v>-6.5490000000000004</v>
      </c>
      <c r="U1350" s="1" t="s">
        <v>76</v>
      </c>
      <c r="V1350" s="1" t="s">
        <v>52</v>
      </c>
      <c r="W1350">
        <v>2014</v>
      </c>
    </row>
    <row r="1351" spans="1:23" x14ac:dyDescent="0.25">
      <c r="A1351">
        <v>6445</v>
      </c>
      <c r="B1351" s="1" t="s">
        <v>3486</v>
      </c>
      <c r="C1351" s="2">
        <v>42656</v>
      </c>
      <c r="D1351" s="2">
        <v>42663</v>
      </c>
      <c r="E1351" s="1" t="s">
        <v>42</v>
      </c>
      <c r="F1351" s="1" t="s">
        <v>1973</v>
      </c>
      <c r="G1351" s="1" t="s">
        <v>1974</v>
      </c>
      <c r="H1351" s="1" t="s">
        <v>97</v>
      </c>
      <c r="I1351" s="1" t="s">
        <v>27</v>
      </c>
      <c r="J1351" s="1" t="s">
        <v>183</v>
      </c>
      <c r="K1351" s="1" t="s">
        <v>129</v>
      </c>
      <c r="L1351" s="1" t="s">
        <v>72</v>
      </c>
      <c r="M1351" s="1" t="s">
        <v>1161</v>
      </c>
      <c r="N1351" s="1" t="s">
        <v>32</v>
      </c>
      <c r="O1351" s="1" t="s">
        <v>60</v>
      </c>
      <c r="P1351" s="1" t="s">
        <v>1162</v>
      </c>
      <c r="Q1351">
        <v>82.26</v>
      </c>
      <c r="R1351">
        <v>3</v>
      </c>
      <c r="S1351" s="1" t="s">
        <v>35</v>
      </c>
      <c r="T1351">
        <v>33.726599999999998</v>
      </c>
      <c r="U1351" s="1" t="s">
        <v>51</v>
      </c>
      <c r="V1351" s="1" t="s">
        <v>52</v>
      </c>
      <c r="W1351">
        <v>2016</v>
      </c>
    </row>
    <row r="1352" spans="1:23" x14ac:dyDescent="0.25">
      <c r="A1352">
        <v>6447</v>
      </c>
      <c r="B1352" s="1" t="s">
        <v>3487</v>
      </c>
      <c r="C1352" s="2">
        <v>42798</v>
      </c>
      <c r="D1352" s="2">
        <v>42800</v>
      </c>
      <c r="E1352" s="1" t="s">
        <v>23</v>
      </c>
      <c r="F1352" s="1" t="s">
        <v>3488</v>
      </c>
      <c r="G1352" s="1" t="s">
        <v>3489</v>
      </c>
      <c r="H1352" s="1" t="s">
        <v>108</v>
      </c>
      <c r="I1352" s="1" t="s">
        <v>27</v>
      </c>
      <c r="J1352" s="1" t="s">
        <v>109</v>
      </c>
      <c r="K1352" s="1" t="s">
        <v>99</v>
      </c>
      <c r="L1352" s="1" t="s">
        <v>100</v>
      </c>
      <c r="M1352" s="1" t="s">
        <v>91</v>
      </c>
      <c r="N1352" s="1" t="s">
        <v>32</v>
      </c>
      <c r="O1352" s="1" t="s">
        <v>60</v>
      </c>
      <c r="P1352" s="1" t="s">
        <v>92</v>
      </c>
      <c r="Q1352">
        <v>103.5</v>
      </c>
      <c r="R1352">
        <v>5</v>
      </c>
      <c r="S1352" s="1" t="s">
        <v>103</v>
      </c>
      <c r="T1352">
        <v>-77.625</v>
      </c>
      <c r="U1352" s="1" t="s">
        <v>76</v>
      </c>
      <c r="V1352" s="1" t="s">
        <v>205</v>
      </c>
      <c r="W1352">
        <v>2017</v>
      </c>
    </row>
    <row r="1353" spans="1:23" x14ac:dyDescent="0.25">
      <c r="A1353">
        <v>6456</v>
      </c>
      <c r="B1353" s="1" t="s">
        <v>3490</v>
      </c>
      <c r="C1353" s="2">
        <v>42947</v>
      </c>
      <c r="D1353" s="2">
        <v>42950</v>
      </c>
      <c r="E1353" s="1" t="s">
        <v>94</v>
      </c>
      <c r="F1353" s="1" t="s">
        <v>3491</v>
      </c>
      <c r="G1353" s="1" t="s">
        <v>3492</v>
      </c>
      <c r="H1353" s="1" t="s">
        <v>26</v>
      </c>
      <c r="I1353" s="1" t="s">
        <v>27</v>
      </c>
      <c r="J1353" s="1" t="s">
        <v>338</v>
      </c>
      <c r="K1353" s="1" t="s">
        <v>57</v>
      </c>
      <c r="L1353" s="1" t="s">
        <v>58</v>
      </c>
      <c r="M1353" s="1" t="s">
        <v>1671</v>
      </c>
      <c r="N1353" s="1" t="s">
        <v>32</v>
      </c>
      <c r="O1353" s="1" t="s">
        <v>60</v>
      </c>
      <c r="P1353" s="1" t="s">
        <v>1672</v>
      </c>
      <c r="Q1353">
        <v>36.96</v>
      </c>
      <c r="R1353">
        <v>7</v>
      </c>
      <c r="S1353" s="1" t="s">
        <v>35</v>
      </c>
      <c r="T1353">
        <v>11.457599999999999</v>
      </c>
      <c r="U1353" s="1" t="s">
        <v>36</v>
      </c>
      <c r="V1353" s="1" t="s">
        <v>77</v>
      </c>
      <c r="W1353">
        <v>2017</v>
      </c>
    </row>
    <row r="1354" spans="1:23" x14ac:dyDescent="0.25">
      <c r="A1354">
        <v>6463</v>
      </c>
      <c r="B1354" s="1" t="s">
        <v>3493</v>
      </c>
      <c r="C1354" s="2">
        <v>42869</v>
      </c>
      <c r="D1354" s="2">
        <v>42872</v>
      </c>
      <c r="E1354" s="1" t="s">
        <v>94</v>
      </c>
      <c r="F1354" s="1" t="s">
        <v>888</v>
      </c>
      <c r="G1354" s="1" t="s">
        <v>889</v>
      </c>
      <c r="H1354" s="1" t="s">
        <v>97</v>
      </c>
      <c r="I1354" s="1" t="s">
        <v>27</v>
      </c>
      <c r="J1354" s="1" t="s">
        <v>2767</v>
      </c>
      <c r="K1354" s="1" t="s">
        <v>1101</v>
      </c>
      <c r="L1354" s="1" t="s">
        <v>72</v>
      </c>
      <c r="M1354" s="1" t="s">
        <v>2591</v>
      </c>
      <c r="N1354" s="1" t="s">
        <v>32</v>
      </c>
      <c r="O1354" s="1" t="s">
        <v>39</v>
      </c>
      <c r="P1354" s="1" t="s">
        <v>2592</v>
      </c>
      <c r="Q1354">
        <v>261.95999999999998</v>
      </c>
      <c r="R1354">
        <v>2</v>
      </c>
      <c r="S1354" s="1" t="s">
        <v>35</v>
      </c>
      <c r="T1354">
        <v>23.5764</v>
      </c>
      <c r="U1354" s="1" t="s">
        <v>36</v>
      </c>
      <c r="V1354" s="1" t="s">
        <v>171</v>
      </c>
      <c r="W1354">
        <v>2017</v>
      </c>
    </row>
    <row r="1355" spans="1:23" x14ac:dyDescent="0.25">
      <c r="A1355">
        <v>6465</v>
      </c>
      <c r="B1355" s="1" t="s">
        <v>3494</v>
      </c>
      <c r="C1355" s="2">
        <v>42635</v>
      </c>
      <c r="D1355" s="2">
        <v>42641</v>
      </c>
      <c r="E1355" s="1" t="s">
        <v>42</v>
      </c>
      <c r="F1355" s="1" t="s">
        <v>2837</v>
      </c>
      <c r="G1355" s="1" t="s">
        <v>2838</v>
      </c>
      <c r="H1355" s="1" t="s">
        <v>108</v>
      </c>
      <c r="I1355" s="1" t="s">
        <v>27</v>
      </c>
      <c r="J1355" s="1" t="s">
        <v>877</v>
      </c>
      <c r="K1355" s="1" t="s">
        <v>29</v>
      </c>
      <c r="L1355" s="1" t="s">
        <v>30</v>
      </c>
      <c r="M1355" s="1" t="s">
        <v>2339</v>
      </c>
      <c r="N1355" s="1" t="s">
        <v>32</v>
      </c>
      <c r="O1355" s="1" t="s">
        <v>60</v>
      </c>
      <c r="P1355" s="1" t="s">
        <v>2340</v>
      </c>
      <c r="Q1355">
        <v>13.28</v>
      </c>
      <c r="R1355">
        <v>2</v>
      </c>
      <c r="S1355" s="1" t="s">
        <v>35</v>
      </c>
      <c r="T1355">
        <v>6.3743999999999996</v>
      </c>
      <c r="U1355" s="1" t="s">
        <v>139</v>
      </c>
      <c r="V1355" s="1" t="s">
        <v>83</v>
      </c>
      <c r="W1355">
        <v>2016</v>
      </c>
    </row>
    <row r="1356" spans="1:23" x14ac:dyDescent="0.25">
      <c r="A1356">
        <v>6470</v>
      </c>
      <c r="B1356" s="1" t="s">
        <v>3495</v>
      </c>
      <c r="C1356" s="2">
        <v>42706</v>
      </c>
      <c r="D1356" s="2">
        <v>42712</v>
      </c>
      <c r="E1356" s="1" t="s">
        <v>42</v>
      </c>
      <c r="F1356" s="1" t="s">
        <v>3409</v>
      </c>
      <c r="G1356" s="1" t="s">
        <v>3410</v>
      </c>
      <c r="H1356" s="1" t="s">
        <v>108</v>
      </c>
      <c r="I1356" s="1" t="s">
        <v>27</v>
      </c>
      <c r="J1356" s="1" t="s">
        <v>1657</v>
      </c>
      <c r="K1356" s="1" t="s">
        <v>1658</v>
      </c>
      <c r="L1356" s="1" t="s">
        <v>72</v>
      </c>
      <c r="M1356" s="1" t="s">
        <v>563</v>
      </c>
      <c r="N1356" s="1" t="s">
        <v>32</v>
      </c>
      <c r="O1356" s="1" t="s">
        <v>60</v>
      </c>
      <c r="P1356" s="1" t="s">
        <v>3138</v>
      </c>
      <c r="Q1356">
        <v>72.42</v>
      </c>
      <c r="R1356">
        <v>6</v>
      </c>
      <c r="S1356" s="1" t="s">
        <v>35</v>
      </c>
      <c r="T1356">
        <v>23.898599999999998</v>
      </c>
      <c r="U1356" s="1" t="s">
        <v>139</v>
      </c>
      <c r="V1356" s="1" t="s">
        <v>104</v>
      </c>
      <c r="W1356">
        <v>2016</v>
      </c>
    </row>
    <row r="1357" spans="1:23" x14ac:dyDescent="0.25">
      <c r="A1357">
        <v>6475</v>
      </c>
      <c r="B1357" s="1" t="s">
        <v>3496</v>
      </c>
      <c r="C1357" s="2">
        <v>41653</v>
      </c>
      <c r="D1357" s="2">
        <v>41654</v>
      </c>
      <c r="E1357" s="1" t="s">
        <v>94</v>
      </c>
      <c r="F1357" s="1" t="s">
        <v>3497</v>
      </c>
      <c r="G1357" s="1" t="s">
        <v>3498</v>
      </c>
      <c r="H1357" s="1" t="s">
        <v>97</v>
      </c>
      <c r="I1357" s="1" t="s">
        <v>27</v>
      </c>
      <c r="J1357" s="1" t="s">
        <v>70</v>
      </c>
      <c r="K1357" s="1" t="s">
        <v>71</v>
      </c>
      <c r="L1357" s="1" t="s">
        <v>72</v>
      </c>
      <c r="M1357" s="1" t="s">
        <v>1187</v>
      </c>
      <c r="N1357" s="1" t="s">
        <v>32</v>
      </c>
      <c r="O1357" s="1" t="s">
        <v>33</v>
      </c>
      <c r="P1357" s="1" t="s">
        <v>1188</v>
      </c>
      <c r="Q1357">
        <v>61.96</v>
      </c>
      <c r="R1357">
        <v>4</v>
      </c>
      <c r="S1357" s="1" t="s">
        <v>89</v>
      </c>
      <c r="T1357">
        <v>-53.285600000000002</v>
      </c>
      <c r="U1357" s="1" t="s">
        <v>133</v>
      </c>
      <c r="V1357" s="1" t="s">
        <v>179</v>
      </c>
      <c r="W1357">
        <v>2014</v>
      </c>
    </row>
    <row r="1358" spans="1:23" x14ac:dyDescent="0.25">
      <c r="A1358">
        <v>6482</v>
      </c>
      <c r="B1358" s="1" t="s">
        <v>3499</v>
      </c>
      <c r="C1358" s="2">
        <v>42889</v>
      </c>
      <c r="D1358" s="2">
        <v>42896</v>
      </c>
      <c r="E1358" s="1" t="s">
        <v>42</v>
      </c>
      <c r="F1358" s="1" t="s">
        <v>2949</v>
      </c>
      <c r="G1358" s="1" t="s">
        <v>2950</v>
      </c>
      <c r="H1358" s="1" t="s">
        <v>26</v>
      </c>
      <c r="I1358" s="1" t="s">
        <v>27</v>
      </c>
      <c r="J1358" s="1" t="s">
        <v>450</v>
      </c>
      <c r="K1358" s="1" t="s">
        <v>46</v>
      </c>
      <c r="L1358" s="1" t="s">
        <v>30</v>
      </c>
      <c r="M1358" s="1" t="s">
        <v>541</v>
      </c>
      <c r="N1358" s="1" t="s">
        <v>32</v>
      </c>
      <c r="O1358" s="1" t="s">
        <v>33</v>
      </c>
      <c r="P1358" s="1" t="s">
        <v>542</v>
      </c>
      <c r="Q1358">
        <v>241.56800000000001</v>
      </c>
      <c r="R1358">
        <v>2</v>
      </c>
      <c r="S1358" s="1" t="s">
        <v>66</v>
      </c>
      <c r="T1358">
        <v>0</v>
      </c>
      <c r="U1358" s="1" t="s">
        <v>51</v>
      </c>
      <c r="V1358" s="1" t="s">
        <v>63</v>
      </c>
      <c r="W1358">
        <v>2017</v>
      </c>
    </row>
    <row r="1359" spans="1:23" x14ac:dyDescent="0.25">
      <c r="A1359">
        <v>6484</v>
      </c>
      <c r="B1359" s="1" t="s">
        <v>3500</v>
      </c>
      <c r="C1359" s="2">
        <v>42889</v>
      </c>
      <c r="D1359" s="2">
        <v>42895</v>
      </c>
      <c r="E1359" s="1" t="s">
        <v>42</v>
      </c>
      <c r="F1359" s="1" t="s">
        <v>3501</v>
      </c>
      <c r="G1359" s="1" t="s">
        <v>3502</v>
      </c>
      <c r="H1359" s="1" t="s">
        <v>97</v>
      </c>
      <c r="I1359" s="1" t="s">
        <v>27</v>
      </c>
      <c r="J1359" s="1" t="s">
        <v>183</v>
      </c>
      <c r="K1359" s="1" t="s">
        <v>129</v>
      </c>
      <c r="L1359" s="1" t="s">
        <v>72</v>
      </c>
      <c r="M1359" s="1" t="s">
        <v>1089</v>
      </c>
      <c r="N1359" s="1" t="s">
        <v>32</v>
      </c>
      <c r="O1359" s="1" t="s">
        <v>48</v>
      </c>
      <c r="P1359" s="1" t="s">
        <v>1090</v>
      </c>
      <c r="Q1359">
        <v>384.76799999999997</v>
      </c>
      <c r="R1359">
        <v>2</v>
      </c>
      <c r="S1359" s="1" t="s">
        <v>517</v>
      </c>
      <c r="T1359">
        <v>-115.43040000000001</v>
      </c>
      <c r="U1359" s="1" t="s">
        <v>139</v>
      </c>
      <c r="V1359" s="1" t="s">
        <v>63</v>
      </c>
      <c r="W1359">
        <v>2017</v>
      </c>
    </row>
    <row r="1360" spans="1:23" x14ac:dyDescent="0.25">
      <c r="A1360">
        <v>6491</v>
      </c>
      <c r="B1360" s="1" t="s">
        <v>3503</v>
      </c>
      <c r="C1360" s="2">
        <v>41897</v>
      </c>
      <c r="D1360" s="2">
        <v>41901</v>
      </c>
      <c r="E1360" s="1" t="s">
        <v>42</v>
      </c>
      <c r="F1360" s="1" t="s">
        <v>2971</v>
      </c>
      <c r="G1360" s="1" t="s">
        <v>2972</v>
      </c>
      <c r="H1360" s="1" t="s">
        <v>97</v>
      </c>
      <c r="I1360" s="1" t="s">
        <v>27</v>
      </c>
      <c r="J1360" s="1" t="s">
        <v>70</v>
      </c>
      <c r="K1360" s="1" t="s">
        <v>71</v>
      </c>
      <c r="L1360" s="1" t="s">
        <v>72</v>
      </c>
      <c r="M1360" s="1" t="s">
        <v>768</v>
      </c>
      <c r="N1360" s="1" t="s">
        <v>32</v>
      </c>
      <c r="O1360" s="1" t="s">
        <v>60</v>
      </c>
      <c r="P1360" s="1" t="s">
        <v>769</v>
      </c>
      <c r="Q1360">
        <v>103.93600000000001</v>
      </c>
      <c r="R1360">
        <v>4</v>
      </c>
      <c r="S1360" s="1" t="s">
        <v>66</v>
      </c>
      <c r="T1360">
        <v>16.889600000000002</v>
      </c>
      <c r="U1360" s="1" t="s">
        <v>90</v>
      </c>
      <c r="V1360" s="1" t="s">
        <v>83</v>
      </c>
      <c r="W1360">
        <v>2014</v>
      </c>
    </row>
    <row r="1361" spans="1:23" x14ac:dyDescent="0.25">
      <c r="A1361">
        <v>6492</v>
      </c>
      <c r="B1361" s="1" t="s">
        <v>3504</v>
      </c>
      <c r="C1361" s="2">
        <v>42694</v>
      </c>
      <c r="D1361" s="2">
        <v>42699</v>
      </c>
      <c r="E1361" s="1" t="s">
        <v>42</v>
      </c>
      <c r="F1361" s="1" t="s">
        <v>1548</v>
      </c>
      <c r="G1361" s="1" t="s">
        <v>1549</v>
      </c>
      <c r="H1361" s="1" t="s">
        <v>97</v>
      </c>
      <c r="I1361" s="1" t="s">
        <v>27</v>
      </c>
      <c r="J1361" s="1" t="s">
        <v>3505</v>
      </c>
      <c r="K1361" s="1" t="s">
        <v>46</v>
      </c>
      <c r="L1361" s="1" t="s">
        <v>30</v>
      </c>
      <c r="M1361" s="1" t="s">
        <v>287</v>
      </c>
      <c r="N1361" s="1" t="s">
        <v>32</v>
      </c>
      <c r="O1361" s="1" t="s">
        <v>33</v>
      </c>
      <c r="P1361" s="1" t="s">
        <v>288</v>
      </c>
      <c r="Q1361">
        <v>289.56799999999998</v>
      </c>
      <c r="R1361">
        <v>2</v>
      </c>
      <c r="S1361" s="1" t="s">
        <v>66</v>
      </c>
      <c r="T1361">
        <v>10.8588</v>
      </c>
      <c r="U1361" s="1" t="s">
        <v>62</v>
      </c>
      <c r="V1361" s="1" t="s">
        <v>37</v>
      </c>
      <c r="W1361">
        <v>2016</v>
      </c>
    </row>
    <row r="1362" spans="1:23" x14ac:dyDescent="0.25">
      <c r="A1362">
        <v>6498</v>
      </c>
      <c r="B1362" s="1" t="s">
        <v>3506</v>
      </c>
      <c r="C1362" s="2">
        <v>42209</v>
      </c>
      <c r="D1362" s="2">
        <v>42213</v>
      </c>
      <c r="E1362" s="1" t="s">
        <v>42</v>
      </c>
      <c r="F1362" s="1" t="s">
        <v>3507</v>
      </c>
      <c r="G1362" s="1" t="s">
        <v>3508</v>
      </c>
      <c r="H1362" s="1" t="s">
        <v>108</v>
      </c>
      <c r="I1362" s="1" t="s">
        <v>27</v>
      </c>
      <c r="J1362" s="1" t="s">
        <v>877</v>
      </c>
      <c r="K1362" s="1" t="s">
        <v>29</v>
      </c>
      <c r="L1362" s="1" t="s">
        <v>30</v>
      </c>
      <c r="M1362" s="1" t="s">
        <v>59</v>
      </c>
      <c r="N1362" s="1" t="s">
        <v>32</v>
      </c>
      <c r="O1362" s="1" t="s">
        <v>60</v>
      </c>
      <c r="P1362" s="1" t="s">
        <v>61</v>
      </c>
      <c r="Q1362">
        <v>20.94</v>
      </c>
      <c r="R1362">
        <v>3</v>
      </c>
      <c r="S1362" s="1" t="s">
        <v>35</v>
      </c>
      <c r="T1362">
        <v>6.0726000000000004</v>
      </c>
      <c r="U1362" s="1" t="s">
        <v>90</v>
      </c>
      <c r="V1362" s="1" t="s">
        <v>77</v>
      </c>
      <c r="W1362">
        <v>2015</v>
      </c>
    </row>
    <row r="1363" spans="1:23" x14ac:dyDescent="0.25">
      <c r="A1363">
        <v>6508</v>
      </c>
      <c r="B1363" s="1" t="s">
        <v>3509</v>
      </c>
      <c r="C1363" s="2">
        <v>42652</v>
      </c>
      <c r="D1363" s="2">
        <v>42654</v>
      </c>
      <c r="E1363" s="1" t="s">
        <v>23</v>
      </c>
      <c r="F1363" s="1" t="s">
        <v>3510</v>
      </c>
      <c r="G1363" s="1" t="s">
        <v>3511</v>
      </c>
      <c r="H1363" s="1" t="s">
        <v>97</v>
      </c>
      <c r="I1363" s="1" t="s">
        <v>27</v>
      </c>
      <c r="J1363" s="1" t="s">
        <v>70</v>
      </c>
      <c r="K1363" s="1" t="s">
        <v>71</v>
      </c>
      <c r="L1363" s="1" t="s">
        <v>72</v>
      </c>
      <c r="M1363" s="1" t="s">
        <v>729</v>
      </c>
      <c r="N1363" s="1" t="s">
        <v>32</v>
      </c>
      <c r="O1363" s="1" t="s">
        <v>60</v>
      </c>
      <c r="P1363" s="1" t="s">
        <v>730</v>
      </c>
      <c r="Q1363">
        <v>332.83199999999999</v>
      </c>
      <c r="R1363">
        <v>4</v>
      </c>
      <c r="S1363" s="1" t="s">
        <v>66</v>
      </c>
      <c r="T1363">
        <v>-24.962399999999999</v>
      </c>
      <c r="U1363" s="1" t="s">
        <v>76</v>
      </c>
      <c r="V1363" s="1" t="s">
        <v>52</v>
      </c>
      <c r="W1363">
        <v>2016</v>
      </c>
    </row>
    <row r="1364" spans="1:23" x14ac:dyDescent="0.25">
      <c r="A1364">
        <v>6516</v>
      </c>
      <c r="B1364" s="1" t="s">
        <v>3512</v>
      </c>
      <c r="C1364" s="2">
        <v>42993</v>
      </c>
      <c r="D1364" s="2">
        <v>42997</v>
      </c>
      <c r="E1364" s="1" t="s">
        <v>42</v>
      </c>
      <c r="F1364" s="1" t="s">
        <v>1674</v>
      </c>
      <c r="G1364" s="1" t="s">
        <v>1675</v>
      </c>
      <c r="H1364" s="1" t="s">
        <v>26</v>
      </c>
      <c r="I1364" s="1" t="s">
        <v>27</v>
      </c>
      <c r="J1364" s="1" t="s">
        <v>338</v>
      </c>
      <c r="K1364" s="1" t="s">
        <v>57</v>
      </c>
      <c r="L1364" s="1" t="s">
        <v>58</v>
      </c>
      <c r="M1364" s="1" t="s">
        <v>1229</v>
      </c>
      <c r="N1364" s="1" t="s">
        <v>32</v>
      </c>
      <c r="O1364" s="1" t="s">
        <v>39</v>
      </c>
      <c r="P1364" s="1" t="s">
        <v>1230</v>
      </c>
      <c r="Q1364">
        <v>218.352</v>
      </c>
      <c r="R1364">
        <v>3</v>
      </c>
      <c r="S1364" s="1" t="s">
        <v>66</v>
      </c>
      <c r="T1364">
        <v>0</v>
      </c>
      <c r="U1364" s="1" t="s">
        <v>90</v>
      </c>
      <c r="V1364" s="1" t="s">
        <v>83</v>
      </c>
      <c r="W1364">
        <v>2017</v>
      </c>
    </row>
    <row r="1365" spans="1:23" x14ac:dyDescent="0.25">
      <c r="A1365">
        <v>6517</v>
      </c>
      <c r="B1365" s="1" t="s">
        <v>3512</v>
      </c>
      <c r="C1365" s="2">
        <v>42993</v>
      </c>
      <c r="D1365" s="2">
        <v>42997</v>
      </c>
      <c r="E1365" s="1" t="s">
        <v>42</v>
      </c>
      <c r="F1365" s="1" t="s">
        <v>1674</v>
      </c>
      <c r="G1365" s="1" t="s">
        <v>1675</v>
      </c>
      <c r="H1365" s="1" t="s">
        <v>26</v>
      </c>
      <c r="I1365" s="1" t="s">
        <v>27</v>
      </c>
      <c r="J1365" s="1" t="s">
        <v>338</v>
      </c>
      <c r="K1365" s="1" t="s">
        <v>57</v>
      </c>
      <c r="L1365" s="1" t="s">
        <v>58</v>
      </c>
      <c r="M1365" s="1" t="s">
        <v>1404</v>
      </c>
      <c r="N1365" s="1" t="s">
        <v>32</v>
      </c>
      <c r="O1365" s="1" t="s">
        <v>60</v>
      </c>
      <c r="P1365" s="1" t="s">
        <v>1405</v>
      </c>
      <c r="Q1365">
        <v>529.9</v>
      </c>
      <c r="R1365">
        <v>5</v>
      </c>
      <c r="S1365" s="1" t="s">
        <v>35</v>
      </c>
      <c r="T1365">
        <v>105.98</v>
      </c>
      <c r="U1365" s="1" t="s">
        <v>90</v>
      </c>
      <c r="V1365" s="1" t="s">
        <v>83</v>
      </c>
      <c r="W1365">
        <v>2017</v>
      </c>
    </row>
    <row r="1366" spans="1:23" x14ac:dyDescent="0.25">
      <c r="A1366">
        <v>6522</v>
      </c>
      <c r="B1366" s="1" t="s">
        <v>3513</v>
      </c>
      <c r="C1366" s="2">
        <v>42751</v>
      </c>
      <c r="D1366" s="2">
        <v>42753</v>
      </c>
      <c r="E1366" s="1" t="s">
        <v>23</v>
      </c>
      <c r="F1366" s="1" t="s">
        <v>2688</v>
      </c>
      <c r="G1366" s="1" t="s">
        <v>2689</v>
      </c>
      <c r="H1366" s="1" t="s">
        <v>26</v>
      </c>
      <c r="I1366" s="1" t="s">
        <v>27</v>
      </c>
      <c r="J1366" s="1" t="s">
        <v>488</v>
      </c>
      <c r="K1366" s="1" t="s">
        <v>299</v>
      </c>
      <c r="L1366" s="1" t="s">
        <v>100</v>
      </c>
      <c r="M1366" s="1" t="s">
        <v>3030</v>
      </c>
      <c r="N1366" s="1" t="s">
        <v>32</v>
      </c>
      <c r="O1366" s="1" t="s">
        <v>39</v>
      </c>
      <c r="P1366" s="1" t="s">
        <v>3031</v>
      </c>
      <c r="Q1366">
        <v>302.67</v>
      </c>
      <c r="R1366">
        <v>3</v>
      </c>
      <c r="S1366" s="1" t="s">
        <v>35</v>
      </c>
      <c r="T1366">
        <v>72.640799999999999</v>
      </c>
      <c r="U1366" s="1" t="s">
        <v>76</v>
      </c>
      <c r="V1366" s="1" t="s">
        <v>179</v>
      </c>
      <c r="W1366">
        <v>2017</v>
      </c>
    </row>
    <row r="1367" spans="1:23" x14ac:dyDescent="0.25">
      <c r="A1367">
        <v>6536</v>
      </c>
      <c r="B1367" s="1" t="s">
        <v>3514</v>
      </c>
      <c r="C1367" s="2">
        <v>41960</v>
      </c>
      <c r="D1367" s="2">
        <v>41965</v>
      </c>
      <c r="E1367" s="1" t="s">
        <v>42</v>
      </c>
      <c r="F1367" s="1" t="s">
        <v>885</v>
      </c>
      <c r="G1367" s="1" t="s">
        <v>886</v>
      </c>
      <c r="H1367" s="1" t="s">
        <v>26</v>
      </c>
      <c r="I1367" s="1" t="s">
        <v>27</v>
      </c>
      <c r="J1367" s="1" t="s">
        <v>2967</v>
      </c>
      <c r="K1367" s="1" t="s">
        <v>129</v>
      </c>
      <c r="L1367" s="1" t="s">
        <v>72</v>
      </c>
      <c r="M1367" s="1" t="s">
        <v>1708</v>
      </c>
      <c r="N1367" s="1" t="s">
        <v>32</v>
      </c>
      <c r="O1367" s="1" t="s">
        <v>33</v>
      </c>
      <c r="P1367" s="1" t="s">
        <v>1709</v>
      </c>
      <c r="Q1367">
        <v>4007.84</v>
      </c>
      <c r="R1367">
        <v>10</v>
      </c>
      <c r="S1367" s="1" t="s">
        <v>66</v>
      </c>
      <c r="T1367">
        <v>-50.097999999999999</v>
      </c>
      <c r="U1367" s="1" t="s">
        <v>62</v>
      </c>
      <c r="V1367" s="1" t="s">
        <v>37</v>
      </c>
      <c r="W1367">
        <v>2014</v>
      </c>
    </row>
    <row r="1368" spans="1:23" x14ac:dyDescent="0.25">
      <c r="A1368">
        <v>6537</v>
      </c>
      <c r="B1368" s="1" t="s">
        <v>3515</v>
      </c>
      <c r="C1368" s="2">
        <v>41932</v>
      </c>
      <c r="D1368" s="2">
        <v>41935</v>
      </c>
      <c r="E1368" s="1" t="s">
        <v>94</v>
      </c>
      <c r="F1368" s="1" t="s">
        <v>3280</v>
      </c>
      <c r="G1368" s="1" t="s">
        <v>3281</v>
      </c>
      <c r="H1368" s="1" t="s">
        <v>97</v>
      </c>
      <c r="I1368" s="1" t="s">
        <v>27</v>
      </c>
      <c r="J1368" s="1" t="s">
        <v>3137</v>
      </c>
      <c r="K1368" s="1" t="s">
        <v>151</v>
      </c>
      <c r="L1368" s="1" t="s">
        <v>30</v>
      </c>
      <c r="M1368" s="1" t="s">
        <v>1247</v>
      </c>
      <c r="N1368" s="1" t="s">
        <v>32</v>
      </c>
      <c r="O1368" s="1" t="s">
        <v>48</v>
      </c>
      <c r="P1368" s="1" t="s">
        <v>1248</v>
      </c>
      <c r="Q1368">
        <v>328.59</v>
      </c>
      <c r="R1368">
        <v>3</v>
      </c>
      <c r="S1368" s="1" t="s">
        <v>517</v>
      </c>
      <c r="T1368">
        <v>-147.8655</v>
      </c>
      <c r="U1368" s="1" t="s">
        <v>36</v>
      </c>
      <c r="V1368" s="1" t="s">
        <v>52</v>
      </c>
      <c r="W1368">
        <v>2014</v>
      </c>
    </row>
    <row r="1369" spans="1:23" x14ac:dyDescent="0.25">
      <c r="A1369">
        <v>6540</v>
      </c>
      <c r="B1369" s="1" t="s">
        <v>3516</v>
      </c>
      <c r="C1369" s="2">
        <v>42302</v>
      </c>
      <c r="D1369" s="2">
        <v>42307</v>
      </c>
      <c r="E1369" s="1" t="s">
        <v>42</v>
      </c>
      <c r="F1369" s="1" t="s">
        <v>279</v>
      </c>
      <c r="G1369" s="1" t="s">
        <v>280</v>
      </c>
      <c r="H1369" s="1" t="s">
        <v>97</v>
      </c>
      <c r="I1369" s="1" t="s">
        <v>27</v>
      </c>
      <c r="J1369" s="1" t="s">
        <v>240</v>
      </c>
      <c r="K1369" s="1" t="s">
        <v>210</v>
      </c>
      <c r="L1369" s="1" t="s">
        <v>72</v>
      </c>
      <c r="M1369" s="1" t="s">
        <v>1905</v>
      </c>
      <c r="N1369" s="1" t="s">
        <v>32</v>
      </c>
      <c r="O1369" s="1" t="s">
        <v>39</v>
      </c>
      <c r="P1369" s="1" t="s">
        <v>1906</v>
      </c>
      <c r="Q1369">
        <v>291.10000000000002</v>
      </c>
      <c r="R1369">
        <v>5</v>
      </c>
      <c r="S1369" s="1" t="s">
        <v>35</v>
      </c>
      <c r="T1369">
        <v>75.686000000000007</v>
      </c>
      <c r="U1369" s="1" t="s">
        <v>62</v>
      </c>
      <c r="V1369" s="1" t="s">
        <v>52</v>
      </c>
      <c r="W1369">
        <v>2015</v>
      </c>
    </row>
    <row r="1370" spans="1:23" x14ac:dyDescent="0.25">
      <c r="A1370">
        <v>6542</v>
      </c>
      <c r="B1370" s="1" t="s">
        <v>3517</v>
      </c>
      <c r="C1370" s="2">
        <v>43055</v>
      </c>
      <c r="D1370" s="2">
        <v>43058</v>
      </c>
      <c r="E1370" s="1" t="s">
        <v>94</v>
      </c>
      <c r="F1370" s="1" t="s">
        <v>1164</v>
      </c>
      <c r="G1370" s="1" t="s">
        <v>1165</v>
      </c>
      <c r="H1370" s="1" t="s">
        <v>26</v>
      </c>
      <c r="I1370" s="1" t="s">
        <v>27</v>
      </c>
      <c r="J1370" s="1" t="s">
        <v>201</v>
      </c>
      <c r="K1370" s="1" t="s">
        <v>202</v>
      </c>
      <c r="L1370" s="1" t="s">
        <v>58</v>
      </c>
      <c r="M1370" s="1" t="s">
        <v>737</v>
      </c>
      <c r="N1370" s="1" t="s">
        <v>32</v>
      </c>
      <c r="O1370" s="1" t="s">
        <v>60</v>
      </c>
      <c r="P1370" s="1" t="s">
        <v>738</v>
      </c>
      <c r="Q1370">
        <v>139.91999999999999</v>
      </c>
      <c r="R1370">
        <v>2</v>
      </c>
      <c r="S1370" s="1" t="s">
        <v>35</v>
      </c>
      <c r="T1370">
        <v>23.7864</v>
      </c>
      <c r="U1370" s="1" t="s">
        <v>36</v>
      </c>
      <c r="V1370" s="1" t="s">
        <v>37</v>
      </c>
      <c r="W1370">
        <v>2017</v>
      </c>
    </row>
    <row r="1371" spans="1:23" x14ac:dyDescent="0.25">
      <c r="A1371">
        <v>6548</v>
      </c>
      <c r="B1371" s="1" t="s">
        <v>3518</v>
      </c>
      <c r="C1371" s="2">
        <v>41699</v>
      </c>
      <c r="D1371" s="2">
        <v>41703</v>
      </c>
      <c r="E1371" s="1" t="s">
        <v>42</v>
      </c>
      <c r="F1371" s="1" t="s">
        <v>2874</v>
      </c>
      <c r="G1371" s="1" t="s">
        <v>2875</v>
      </c>
      <c r="H1371" s="1" t="s">
        <v>108</v>
      </c>
      <c r="I1371" s="1" t="s">
        <v>27</v>
      </c>
      <c r="J1371" s="1" t="s">
        <v>3519</v>
      </c>
      <c r="K1371" s="1" t="s">
        <v>144</v>
      </c>
      <c r="L1371" s="1" t="s">
        <v>100</v>
      </c>
      <c r="M1371" s="1" t="s">
        <v>169</v>
      </c>
      <c r="N1371" s="1" t="s">
        <v>32</v>
      </c>
      <c r="O1371" s="1" t="s">
        <v>39</v>
      </c>
      <c r="P1371" s="1" t="s">
        <v>170</v>
      </c>
      <c r="Q1371">
        <v>634.11599999999999</v>
      </c>
      <c r="R1371">
        <v>6</v>
      </c>
      <c r="S1371" s="1" t="s">
        <v>75</v>
      </c>
      <c r="T1371">
        <v>-172.1172</v>
      </c>
      <c r="U1371" s="1" t="s">
        <v>90</v>
      </c>
      <c r="V1371" s="1" t="s">
        <v>205</v>
      </c>
      <c r="W1371">
        <v>2014</v>
      </c>
    </row>
    <row r="1372" spans="1:23" x14ac:dyDescent="0.25">
      <c r="A1372">
        <v>6550</v>
      </c>
      <c r="B1372" s="1" t="s">
        <v>3520</v>
      </c>
      <c r="C1372" s="2">
        <v>42215</v>
      </c>
      <c r="D1372" s="2">
        <v>42217</v>
      </c>
      <c r="E1372" s="1" t="s">
        <v>94</v>
      </c>
      <c r="F1372" s="1" t="s">
        <v>2612</v>
      </c>
      <c r="G1372" s="1" t="s">
        <v>2613</v>
      </c>
      <c r="H1372" s="1" t="s">
        <v>108</v>
      </c>
      <c r="I1372" s="1" t="s">
        <v>27</v>
      </c>
      <c r="J1372" s="1" t="s">
        <v>334</v>
      </c>
      <c r="K1372" s="1" t="s">
        <v>176</v>
      </c>
      <c r="L1372" s="1" t="s">
        <v>100</v>
      </c>
      <c r="M1372" s="1" t="s">
        <v>1015</v>
      </c>
      <c r="N1372" s="1" t="s">
        <v>32</v>
      </c>
      <c r="O1372" s="1" t="s">
        <v>39</v>
      </c>
      <c r="P1372" s="1" t="s">
        <v>1016</v>
      </c>
      <c r="Q1372">
        <v>155.88</v>
      </c>
      <c r="R1372">
        <v>6</v>
      </c>
      <c r="S1372" s="1" t="s">
        <v>35</v>
      </c>
      <c r="T1372">
        <v>38.97</v>
      </c>
      <c r="U1372" s="1" t="s">
        <v>76</v>
      </c>
      <c r="V1372" s="1" t="s">
        <v>77</v>
      </c>
      <c r="W1372">
        <v>2015</v>
      </c>
    </row>
    <row r="1373" spans="1:23" x14ac:dyDescent="0.25">
      <c r="A1373">
        <v>6551</v>
      </c>
      <c r="B1373" s="1" t="s">
        <v>3521</v>
      </c>
      <c r="C1373" s="2">
        <v>42309</v>
      </c>
      <c r="D1373" s="2">
        <v>42311</v>
      </c>
      <c r="E1373" s="1" t="s">
        <v>23</v>
      </c>
      <c r="F1373" s="1" t="s">
        <v>2270</v>
      </c>
      <c r="G1373" s="1" t="s">
        <v>2271</v>
      </c>
      <c r="H1373" s="1" t="s">
        <v>26</v>
      </c>
      <c r="I1373" s="1" t="s">
        <v>27</v>
      </c>
      <c r="J1373" s="1" t="s">
        <v>183</v>
      </c>
      <c r="K1373" s="1" t="s">
        <v>129</v>
      </c>
      <c r="L1373" s="1" t="s">
        <v>72</v>
      </c>
      <c r="M1373" s="1" t="s">
        <v>2193</v>
      </c>
      <c r="N1373" s="1" t="s">
        <v>32</v>
      </c>
      <c r="O1373" s="1" t="s">
        <v>39</v>
      </c>
      <c r="P1373" s="1" t="s">
        <v>2194</v>
      </c>
      <c r="Q1373">
        <v>327.56400000000002</v>
      </c>
      <c r="R1373">
        <v>4</v>
      </c>
      <c r="S1373" s="1" t="s">
        <v>132</v>
      </c>
      <c r="T1373">
        <v>21.837599999999998</v>
      </c>
      <c r="U1373" s="1" t="s">
        <v>76</v>
      </c>
      <c r="V1373" s="1" t="s">
        <v>37</v>
      </c>
      <c r="W1373">
        <v>2015</v>
      </c>
    </row>
    <row r="1374" spans="1:23" x14ac:dyDescent="0.25">
      <c r="A1374">
        <v>6559</v>
      </c>
      <c r="B1374" s="1" t="s">
        <v>3522</v>
      </c>
      <c r="C1374" s="2">
        <v>42160</v>
      </c>
      <c r="D1374" s="2">
        <v>42165</v>
      </c>
      <c r="E1374" s="1" t="s">
        <v>42</v>
      </c>
      <c r="F1374" s="1" t="s">
        <v>2394</v>
      </c>
      <c r="G1374" s="1" t="s">
        <v>2395</v>
      </c>
      <c r="H1374" s="1" t="s">
        <v>97</v>
      </c>
      <c r="I1374" s="1" t="s">
        <v>27</v>
      </c>
      <c r="J1374" s="1" t="s">
        <v>2967</v>
      </c>
      <c r="K1374" s="1" t="s">
        <v>129</v>
      </c>
      <c r="L1374" s="1" t="s">
        <v>72</v>
      </c>
      <c r="M1374" s="1" t="s">
        <v>637</v>
      </c>
      <c r="N1374" s="1" t="s">
        <v>32</v>
      </c>
      <c r="O1374" s="1" t="s">
        <v>39</v>
      </c>
      <c r="P1374" s="1" t="s">
        <v>638</v>
      </c>
      <c r="Q1374">
        <v>1522.6379999999999</v>
      </c>
      <c r="R1374">
        <v>9</v>
      </c>
      <c r="S1374" s="1" t="s">
        <v>132</v>
      </c>
      <c r="T1374">
        <v>169.18199999999999</v>
      </c>
      <c r="U1374" s="1" t="s">
        <v>62</v>
      </c>
      <c r="V1374" s="1" t="s">
        <v>63</v>
      </c>
      <c r="W1374">
        <v>2015</v>
      </c>
    </row>
    <row r="1375" spans="1:23" x14ac:dyDescent="0.25">
      <c r="A1375">
        <v>6564</v>
      </c>
      <c r="B1375" s="1" t="s">
        <v>3523</v>
      </c>
      <c r="C1375" s="2">
        <v>41766</v>
      </c>
      <c r="D1375" s="2">
        <v>41771</v>
      </c>
      <c r="E1375" s="1" t="s">
        <v>42</v>
      </c>
      <c r="F1375" s="1" t="s">
        <v>1661</v>
      </c>
      <c r="G1375" s="1" t="s">
        <v>1662</v>
      </c>
      <c r="H1375" s="1" t="s">
        <v>26</v>
      </c>
      <c r="I1375" s="1" t="s">
        <v>27</v>
      </c>
      <c r="J1375" s="1" t="s">
        <v>482</v>
      </c>
      <c r="K1375" s="1" t="s">
        <v>444</v>
      </c>
      <c r="L1375" s="1" t="s">
        <v>72</v>
      </c>
      <c r="M1375" s="1" t="s">
        <v>2579</v>
      </c>
      <c r="N1375" s="1" t="s">
        <v>32</v>
      </c>
      <c r="O1375" s="1" t="s">
        <v>48</v>
      </c>
      <c r="P1375" s="1" t="s">
        <v>2580</v>
      </c>
      <c r="Q1375">
        <v>194.25</v>
      </c>
      <c r="R1375">
        <v>2</v>
      </c>
      <c r="S1375" s="1" t="s">
        <v>75</v>
      </c>
      <c r="T1375">
        <v>-38.85</v>
      </c>
      <c r="U1375" s="1" t="s">
        <v>62</v>
      </c>
      <c r="V1375" s="1" t="s">
        <v>171</v>
      </c>
      <c r="W1375">
        <v>2014</v>
      </c>
    </row>
    <row r="1376" spans="1:23" x14ac:dyDescent="0.25">
      <c r="A1376">
        <v>6566</v>
      </c>
      <c r="B1376" s="1" t="s">
        <v>3523</v>
      </c>
      <c r="C1376" s="2">
        <v>41766</v>
      </c>
      <c r="D1376" s="2">
        <v>41771</v>
      </c>
      <c r="E1376" s="1" t="s">
        <v>42</v>
      </c>
      <c r="F1376" s="1" t="s">
        <v>1661</v>
      </c>
      <c r="G1376" s="1" t="s">
        <v>1662</v>
      </c>
      <c r="H1376" s="1" t="s">
        <v>26</v>
      </c>
      <c r="I1376" s="1" t="s">
        <v>27</v>
      </c>
      <c r="J1376" s="1" t="s">
        <v>482</v>
      </c>
      <c r="K1376" s="1" t="s">
        <v>444</v>
      </c>
      <c r="L1376" s="1" t="s">
        <v>72</v>
      </c>
      <c r="M1376" s="1" t="s">
        <v>828</v>
      </c>
      <c r="N1376" s="1" t="s">
        <v>32</v>
      </c>
      <c r="O1376" s="1" t="s">
        <v>39</v>
      </c>
      <c r="P1376" s="1" t="s">
        <v>829</v>
      </c>
      <c r="Q1376">
        <v>872.32</v>
      </c>
      <c r="R1376">
        <v>4</v>
      </c>
      <c r="S1376" s="1" t="s">
        <v>35</v>
      </c>
      <c r="T1376">
        <v>244.24959999999999</v>
      </c>
      <c r="U1376" s="1" t="s">
        <v>62</v>
      </c>
      <c r="V1376" s="1" t="s">
        <v>171</v>
      </c>
      <c r="W1376">
        <v>2014</v>
      </c>
    </row>
    <row r="1377" spans="1:23" x14ac:dyDescent="0.25">
      <c r="A1377">
        <v>6570</v>
      </c>
      <c r="B1377" s="1" t="s">
        <v>3524</v>
      </c>
      <c r="C1377" s="2">
        <v>41747</v>
      </c>
      <c r="D1377" s="2">
        <v>41751</v>
      </c>
      <c r="E1377" s="1" t="s">
        <v>42</v>
      </c>
      <c r="F1377" s="1" t="s">
        <v>135</v>
      </c>
      <c r="G1377" s="1" t="s">
        <v>136</v>
      </c>
      <c r="H1377" s="1" t="s">
        <v>26</v>
      </c>
      <c r="I1377" s="1" t="s">
        <v>27</v>
      </c>
      <c r="J1377" s="1" t="s">
        <v>109</v>
      </c>
      <c r="K1377" s="1" t="s">
        <v>99</v>
      </c>
      <c r="L1377" s="1" t="s">
        <v>100</v>
      </c>
      <c r="M1377" s="1" t="s">
        <v>404</v>
      </c>
      <c r="N1377" s="1" t="s">
        <v>32</v>
      </c>
      <c r="O1377" s="1" t="s">
        <v>39</v>
      </c>
      <c r="P1377" s="1" t="s">
        <v>405</v>
      </c>
      <c r="Q1377">
        <v>317.05799999999999</v>
      </c>
      <c r="R1377">
        <v>3</v>
      </c>
      <c r="S1377" s="1" t="s">
        <v>75</v>
      </c>
      <c r="T1377">
        <v>-18.117599999999999</v>
      </c>
      <c r="U1377" s="1" t="s">
        <v>90</v>
      </c>
      <c r="V1377" s="1" t="s">
        <v>122</v>
      </c>
      <c r="W1377">
        <v>2014</v>
      </c>
    </row>
    <row r="1378" spans="1:23" x14ac:dyDescent="0.25">
      <c r="A1378">
        <v>6577</v>
      </c>
      <c r="B1378" s="1" t="s">
        <v>3525</v>
      </c>
      <c r="C1378" s="2">
        <v>42797</v>
      </c>
      <c r="D1378" s="2">
        <v>42802</v>
      </c>
      <c r="E1378" s="1" t="s">
        <v>42</v>
      </c>
      <c r="F1378" s="1" t="s">
        <v>2577</v>
      </c>
      <c r="G1378" s="1" t="s">
        <v>2578</v>
      </c>
      <c r="H1378" s="1" t="s">
        <v>26</v>
      </c>
      <c r="I1378" s="1" t="s">
        <v>27</v>
      </c>
      <c r="J1378" s="1" t="s">
        <v>56</v>
      </c>
      <c r="K1378" s="1" t="s">
        <v>57</v>
      </c>
      <c r="L1378" s="1" t="s">
        <v>58</v>
      </c>
      <c r="M1378" s="1" t="s">
        <v>130</v>
      </c>
      <c r="N1378" s="1" t="s">
        <v>32</v>
      </c>
      <c r="O1378" s="1" t="s">
        <v>39</v>
      </c>
      <c r="P1378" s="1" t="s">
        <v>131</v>
      </c>
      <c r="Q1378">
        <v>170.352</v>
      </c>
      <c r="R1378">
        <v>3</v>
      </c>
      <c r="S1378" s="1" t="s">
        <v>66</v>
      </c>
      <c r="T1378">
        <v>-17.0352</v>
      </c>
      <c r="U1378" s="1" t="s">
        <v>62</v>
      </c>
      <c r="V1378" s="1" t="s">
        <v>205</v>
      </c>
      <c r="W1378">
        <v>2017</v>
      </c>
    </row>
    <row r="1379" spans="1:23" x14ac:dyDescent="0.25">
      <c r="A1379">
        <v>6582</v>
      </c>
      <c r="B1379" s="1" t="s">
        <v>3526</v>
      </c>
      <c r="C1379" s="2">
        <v>42665</v>
      </c>
      <c r="D1379" s="2">
        <v>42665</v>
      </c>
      <c r="E1379" s="1" t="s">
        <v>435</v>
      </c>
      <c r="F1379" s="1" t="s">
        <v>2083</v>
      </c>
      <c r="G1379" s="1" t="s">
        <v>2084</v>
      </c>
      <c r="H1379" s="1" t="s">
        <v>26</v>
      </c>
      <c r="I1379" s="1" t="s">
        <v>27</v>
      </c>
      <c r="J1379" s="1" t="s">
        <v>201</v>
      </c>
      <c r="K1379" s="1" t="s">
        <v>202</v>
      </c>
      <c r="L1379" s="1" t="s">
        <v>58</v>
      </c>
      <c r="M1379" s="1" t="s">
        <v>3527</v>
      </c>
      <c r="N1379" s="1" t="s">
        <v>32</v>
      </c>
      <c r="O1379" s="1" t="s">
        <v>60</v>
      </c>
      <c r="P1379" s="1" t="s">
        <v>3528</v>
      </c>
      <c r="Q1379">
        <v>101.94</v>
      </c>
      <c r="R1379">
        <v>3</v>
      </c>
      <c r="S1379" s="1" t="s">
        <v>35</v>
      </c>
      <c r="T1379">
        <v>30.582000000000001</v>
      </c>
      <c r="U1379" s="1" t="s">
        <v>440</v>
      </c>
      <c r="V1379" s="1" t="s">
        <v>52</v>
      </c>
      <c r="W1379">
        <v>2016</v>
      </c>
    </row>
    <row r="1380" spans="1:23" x14ac:dyDescent="0.25">
      <c r="A1380">
        <v>6586</v>
      </c>
      <c r="B1380" s="1" t="s">
        <v>3529</v>
      </c>
      <c r="C1380" s="2">
        <v>42937</v>
      </c>
      <c r="D1380" s="2">
        <v>42943</v>
      </c>
      <c r="E1380" s="1" t="s">
        <v>42</v>
      </c>
      <c r="F1380" s="1" t="s">
        <v>1652</v>
      </c>
      <c r="G1380" s="1" t="s">
        <v>1653</v>
      </c>
      <c r="H1380" s="1" t="s">
        <v>26</v>
      </c>
      <c r="I1380" s="1" t="s">
        <v>27</v>
      </c>
      <c r="J1380" s="1" t="s">
        <v>3246</v>
      </c>
      <c r="K1380" s="1" t="s">
        <v>728</v>
      </c>
      <c r="L1380" s="1" t="s">
        <v>30</v>
      </c>
      <c r="M1380" s="1" t="s">
        <v>347</v>
      </c>
      <c r="N1380" s="1" t="s">
        <v>32</v>
      </c>
      <c r="O1380" s="1" t="s">
        <v>60</v>
      </c>
      <c r="P1380" s="1" t="s">
        <v>348</v>
      </c>
      <c r="Q1380">
        <v>8.8000000000000007</v>
      </c>
      <c r="R1380">
        <v>5</v>
      </c>
      <c r="S1380" s="1" t="s">
        <v>35</v>
      </c>
      <c r="T1380">
        <v>3.8719999999999999</v>
      </c>
      <c r="U1380" s="1" t="s">
        <v>139</v>
      </c>
      <c r="V1380" s="1" t="s">
        <v>77</v>
      </c>
      <c r="W1380">
        <v>2017</v>
      </c>
    </row>
    <row r="1381" spans="1:23" x14ac:dyDescent="0.25">
      <c r="A1381">
        <v>6588</v>
      </c>
      <c r="B1381" s="1" t="s">
        <v>3529</v>
      </c>
      <c r="C1381" s="2">
        <v>42937</v>
      </c>
      <c r="D1381" s="2">
        <v>42943</v>
      </c>
      <c r="E1381" s="1" t="s">
        <v>42</v>
      </c>
      <c r="F1381" s="1" t="s">
        <v>1652</v>
      </c>
      <c r="G1381" s="1" t="s">
        <v>1653</v>
      </c>
      <c r="H1381" s="1" t="s">
        <v>26</v>
      </c>
      <c r="I1381" s="1" t="s">
        <v>27</v>
      </c>
      <c r="J1381" s="1" t="s">
        <v>3246</v>
      </c>
      <c r="K1381" s="1" t="s">
        <v>728</v>
      </c>
      <c r="L1381" s="1" t="s">
        <v>30</v>
      </c>
      <c r="M1381" s="1" t="s">
        <v>910</v>
      </c>
      <c r="N1381" s="1" t="s">
        <v>32</v>
      </c>
      <c r="O1381" s="1" t="s">
        <v>33</v>
      </c>
      <c r="P1381" s="1" t="s">
        <v>911</v>
      </c>
      <c r="Q1381">
        <v>302.94</v>
      </c>
      <c r="R1381">
        <v>3</v>
      </c>
      <c r="S1381" s="1" t="s">
        <v>35</v>
      </c>
      <c r="T1381">
        <v>69.676199999999994</v>
      </c>
      <c r="U1381" s="1" t="s">
        <v>139</v>
      </c>
      <c r="V1381" s="1" t="s">
        <v>77</v>
      </c>
      <c r="W1381">
        <v>2017</v>
      </c>
    </row>
    <row r="1382" spans="1:23" x14ac:dyDescent="0.25">
      <c r="A1382">
        <v>6600</v>
      </c>
      <c r="B1382" s="1" t="s">
        <v>3530</v>
      </c>
      <c r="C1382" s="2">
        <v>41975</v>
      </c>
      <c r="D1382" s="2">
        <v>41980</v>
      </c>
      <c r="E1382" s="1" t="s">
        <v>42</v>
      </c>
      <c r="F1382" s="1" t="s">
        <v>3531</v>
      </c>
      <c r="G1382" s="1" t="s">
        <v>3532</v>
      </c>
      <c r="H1382" s="1" t="s">
        <v>97</v>
      </c>
      <c r="I1382" s="1" t="s">
        <v>27</v>
      </c>
      <c r="J1382" s="1" t="s">
        <v>2535</v>
      </c>
      <c r="K1382" s="1" t="s">
        <v>1101</v>
      </c>
      <c r="L1382" s="1" t="s">
        <v>72</v>
      </c>
      <c r="M1382" s="1" t="s">
        <v>660</v>
      </c>
      <c r="N1382" s="1" t="s">
        <v>32</v>
      </c>
      <c r="O1382" s="1" t="s">
        <v>60</v>
      </c>
      <c r="P1382" s="1" t="s">
        <v>661</v>
      </c>
      <c r="Q1382">
        <v>60.72</v>
      </c>
      <c r="R1382">
        <v>3</v>
      </c>
      <c r="S1382" s="1" t="s">
        <v>35</v>
      </c>
      <c r="T1382">
        <v>23.680800000000001</v>
      </c>
      <c r="U1382" s="1" t="s">
        <v>62</v>
      </c>
      <c r="V1382" s="1" t="s">
        <v>104</v>
      </c>
      <c r="W1382">
        <v>2014</v>
      </c>
    </row>
    <row r="1383" spans="1:23" x14ac:dyDescent="0.25">
      <c r="A1383">
        <v>6602</v>
      </c>
      <c r="B1383" s="1" t="s">
        <v>3530</v>
      </c>
      <c r="C1383" s="2">
        <v>41975</v>
      </c>
      <c r="D1383" s="2">
        <v>41980</v>
      </c>
      <c r="E1383" s="1" t="s">
        <v>42</v>
      </c>
      <c r="F1383" s="1" t="s">
        <v>3531</v>
      </c>
      <c r="G1383" s="1" t="s">
        <v>3532</v>
      </c>
      <c r="H1383" s="1" t="s">
        <v>97</v>
      </c>
      <c r="I1383" s="1" t="s">
        <v>27</v>
      </c>
      <c r="J1383" s="1" t="s">
        <v>2535</v>
      </c>
      <c r="K1383" s="1" t="s">
        <v>1101</v>
      </c>
      <c r="L1383" s="1" t="s">
        <v>72</v>
      </c>
      <c r="M1383" s="1" t="s">
        <v>1526</v>
      </c>
      <c r="N1383" s="1" t="s">
        <v>32</v>
      </c>
      <c r="O1383" s="1" t="s">
        <v>39</v>
      </c>
      <c r="P1383" s="1" t="s">
        <v>1527</v>
      </c>
      <c r="Q1383">
        <v>239.84</v>
      </c>
      <c r="R1383">
        <v>8</v>
      </c>
      <c r="S1383" s="1" t="s">
        <v>35</v>
      </c>
      <c r="T1383">
        <v>64.756799999999998</v>
      </c>
      <c r="U1383" s="1" t="s">
        <v>62</v>
      </c>
      <c r="V1383" s="1" t="s">
        <v>104</v>
      </c>
      <c r="W1383">
        <v>2014</v>
      </c>
    </row>
    <row r="1384" spans="1:23" x14ac:dyDescent="0.25">
      <c r="A1384">
        <v>6608</v>
      </c>
      <c r="B1384" s="1" t="s">
        <v>3533</v>
      </c>
      <c r="C1384" s="2">
        <v>42516</v>
      </c>
      <c r="D1384" s="2">
        <v>42521</v>
      </c>
      <c r="E1384" s="1" t="s">
        <v>42</v>
      </c>
      <c r="F1384" s="1" t="s">
        <v>2930</v>
      </c>
      <c r="G1384" s="1" t="s">
        <v>2931</v>
      </c>
      <c r="H1384" s="1" t="s">
        <v>26</v>
      </c>
      <c r="I1384" s="1" t="s">
        <v>27</v>
      </c>
      <c r="J1384" s="1" t="s">
        <v>861</v>
      </c>
      <c r="K1384" s="1" t="s">
        <v>57</v>
      </c>
      <c r="L1384" s="1" t="s">
        <v>58</v>
      </c>
      <c r="M1384" s="1" t="s">
        <v>305</v>
      </c>
      <c r="N1384" s="1" t="s">
        <v>32</v>
      </c>
      <c r="O1384" s="1" t="s">
        <v>39</v>
      </c>
      <c r="P1384" s="1" t="s">
        <v>306</v>
      </c>
      <c r="Q1384">
        <v>484.70400000000001</v>
      </c>
      <c r="R1384">
        <v>6</v>
      </c>
      <c r="S1384" s="1" t="s">
        <v>66</v>
      </c>
      <c r="T1384">
        <v>-84.8232</v>
      </c>
      <c r="U1384" s="1" t="s">
        <v>62</v>
      </c>
      <c r="V1384" s="1" t="s">
        <v>171</v>
      </c>
      <c r="W1384">
        <v>2016</v>
      </c>
    </row>
    <row r="1385" spans="1:23" x14ac:dyDescent="0.25">
      <c r="A1385">
        <v>6612</v>
      </c>
      <c r="B1385" s="1" t="s">
        <v>3534</v>
      </c>
      <c r="C1385" s="2">
        <v>42115</v>
      </c>
      <c r="D1385" s="2">
        <v>42122</v>
      </c>
      <c r="E1385" s="1" t="s">
        <v>42</v>
      </c>
      <c r="F1385" s="1" t="s">
        <v>3288</v>
      </c>
      <c r="G1385" s="1" t="s">
        <v>3289</v>
      </c>
      <c r="H1385" s="1" t="s">
        <v>26</v>
      </c>
      <c r="I1385" s="1" t="s">
        <v>27</v>
      </c>
      <c r="J1385" s="1" t="s">
        <v>877</v>
      </c>
      <c r="K1385" s="1" t="s">
        <v>29</v>
      </c>
      <c r="L1385" s="1" t="s">
        <v>30</v>
      </c>
      <c r="M1385" s="1" t="s">
        <v>366</v>
      </c>
      <c r="N1385" s="1" t="s">
        <v>32</v>
      </c>
      <c r="O1385" s="1" t="s">
        <v>39</v>
      </c>
      <c r="P1385" s="1" t="s">
        <v>367</v>
      </c>
      <c r="Q1385">
        <v>191.96</v>
      </c>
      <c r="R1385">
        <v>2</v>
      </c>
      <c r="S1385" s="1" t="s">
        <v>35</v>
      </c>
      <c r="T1385">
        <v>51.8292</v>
      </c>
      <c r="U1385" s="1" t="s">
        <v>51</v>
      </c>
      <c r="V1385" s="1" t="s">
        <v>122</v>
      </c>
      <c r="W1385">
        <v>2015</v>
      </c>
    </row>
    <row r="1386" spans="1:23" x14ac:dyDescent="0.25">
      <c r="A1386">
        <v>6615</v>
      </c>
      <c r="B1386" s="1" t="s">
        <v>3534</v>
      </c>
      <c r="C1386" s="2">
        <v>42115</v>
      </c>
      <c r="D1386" s="2">
        <v>42122</v>
      </c>
      <c r="E1386" s="1" t="s">
        <v>42</v>
      </c>
      <c r="F1386" s="1" t="s">
        <v>3288</v>
      </c>
      <c r="G1386" s="1" t="s">
        <v>3289</v>
      </c>
      <c r="H1386" s="1" t="s">
        <v>26</v>
      </c>
      <c r="I1386" s="1" t="s">
        <v>27</v>
      </c>
      <c r="J1386" s="1" t="s">
        <v>877</v>
      </c>
      <c r="K1386" s="1" t="s">
        <v>29</v>
      </c>
      <c r="L1386" s="1" t="s">
        <v>30</v>
      </c>
      <c r="M1386" s="1" t="s">
        <v>737</v>
      </c>
      <c r="N1386" s="1" t="s">
        <v>32</v>
      </c>
      <c r="O1386" s="1" t="s">
        <v>60</v>
      </c>
      <c r="P1386" s="1" t="s">
        <v>738</v>
      </c>
      <c r="Q1386">
        <v>209.88</v>
      </c>
      <c r="R1386">
        <v>3</v>
      </c>
      <c r="S1386" s="1" t="s">
        <v>35</v>
      </c>
      <c r="T1386">
        <v>35.679600000000001</v>
      </c>
      <c r="U1386" s="1" t="s">
        <v>51</v>
      </c>
      <c r="V1386" s="1" t="s">
        <v>122</v>
      </c>
      <c r="W1386">
        <v>2015</v>
      </c>
    </row>
    <row r="1387" spans="1:23" x14ac:dyDescent="0.25">
      <c r="A1387">
        <v>6616</v>
      </c>
      <c r="B1387" s="1" t="s">
        <v>3535</v>
      </c>
      <c r="C1387" s="2">
        <v>42538</v>
      </c>
      <c r="D1387" s="2">
        <v>42540</v>
      </c>
      <c r="E1387" s="1" t="s">
        <v>94</v>
      </c>
      <c r="F1387" s="1" t="s">
        <v>3536</v>
      </c>
      <c r="G1387" s="1" t="s">
        <v>3537</v>
      </c>
      <c r="H1387" s="1" t="s">
        <v>26</v>
      </c>
      <c r="I1387" s="1" t="s">
        <v>27</v>
      </c>
      <c r="J1387" s="1" t="s">
        <v>56</v>
      </c>
      <c r="K1387" s="1" t="s">
        <v>57</v>
      </c>
      <c r="L1387" s="1" t="s">
        <v>58</v>
      </c>
      <c r="M1387" s="1" t="s">
        <v>2635</v>
      </c>
      <c r="N1387" s="1" t="s">
        <v>32</v>
      </c>
      <c r="O1387" s="1" t="s">
        <v>33</v>
      </c>
      <c r="P1387" s="1" t="s">
        <v>2636</v>
      </c>
      <c r="Q1387">
        <v>239.666</v>
      </c>
      <c r="R1387">
        <v>2</v>
      </c>
      <c r="S1387" s="1" t="s">
        <v>468</v>
      </c>
      <c r="T1387">
        <v>14.098000000000001</v>
      </c>
      <c r="U1387" s="1" t="s">
        <v>76</v>
      </c>
      <c r="V1387" s="1" t="s">
        <v>63</v>
      </c>
      <c r="W1387">
        <v>2016</v>
      </c>
    </row>
    <row r="1388" spans="1:23" x14ac:dyDescent="0.25">
      <c r="A1388">
        <v>6622</v>
      </c>
      <c r="B1388" s="1" t="s">
        <v>3538</v>
      </c>
      <c r="C1388" s="2">
        <v>42748</v>
      </c>
      <c r="D1388" s="2">
        <v>42753</v>
      </c>
      <c r="E1388" s="1" t="s">
        <v>23</v>
      </c>
      <c r="F1388" s="1" t="s">
        <v>2071</v>
      </c>
      <c r="G1388" s="1" t="s">
        <v>2072</v>
      </c>
      <c r="H1388" s="1" t="s">
        <v>97</v>
      </c>
      <c r="I1388" s="1" t="s">
        <v>27</v>
      </c>
      <c r="J1388" s="1" t="s">
        <v>890</v>
      </c>
      <c r="K1388" s="1" t="s">
        <v>577</v>
      </c>
      <c r="L1388" s="1" t="s">
        <v>100</v>
      </c>
      <c r="M1388" s="1" t="s">
        <v>2492</v>
      </c>
      <c r="N1388" s="1" t="s">
        <v>32</v>
      </c>
      <c r="O1388" s="1" t="s">
        <v>33</v>
      </c>
      <c r="P1388" s="1" t="s">
        <v>2493</v>
      </c>
      <c r="Q1388">
        <v>212.94</v>
      </c>
      <c r="R1388">
        <v>3</v>
      </c>
      <c r="S1388" s="1" t="s">
        <v>35</v>
      </c>
      <c r="T1388">
        <v>53.234999999999999</v>
      </c>
      <c r="U1388" s="1" t="s">
        <v>62</v>
      </c>
      <c r="V1388" s="1" t="s">
        <v>179</v>
      </c>
      <c r="W1388">
        <v>2017</v>
      </c>
    </row>
    <row r="1389" spans="1:23" x14ac:dyDescent="0.25">
      <c r="A1389">
        <v>6623</v>
      </c>
      <c r="B1389" s="1" t="s">
        <v>3539</v>
      </c>
      <c r="C1389" s="2">
        <v>41888</v>
      </c>
      <c r="D1389" s="2">
        <v>41891</v>
      </c>
      <c r="E1389" s="1" t="s">
        <v>94</v>
      </c>
      <c r="F1389" s="1" t="s">
        <v>3540</v>
      </c>
      <c r="G1389" s="1" t="s">
        <v>3541</v>
      </c>
      <c r="H1389" s="1" t="s">
        <v>97</v>
      </c>
      <c r="I1389" s="1" t="s">
        <v>27</v>
      </c>
      <c r="J1389" s="1" t="s">
        <v>338</v>
      </c>
      <c r="K1389" s="1" t="s">
        <v>57</v>
      </c>
      <c r="L1389" s="1" t="s">
        <v>58</v>
      </c>
      <c r="M1389" s="1" t="s">
        <v>59</v>
      </c>
      <c r="N1389" s="1" t="s">
        <v>32</v>
      </c>
      <c r="O1389" s="1" t="s">
        <v>60</v>
      </c>
      <c r="P1389" s="1" t="s">
        <v>61</v>
      </c>
      <c r="Q1389">
        <v>41.88</v>
      </c>
      <c r="R1389">
        <v>6</v>
      </c>
      <c r="S1389" s="1" t="s">
        <v>35</v>
      </c>
      <c r="T1389">
        <v>12.145200000000001</v>
      </c>
      <c r="U1389" s="1" t="s">
        <v>36</v>
      </c>
      <c r="V1389" s="1" t="s">
        <v>83</v>
      </c>
      <c r="W1389">
        <v>2014</v>
      </c>
    </row>
    <row r="1390" spans="1:23" x14ac:dyDescent="0.25">
      <c r="A1390">
        <v>6625</v>
      </c>
      <c r="B1390" s="1" t="s">
        <v>3542</v>
      </c>
      <c r="C1390" s="2">
        <v>42023</v>
      </c>
      <c r="D1390" s="2">
        <v>42027</v>
      </c>
      <c r="E1390" s="1" t="s">
        <v>42</v>
      </c>
      <c r="F1390" s="1" t="s">
        <v>3543</v>
      </c>
      <c r="G1390" s="1" t="s">
        <v>3544</v>
      </c>
      <c r="H1390" s="1" t="s">
        <v>26</v>
      </c>
      <c r="I1390" s="1" t="s">
        <v>27</v>
      </c>
      <c r="J1390" s="1" t="s">
        <v>3545</v>
      </c>
      <c r="K1390" s="1" t="s">
        <v>99</v>
      </c>
      <c r="L1390" s="1" t="s">
        <v>100</v>
      </c>
      <c r="M1390" s="1" t="s">
        <v>1640</v>
      </c>
      <c r="N1390" s="1" t="s">
        <v>32</v>
      </c>
      <c r="O1390" s="1" t="s">
        <v>48</v>
      </c>
      <c r="P1390" s="1" t="s">
        <v>1641</v>
      </c>
      <c r="Q1390">
        <v>102.438</v>
      </c>
      <c r="R1390">
        <v>1</v>
      </c>
      <c r="S1390" s="1" t="s">
        <v>75</v>
      </c>
      <c r="T1390">
        <v>-13.1706</v>
      </c>
      <c r="U1390" s="1" t="s">
        <v>90</v>
      </c>
      <c r="V1390" s="1" t="s">
        <v>179</v>
      </c>
      <c r="W1390">
        <v>2015</v>
      </c>
    </row>
    <row r="1391" spans="1:23" x14ac:dyDescent="0.25">
      <c r="A1391">
        <v>6626</v>
      </c>
      <c r="B1391" s="1" t="s">
        <v>3542</v>
      </c>
      <c r="C1391" s="2">
        <v>42023</v>
      </c>
      <c r="D1391" s="2">
        <v>42027</v>
      </c>
      <c r="E1391" s="1" t="s">
        <v>42</v>
      </c>
      <c r="F1391" s="1" t="s">
        <v>3543</v>
      </c>
      <c r="G1391" s="1" t="s">
        <v>3544</v>
      </c>
      <c r="H1391" s="1" t="s">
        <v>26</v>
      </c>
      <c r="I1391" s="1" t="s">
        <v>27</v>
      </c>
      <c r="J1391" s="1" t="s">
        <v>3545</v>
      </c>
      <c r="K1391" s="1" t="s">
        <v>99</v>
      </c>
      <c r="L1391" s="1" t="s">
        <v>100</v>
      </c>
      <c r="M1391" s="1" t="s">
        <v>2207</v>
      </c>
      <c r="N1391" s="1" t="s">
        <v>32</v>
      </c>
      <c r="O1391" s="1" t="s">
        <v>39</v>
      </c>
      <c r="P1391" s="1" t="s">
        <v>2208</v>
      </c>
      <c r="Q1391">
        <v>199.304</v>
      </c>
      <c r="R1391">
        <v>4</v>
      </c>
      <c r="S1391" s="1" t="s">
        <v>75</v>
      </c>
      <c r="T1391">
        <v>-8.5416000000000007</v>
      </c>
      <c r="U1391" s="1" t="s">
        <v>90</v>
      </c>
      <c r="V1391" s="1" t="s">
        <v>179</v>
      </c>
      <c r="W1391">
        <v>2015</v>
      </c>
    </row>
    <row r="1392" spans="1:23" x14ac:dyDescent="0.25">
      <c r="A1392">
        <v>6631</v>
      </c>
      <c r="B1392" s="1" t="s">
        <v>3546</v>
      </c>
      <c r="C1392" s="2">
        <v>42729</v>
      </c>
      <c r="D1392" s="2">
        <v>42734</v>
      </c>
      <c r="E1392" s="1" t="s">
        <v>42</v>
      </c>
      <c r="F1392" s="1" t="s">
        <v>1622</v>
      </c>
      <c r="G1392" s="1" t="s">
        <v>1623</v>
      </c>
      <c r="H1392" s="1" t="s">
        <v>26</v>
      </c>
      <c r="I1392" s="1" t="s">
        <v>27</v>
      </c>
      <c r="J1392" s="1" t="s">
        <v>201</v>
      </c>
      <c r="K1392" s="1" t="s">
        <v>202</v>
      </c>
      <c r="L1392" s="1" t="s">
        <v>58</v>
      </c>
      <c r="M1392" s="1" t="s">
        <v>1319</v>
      </c>
      <c r="N1392" s="1" t="s">
        <v>32</v>
      </c>
      <c r="O1392" s="1" t="s">
        <v>39</v>
      </c>
      <c r="P1392" s="1" t="s">
        <v>1320</v>
      </c>
      <c r="Q1392">
        <v>698.35199999999998</v>
      </c>
      <c r="R1392">
        <v>3</v>
      </c>
      <c r="S1392" s="1" t="s">
        <v>66</v>
      </c>
      <c r="T1392">
        <v>52.376399999999997</v>
      </c>
      <c r="U1392" s="1" t="s">
        <v>62</v>
      </c>
      <c r="V1392" s="1" t="s">
        <v>104</v>
      </c>
      <c r="W1392">
        <v>2016</v>
      </c>
    </row>
    <row r="1393" spans="1:23" x14ac:dyDescent="0.25">
      <c r="A1393">
        <v>6632</v>
      </c>
      <c r="B1393" s="1" t="s">
        <v>3546</v>
      </c>
      <c r="C1393" s="2">
        <v>42729</v>
      </c>
      <c r="D1393" s="2">
        <v>42734</v>
      </c>
      <c r="E1393" s="1" t="s">
        <v>42</v>
      </c>
      <c r="F1393" s="1" t="s">
        <v>1622</v>
      </c>
      <c r="G1393" s="1" t="s">
        <v>1623</v>
      </c>
      <c r="H1393" s="1" t="s">
        <v>26</v>
      </c>
      <c r="I1393" s="1" t="s">
        <v>27</v>
      </c>
      <c r="J1393" s="1" t="s">
        <v>201</v>
      </c>
      <c r="K1393" s="1" t="s">
        <v>202</v>
      </c>
      <c r="L1393" s="1" t="s">
        <v>58</v>
      </c>
      <c r="M1393" s="1" t="s">
        <v>1474</v>
      </c>
      <c r="N1393" s="1" t="s">
        <v>32</v>
      </c>
      <c r="O1393" s="1" t="s">
        <v>48</v>
      </c>
      <c r="P1393" s="1" t="s">
        <v>1475</v>
      </c>
      <c r="Q1393">
        <v>1747.25</v>
      </c>
      <c r="R1393">
        <v>5</v>
      </c>
      <c r="S1393" s="1" t="s">
        <v>35</v>
      </c>
      <c r="T1393">
        <v>629.01</v>
      </c>
      <c r="U1393" s="1" t="s">
        <v>62</v>
      </c>
      <c r="V1393" s="1" t="s">
        <v>104</v>
      </c>
      <c r="W1393">
        <v>2016</v>
      </c>
    </row>
    <row r="1394" spans="1:23" x14ac:dyDescent="0.25">
      <c r="A1394">
        <v>6640</v>
      </c>
      <c r="B1394" s="1" t="s">
        <v>3547</v>
      </c>
      <c r="C1394" s="2">
        <v>41943</v>
      </c>
      <c r="D1394" s="2">
        <v>41945</v>
      </c>
      <c r="E1394" s="1" t="s">
        <v>23</v>
      </c>
      <c r="F1394" s="1" t="s">
        <v>888</v>
      </c>
      <c r="G1394" s="1" t="s">
        <v>889</v>
      </c>
      <c r="H1394" s="1" t="s">
        <v>97</v>
      </c>
      <c r="I1394" s="1" t="s">
        <v>27</v>
      </c>
      <c r="J1394" s="1" t="s">
        <v>881</v>
      </c>
      <c r="K1394" s="1" t="s">
        <v>241</v>
      </c>
      <c r="L1394" s="1" t="s">
        <v>72</v>
      </c>
      <c r="M1394" s="1" t="s">
        <v>1684</v>
      </c>
      <c r="N1394" s="1" t="s">
        <v>32</v>
      </c>
      <c r="O1394" s="1" t="s">
        <v>48</v>
      </c>
      <c r="P1394" s="1" t="s">
        <v>1685</v>
      </c>
      <c r="Q1394">
        <v>1421.664</v>
      </c>
      <c r="R1394">
        <v>8</v>
      </c>
      <c r="S1394" s="1" t="s">
        <v>517</v>
      </c>
      <c r="T1394">
        <v>-734.52639999999997</v>
      </c>
      <c r="U1394" s="1" t="s">
        <v>76</v>
      </c>
      <c r="V1394" s="1" t="s">
        <v>52</v>
      </c>
      <c r="W1394">
        <v>2014</v>
      </c>
    </row>
    <row r="1395" spans="1:23" x14ac:dyDescent="0.25">
      <c r="A1395">
        <v>6647</v>
      </c>
      <c r="B1395" s="1" t="s">
        <v>3548</v>
      </c>
      <c r="C1395" s="2">
        <v>42719</v>
      </c>
      <c r="D1395" s="2">
        <v>42725</v>
      </c>
      <c r="E1395" s="1" t="s">
        <v>42</v>
      </c>
      <c r="F1395" s="1" t="s">
        <v>1364</v>
      </c>
      <c r="G1395" s="1" t="s">
        <v>1365</v>
      </c>
      <c r="H1395" s="1" t="s">
        <v>108</v>
      </c>
      <c r="I1395" s="1" t="s">
        <v>27</v>
      </c>
      <c r="J1395" s="1" t="s">
        <v>890</v>
      </c>
      <c r="K1395" s="1" t="s">
        <v>1530</v>
      </c>
      <c r="L1395" s="1" t="s">
        <v>58</v>
      </c>
      <c r="M1395" s="1" t="s">
        <v>316</v>
      </c>
      <c r="N1395" s="1" t="s">
        <v>32</v>
      </c>
      <c r="O1395" s="1" t="s">
        <v>48</v>
      </c>
      <c r="P1395" s="1" t="s">
        <v>317</v>
      </c>
      <c r="Q1395">
        <v>564.19500000000005</v>
      </c>
      <c r="R1395">
        <v>3</v>
      </c>
      <c r="S1395" s="1" t="s">
        <v>89</v>
      </c>
      <c r="T1395">
        <v>-304.6653</v>
      </c>
      <c r="U1395" s="1" t="s">
        <v>139</v>
      </c>
      <c r="V1395" s="1" t="s">
        <v>104</v>
      </c>
      <c r="W1395">
        <v>2016</v>
      </c>
    </row>
    <row r="1396" spans="1:23" x14ac:dyDescent="0.25">
      <c r="A1396">
        <v>6652</v>
      </c>
      <c r="B1396" s="1" t="s">
        <v>3549</v>
      </c>
      <c r="C1396" s="2">
        <v>42986</v>
      </c>
      <c r="D1396" s="2">
        <v>42989</v>
      </c>
      <c r="E1396" s="1" t="s">
        <v>94</v>
      </c>
      <c r="F1396" s="1" t="s">
        <v>1869</v>
      </c>
      <c r="G1396" s="1" t="s">
        <v>1870</v>
      </c>
      <c r="H1396" s="1" t="s">
        <v>97</v>
      </c>
      <c r="I1396" s="1" t="s">
        <v>27</v>
      </c>
      <c r="J1396" s="1" t="s">
        <v>701</v>
      </c>
      <c r="K1396" s="1" t="s">
        <v>99</v>
      </c>
      <c r="L1396" s="1" t="s">
        <v>100</v>
      </c>
      <c r="M1396" s="1" t="s">
        <v>955</v>
      </c>
      <c r="N1396" s="1" t="s">
        <v>32</v>
      </c>
      <c r="O1396" s="1" t="s">
        <v>60</v>
      </c>
      <c r="P1396" s="1" t="s">
        <v>956</v>
      </c>
      <c r="Q1396">
        <v>21.184000000000001</v>
      </c>
      <c r="R1396">
        <v>2</v>
      </c>
      <c r="S1396" s="1" t="s">
        <v>103</v>
      </c>
      <c r="T1396">
        <v>-11.651199999999999</v>
      </c>
      <c r="U1396" s="1" t="s">
        <v>36</v>
      </c>
      <c r="V1396" s="1" t="s">
        <v>83</v>
      </c>
      <c r="W1396">
        <v>2017</v>
      </c>
    </row>
    <row r="1397" spans="1:23" x14ac:dyDescent="0.25">
      <c r="A1397">
        <v>6654</v>
      </c>
      <c r="B1397" s="1" t="s">
        <v>3549</v>
      </c>
      <c r="C1397" s="2">
        <v>42986</v>
      </c>
      <c r="D1397" s="2">
        <v>42989</v>
      </c>
      <c r="E1397" s="1" t="s">
        <v>94</v>
      </c>
      <c r="F1397" s="1" t="s">
        <v>1869</v>
      </c>
      <c r="G1397" s="1" t="s">
        <v>1870</v>
      </c>
      <c r="H1397" s="1" t="s">
        <v>97</v>
      </c>
      <c r="I1397" s="1" t="s">
        <v>27</v>
      </c>
      <c r="J1397" s="1" t="s">
        <v>701</v>
      </c>
      <c r="K1397" s="1" t="s">
        <v>99</v>
      </c>
      <c r="L1397" s="1" t="s">
        <v>100</v>
      </c>
      <c r="M1397" s="1" t="s">
        <v>2441</v>
      </c>
      <c r="N1397" s="1" t="s">
        <v>32</v>
      </c>
      <c r="O1397" s="1" t="s">
        <v>39</v>
      </c>
      <c r="P1397" s="1" t="s">
        <v>2442</v>
      </c>
      <c r="Q1397">
        <v>213.43</v>
      </c>
      <c r="R1397">
        <v>5</v>
      </c>
      <c r="S1397" s="1" t="s">
        <v>75</v>
      </c>
      <c r="T1397">
        <v>-39.637</v>
      </c>
      <c r="U1397" s="1" t="s">
        <v>36</v>
      </c>
      <c r="V1397" s="1" t="s">
        <v>83</v>
      </c>
      <c r="W1397">
        <v>2017</v>
      </c>
    </row>
    <row r="1398" spans="1:23" x14ac:dyDescent="0.25">
      <c r="A1398">
        <v>6659</v>
      </c>
      <c r="B1398" s="1" t="s">
        <v>3550</v>
      </c>
      <c r="C1398" s="2">
        <v>42786</v>
      </c>
      <c r="D1398" s="2">
        <v>42793</v>
      </c>
      <c r="E1398" s="1" t="s">
        <v>42</v>
      </c>
      <c r="F1398" s="1" t="s">
        <v>2308</v>
      </c>
      <c r="G1398" s="1" t="s">
        <v>2309</v>
      </c>
      <c r="H1398" s="1" t="s">
        <v>108</v>
      </c>
      <c r="I1398" s="1" t="s">
        <v>27</v>
      </c>
      <c r="J1398" s="1" t="s">
        <v>2046</v>
      </c>
      <c r="K1398" s="1" t="s">
        <v>532</v>
      </c>
      <c r="L1398" s="1" t="s">
        <v>58</v>
      </c>
      <c r="M1398" s="1" t="s">
        <v>757</v>
      </c>
      <c r="N1398" s="1" t="s">
        <v>32</v>
      </c>
      <c r="O1398" s="1" t="s">
        <v>60</v>
      </c>
      <c r="P1398" s="1" t="s">
        <v>758</v>
      </c>
      <c r="Q1398">
        <v>68.703999999999994</v>
      </c>
      <c r="R1398">
        <v>2</v>
      </c>
      <c r="S1398" s="1" t="s">
        <v>66</v>
      </c>
      <c r="T1398">
        <v>16.3172</v>
      </c>
      <c r="U1398" s="1" t="s">
        <v>51</v>
      </c>
      <c r="V1398" s="1" t="s">
        <v>307</v>
      </c>
      <c r="W1398">
        <v>2017</v>
      </c>
    </row>
    <row r="1399" spans="1:23" x14ac:dyDescent="0.25">
      <c r="A1399">
        <v>6660</v>
      </c>
      <c r="B1399" s="1" t="s">
        <v>3550</v>
      </c>
      <c r="C1399" s="2">
        <v>42786</v>
      </c>
      <c r="D1399" s="2">
        <v>42793</v>
      </c>
      <c r="E1399" s="1" t="s">
        <v>42</v>
      </c>
      <c r="F1399" s="1" t="s">
        <v>2308</v>
      </c>
      <c r="G1399" s="1" t="s">
        <v>2309</v>
      </c>
      <c r="H1399" s="1" t="s">
        <v>108</v>
      </c>
      <c r="I1399" s="1" t="s">
        <v>27</v>
      </c>
      <c r="J1399" s="1" t="s">
        <v>2046</v>
      </c>
      <c r="K1399" s="1" t="s">
        <v>532</v>
      </c>
      <c r="L1399" s="1" t="s">
        <v>58</v>
      </c>
      <c r="M1399" s="1" t="s">
        <v>1272</v>
      </c>
      <c r="N1399" s="1" t="s">
        <v>32</v>
      </c>
      <c r="O1399" s="1" t="s">
        <v>48</v>
      </c>
      <c r="P1399" s="1" t="s">
        <v>1075</v>
      </c>
      <c r="Q1399">
        <v>386.91</v>
      </c>
      <c r="R1399">
        <v>9</v>
      </c>
      <c r="S1399" s="1" t="s">
        <v>89</v>
      </c>
      <c r="T1399">
        <v>-185.71680000000001</v>
      </c>
      <c r="U1399" s="1" t="s">
        <v>51</v>
      </c>
      <c r="V1399" s="1" t="s">
        <v>307</v>
      </c>
      <c r="W1399">
        <v>2017</v>
      </c>
    </row>
    <row r="1400" spans="1:23" x14ac:dyDescent="0.25">
      <c r="A1400">
        <v>6664</v>
      </c>
      <c r="B1400" s="1" t="s">
        <v>3551</v>
      </c>
      <c r="C1400" s="2">
        <v>43034</v>
      </c>
      <c r="D1400" s="2">
        <v>43040</v>
      </c>
      <c r="E1400" s="1" t="s">
        <v>42</v>
      </c>
      <c r="F1400" s="1" t="s">
        <v>622</v>
      </c>
      <c r="G1400" s="1" t="s">
        <v>623</v>
      </c>
      <c r="H1400" s="1" t="s">
        <v>26</v>
      </c>
      <c r="I1400" s="1" t="s">
        <v>27</v>
      </c>
      <c r="J1400" s="1" t="s">
        <v>3552</v>
      </c>
      <c r="K1400" s="1" t="s">
        <v>728</v>
      </c>
      <c r="L1400" s="1" t="s">
        <v>30</v>
      </c>
      <c r="M1400" s="1" t="s">
        <v>919</v>
      </c>
      <c r="N1400" s="1" t="s">
        <v>32</v>
      </c>
      <c r="O1400" s="1" t="s">
        <v>48</v>
      </c>
      <c r="P1400" s="1" t="s">
        <v>920</v>
      </c>
      <c r="Q1400">
        <v>356.85</v>
      </c>
      <c r="R1400">
        <v>5</v>
      </c>
      <c r="S1400" s="1" t="s">
        <v>35</v>
      </c>
      <c r="T1400">
        <v>60.664499999999997</v>
      </c>
      <c r="U1400" s="1" t="s">
        <v>139</v>
      </c>
      <c r="V1400" s="1" t="s">
        <v>52</v>
      </c>
      <c r="W1400">
        <v>2017</v>
      </c>
    </row>
    <row r="1401" spans="1:23" x14ac:dyDescent="0.25">
      <c r="A1401">
        <v>6667</v>
      </c>
      <c r="B1401" s="1" t="s">
        <v>3553</v>
      </c>
      <c r="C1401" s="2">
        <v>42867</v>
      </c>
      <c r="D1401" s="2">
        <v>42869</v>
      </c>
      <c r="E1401" s="1" t="s">
        <v>23</v>
      </c>
      <c r="F1401" s="1" t="s">
        <v>630</v>
      </c>
      <c r="G1401" s="1" t="s">
        <v>631</v>
      </c>
      <c r="H1401" s="1" t="s">
        <v>26</v>
      </c>
      <c r="I1401" s="1" t="s">
        <v>27</v>
      </c>
      <c r="J1401" s="1" t="s">
        <v>1308</v>
      </c>
      <c r="K1401" s="1" t="s">
        <v>372</v>
      </c>
      <c r="L1401" s="1" t="s">
        <v>72</v>
      </c>
      <c r="M1401" s="1" t="s">
        <v>2914</v>
      </c>
      <c r="N1401" s="1" t="s">
        <v>32</v>
      </c>
      <c r="O1401" s="1" t="s">
        <v>60</v>
      </c>
      <c r="P1401" s="1" t="s">
        <v>2915</v>
      </c>
      <c r="Q1401">
        <v>42.85</v>
      </c>
      <c r="R1401">
        <v>5</v>
      </c>
      <c r="S1401" s="1" t="s">
        <v>35</v>
      </c>
      <c r="T1401">
        <v>15.426</v>
      </c>
      <c r="U1401" s="1" t="s">
        <v>76</v>
      </c>
      <c r="V1401" s="1" t="s">
        <v>171</v>
      </c>
      <c r="W1401">
        <v>2017</v>
      </c>
    </row>
    <row r="1402" spans="1:23" x14ac:dyDescent="0.25">
      <c r="A1402">
        <v>6674</v>
      </c>
      <c r="B1402" s="1" t="s">
        <v>3554</v>
      </c>
      <c r="C1402" s="2">
        <v>42252</v>
      </c>
      <c r="D1402" s="2">
        <v>42259</v>
      </c>
      <c r="E1402" s="1" t="s">
        <v>42</v>
      </c>
      <c r="F1402" s="1" t="s">
        <v>3555</v>
      </c>
      <c r="G1402" s="1" t="s">
        <v>3556</v>
      </c>
      <c r="H1402" s="1" t="s">
        <v>108</v>
      </c>
      <c r="I1402" s="1" t="s">
        <v>27</v>
      </c>
      <c r="J1402" s="1" t="s">
        <v>3557</v>
      </c>
      <c r="K1402" s="1" t="s">
        <v>728</v>
      </c>
      <c r="L1402" s="1" t="s">
        <v>30</v>
      </c>
      <c r="M1402" s="1" t="s">
        <v>3558</v>
      </c>
      <c r="N1402" s="1" t="s">
        <v>32</v>
      </c>
      <c r="O1402" s="1" t="s">
        <v>60</v>
      </c>
      <c r="P1402" s="1" t="s">
        <v>3559</v>
      </c>
      <c r="Q1402">
        <v>67.959999999999994</v>
      </c>
      <c r="R1402">
        <v>4</v>
      </c>
      <c r="S1402" s="1" t="s">
        <v>35</v>
      </c>
      <c r="T1402">
        <v>12.232799999999999</v>
      </c>
      <c r="U1402" s="1" t="s">
        <v>51</v>
      </c>
      <c r="V1402" s="1" t="s">
        <v>83</v>
      </c>
      <c r="W1402">
        <v>2015</v>
      </c>
    </row>
    <row r="1403" spans="1:23" x14ac:dyDescent="0.25">
      <c r="A1403">
        <v>6679</v>
      </c>
      <c r="B1403" s="1" t="s">
        <v>3560</v>
      </c>
      <c r="C1403" s="2">
        <v>41922</v>
      </c>
      <c r="D1403" s="2">
        <v>41926</v>
      </c>
      <c r="E1403" s="1" t="s">
        <v>42</v>
      </c>
      <c r="F1403" s="1" t="s">
        <v>1270</v>
      </c>
      <c r="G1403" s="1" t="s">
        <v>1271</v>
      </c>
      <c r="H1403" s="1" t="s">
        <v>108</v>
      </c>
      <c r="I1403" s="1" t="s">
        <v>27</v>
      </c>
      <c r="J1403" s="1" t="s">
        <v>531</v>
      </c>
      <c r="K1403" s="1" t="s">
        <v>532</v>
      </c>
      <c r="L1403" s="1" t="s">
        <v>58</v>
      </c>
      <c r="M1403" s="1" t="s">
        <v>1159</v>
      </c>
      <c r="N1403" s="1" t="s">
        <v>32</v>
      </c>
      <c r="O1403" s="1" t="s">
        <v>60</v>
      </c>
      <c r="P1403" s="1" t="s">
        <v>1160</v>
      </c>
      <c r="Q1403">
        <v>46.872</v>
      </c>
      <c r="R1403">
        <v>7</v>
      </c>
      <c r="S1403" s="1" t="s">
        <v>66</v>
      </c>
      <c r="T1403">
        <v>3.5154000000000001</v>
      </c>
      <c r="U1403" s="1" t="s">
        <v>90</v>
      </c>
      <c r="V1403" s="1" t="s">
        <v>52</v>
      </c>
      <c r="W1403">
        <v>2014</v>
      </c>
    </row>
    <row r="1404" spans="1:23" x14ac:dyDescent="0.25">
      <c r="A1404">
        <v>6684</v>
      </c>
      <c r="B1404" s="1" t="s">
        <v>3561</v>
      </c>
      <c r="C1404" s="2">
        <v>41948</v>
      </c>
      <c r="D1404" s="2">
        <v>41953</v>
      </c>
      <c r="E1404" s="1" t="s">
        <v>42</v>
      </c>
      <c r="F1404" s="1" t="s">
        <v>2456</v>
      </c>
      <c r="G1404" s="1" t="s">
        <v>2457</v>
      </c>
      <c r="H1404" s="1" t="s">
        <v>108</v>
      </c>
      <c r="I1404" s="1" t="s">
        <v>27</v>
      </c>
      <c r="J1404" s="1" t="s">
        <v>56</v>
      </c>
      <c r="K1404" s="1" t="s">
        <v>57</v>
      </c>
      <c r="L1404" s="1" t="s">
        <v>58</v>
      </c>
      <c r="M1404" s="1" t="s">
        <v>2438</v>
      </c>
      <c r="N1404" s="1" t="s">
        <v>32</v>
      </c>
      <c r="O1404" s="1" t="s">
        <v>60</v>
      </c>
      <c r="P1404" s="1" t="s">
        <v>2439</v>
      </c>
      <c r="Q1404">
        <v>20.04</v>
      </c>
      <c r="R1404">
        <v>6</v>
      </c>
      <c r="S1404" s="1" t="s">
        <v>35</v>
      </c>
      <c r="T1404">
        <v>8.8176000000000005</v>
      </c>
      <c r="U1404" s="1" t="s">
        <v>62</v>
      </c>
      <c r="V1404" s="1" t="s">
        <v>37</v>
      </c>
      <c r="W1404">
        <v>2014</v>
      </c>
    </row>
    <row r="1405" spans="1:23" x14ac:dyDescent="0.25">
      <c r="A1405">
        <v>6686</v>
      </c>
      <c r="B1405" s="1" t="s">
        <v>3562</v>
      </c>
      <c r="C1405" s="2">
        <v>42355</v>
      </c>
      <c r="D1405" s="2">
        <v>42360</v>
      </c>
      <c r="E1405" s="1" t="s">
        <v>42</v>
      </c>
      <c r="F1405" s="1" t="s">
        <v>1385</v>
      </c>
      <c r="G1405" s="1" t="s">
        <v>1386</v>
      </c>
      <c r="H1405" s="1" t="s">
        <v>26</v>
      </c>
      <c r="I1405" s="1" t="s">
        <v>27</v>
      </c>
      <c r="J1405" s="1" t="s">
        <v>221</v>
      </c>
      <c r="K1405" s="1" t="s">
        <v>144</v>
      </c>
      <c r="L1405" s="1" t="s">
        <v>100</v>
      </c>
      <c r="M1405" s="1" t="s">
        <v>891</v>
      </c>
      <c r="N1405" s="1" t="s">
        <v>32</v>
      </c>
      <c r="O1405" s="1" t="s">
        <v>60</v>
      </c>
      <c r="P1405" s="1" t="s">
        <v>892</v>
      </c>
      <c r="Q1405">
        <v>41.552</v>
      </c>
      <c r="R1405">
        <v>2</v>
      </c>
      <c r="S1405" s="1" t="s">
        <v>103</v>
      </c>
      <c r="T1405">
        <v>-19.737200000000001</v>
      </c>
      <c r="U1405" s="1" t="s">
        <v>62</v>
      </c>
      <c r="V1405" s="1" t="s">
        <v>104</v>
      </c>
      <c r="W1405">
        <v>2015</v>
      </c>
    </row>
    <row r="1406" spans="1:23" x14ac:dyDescent="0.25">
      <c r="A1406">
        <v>6700</v>
      </c>
      <c r="B1406" s="1" t="s">
        <v>3563</v>
      </c>
      <c r="C1406" s="2">
        <v>42937</v>
      </c>
      <c r="D1406" s="2">
        <v>42941</v>
      </c>
      <c r="E1406" s="1" t="s">
        <v>42</v>
      </c>
      <c r="F1406" s="1" t="s">
        <v>1916</v>
      </c>
      <c r="G1406" s="1" t="s">
        <v>1917</v>
      </c>
      <c r="H1406" s="1" t="s">
        <v>26</v>
      </c>
      <c r="I1406" s="1" t="s">
        <v>27</v>
      </c>
      <c r="J1406" s="1" t="s">
        <v>651</v>
      </c>
      <c r="K1406" s="1" t="s">
        <v>57</v>
      </c>
      <c r="L1406" s="1" t="s">
        <v>58</v>
      </c>
      <c r="M1406" s="1" t="s">
        <v>1545</v>
      </c>
      <c r="N1406" s="1" t="s">
        <v>32</v>
      </c>
      <c r="O1406" s="1" t="s">
        <v>39</v>
      </c>
      <c r="P1406" s="1" t="s">
        <v>1546</v>
      </c>
      <c r="Q1406">
        <v>225.29599999999999</v>
      </c>
      <c r="R1406">
        <v>2</v>
      </c>
      <c r="S1406" s="1" t="s">
        <v>66</v>
      </c>
      <c r="T1406">
        <v>22.529599999999999</v>
      </c>
      <c r="U1406" s="1" t="s">
        <v>90</v>
      </c>
      <c r="V1406" s="1" t="s">
        <v>77</v>
      </c>
      <c r="W1406">
        <v>2017</v>
      </c>
    </row>
    <row r="1407" spans="1:23" x14ac:dyDescent="0.25">
      <c r="A1407">
        <v>6702</v>
      </c>
      <c r="B1407" s="1" t="s">
        <v>3564</v>
      </c>
      <c r="C1407" s="2">
        <v>42144</v>
      </c>
      <c r="D1407" s="2">
        <v>42148</v>
      </c>
      <c r="E1407" s="1" t="s">
        <v>42</v>
      </c>
      <c r="F1407" s="1" t="s">
        <v>1381</v>
      </c>
      <c r="G1407" s="1" t="s">
        <v>1382</v>
      </c>
      <c r="H1407" s="1" t="s">
        <v>26</v>
      </c>
      <c r="I1407" s="1" t="s">
        <v>27</v>
      </c>
      <c r="J1407" s="1" t="s">
        <v>3565</v>
      </c>
      <c r="K1407" s="1" t="s">
        <v>1048</v>
      </c>
      <c r="L1407" s="1" t="s">
        <v>30</v>
      </c>
      <c r="M1407" s="1" t="s">
        <v>1550</v>
      </c>
      <c r="N1407" s="1" t="s">
        <v>32</v>
      </c>
      <c r="O1407" s="1" t="s">
        <v>60</v>
      </c>
      <c r="P1407" s="1" t="s">
        <v>1551</v>
      </c>
      <c r="Q1407">
        <v>163.136</v>
      </c>
      <c r="R1407">
        <v>4</v>
      </c>
      <c r="S1407" s="1" t="s">
        <v>66</v>
      </c>
      <c r="T1407">
        <v>20.391999999999999</v>
      </c>
      <c r="U1407" s="1" t="s">
        <v>90</v>
      </c>
      <c r="V1407" s="1" t="s">
        <v>171</v>
      </c>
      <c r="W1407">
        <v>2015</v>
      </c>
    </row>
    <row r="1408" spans="1:23" x14ac:dyDescent="0.25">
      <c r="A1408">
        <v>6709</v>
      </c>
      <c r="B1408" s="1" t="s">
        <v>3566</v>
      </c>
      <c r="C1408" s="2">
        <v>42322</v>
      </c>
      <c r="D1408" s="2">
        <v>42327</v>
      </c>
      <c r="E1408" s="1" t="s">
        <v>42</v>
      </c>
      <c r="F1408" s="1" t="s">
        <v>2803</v>
      </c>
      <c r="G1408" s="1" t="s">
        <v>2804</v>
      </c>
      <c r="H1408" s="1" t="s">
        <v>26</v>
      </c>
      <c r="I1408" s="1" t="s">
        <v>27</v>
      </c>
      <c r="J1408" s="1" t="s">
        <v>3567</v>
      </c>
      <c r="K1408" s="1" t="s">
        <v>1909</v>
      </c>
      <c r="L1408" s="1" t="s">
        <v>58</v>
      </c>
      <c r="M1408" s="1" t="s">
        <v>256</v>
      </c>
      <c r="N1408" s="1" t="s">
        <v>32</v>
      </c>
      <c r="O1408" s="1" t="s">
        <v>39</v>
      </c>
      <c r="P1408" s="1" t="s">
        <v>257</v>
      </c>
      <c r="Q1408">
        <v>883.84</v>
      </c>
      <c r="R1408">
        <v>4</v>
      </c>
      <c r="S1408" s="1" t="s">
        <v>66</v>
      </c>
      <c r="T1408">
        <v>99.432000000000002</v>
      </c>
      <c r="U1408" s="1" t="s">
        <v>62</v>
      </c>
      <c r="V1408" s="1" t="s">
        <v>37</v>
      </c>
      <c r="W1408">
        <v>2015</v>
      </c>
    </row>
    <row r="1409" spans="1:23" x14ac:dyDescent="0.25">
      <c r="A1409">
        <v>6710</v>
      </c>
      <c r="B1409" s="1" t="s">
        <v>3566</v>
      </c>
      <c r="C1409" s="2">
        <v>42322</v>
      </c>
      <c r="D1409" s="2">
        <v>42327</v>
      </c>
      <c r="E1409" s="1" t="s">
        <v>42</v>
      </c>
      <c r="F1409" s="1" t="s">
        <v>2803</v>
      </c>
      <c r="G1409" s="1" t="s">
        <v>2804</v>
      </c>
      <c r="H1409" s="1" t="s">
        <v>26</v>
      </c>
      <c r="I1409" s="1" t="s">
        <v>27</v>
      </c>
      <c r="J1409" s="1" t="s">
        <v>3567</v>
      </c>
      <c r="K1409" s="1" t="s">
        <v>1909</v>
      </c>
      <c r="L1409" s="1" t="s">
        <v>58</v>
      </c>
      <c r="M1409" s="1" t="s">
        <v>366</v>
      </c>
      <c r="N1409" s="1" t="s">
        <v>32</v>
      </c>
      <c r="O1409" s="1" t="s">
        <v>39</v>
      </c>
      <c r="P1409" s="1" t="s">
        <v>367</v>
      </c>
      <c r="Q1409">
        <v>230.352</v>
      </c>
      <c r="R1409">
        <v>3</v>
      </c>
      <c r="S1409" s="1" t="s">
        <v>66</v>
      </c>
      <c r="T1409">
        <v>20.155799999999999</v>
      </c>
      <c r="U1409" s="1" t="s">
        <v>62</v>
      </c>
      <c r="V1409" s="1" t="s">
        <v>37</v>
      </c>
      <c r="W1409">
        <v>2015</v>
      </c>
    </row>
    <row r="1410" spans="1:23" x14ac:dyDescent="0.25">
      <c r="A1410">
        <v>6713</v>
      </c>
      <c r="B1410" s="1" t="s">
        <v>3568</v>
      </c>
      <c r="C1410" s="2">
        <v>43083</v>
      </c>
      <c r="D1410" s="2">
        <v>43083</v>
      </c>
      <c r="E1410" s="1" t="s">
        <v>435</v>
      </c>
      <c r="F1410" s="1" t="s">
        <v>250</v>
      </c>
      <c r="G1410" s="1" t="s">
        <v>251</v>
      </c>
      <c r="H1410" s="1" t="s">
        <v>26</v>
      </c>
      <c r="I1410" s="1" t="s">
        <v>27</v>
      </c>
      <c r="J1410" s="1" t="s">
        <v>2222</v>
      </c>
      <c r="K1410" s="1" t="s">
        <v>144</v>
      </c>
      <c r="L1410" s="1" t="s">
        <v>100</v>
      </c>
      <c r="M1410" s="1" t="s">
        <v>1866</v>
      </c>
      <c r="N1410" s="1" t="s">
        <v>32</v>
      </c>
      <c r="O1410" s="1" t="s">
        <v>60</v>
      </c>
      <c r="P1410" s="1" t="s">
        <v>1867</v>
      </c>
      <c r="Q1410">
        <v>266.35199999999998</v>
      </c>
      <c r="R1410">
        <v>6</v>
      </c>
      <c r="S1410" s="1" t="s">
        <v>103</v>
      </c>
      <c r="T1410">
        <v>-292.98719999999997</v>
      </c>
      <c r="U1410" s="1" t="s">
        <v>440</v>
      </c>
      <c r="V1410" s="1" t="s">
        <v>104</v>
      </c>
      <c r="W1410">
        <v>2017</v>
      </c>
    </row>
    <row r="1411" spans="1:23" x14ac:dyDescent="0.25">
      <c r="A1411">
        <v>6714</v>
      </c>
      <c r="B1411" s="1" t="s">
        <v>3568</v>
      </c>
      <c r="C1411" s="2">
        <v>43083</v>
      </c>
      <c r="D1411" s="2">
        <v>43083</v>
      </c>
      <c r="E1411" s="1" t="s">
        <v>435</v>
      </c>
      <c r="F1411" s="1" t="s">
        <v>250</v>
      </c>
      <c r="G1411" s="1" t="s">
        <v>251</v>
      </c>
      <c r="H1411" s="1" t="s">
        <v>26</v>
      </c>
      <c r="I1411" s="1" t="s">
        <v>27</v>
      </c>
      <c r="J1411" s="1" t="s">
        <v>2222</v>
      </c>
      <c r="K1411" s="1" t="s">
        <v>144</v>
      </c>
      <c r="L1411" s="1" t="s">
        <v>100</v>
      </c>
      <c r="M1411" s="1" t="s">
        <v>364</v>
      </c>
      <c r="N1411" s="1" t="s">
        <v>32</v>
      </c>
      <c r="O1411" s="1" t="s">
        <v>60</v>
      </c>
      <c r="P1411" s="1" t="s">
        <v>365</v>
      </c>
      <c r="Q1411">
        <v>56.328000000000003</v>
      </c>
      <c r="R1411">
        <v>3</v>
      </c>
      <c r="S1411" s="1" t="s">
        <v>103</v>
      </c>
      <c r="T1411">
        <v>-26.755800000000001</v>
      </c>
      <c r="U1411" s="1" t="s">
        <v>440</v>
      </c>
      <c r="V1411" s="1" t="s">
        <v>104</v>
      </c>
      <c r="W1411">
        <v>2017</v>
      </c>
    </row>
    <row r="1412" spans="1:23" x14ac:dyDescent="0.25">
      <c r="A1412">
        <v>6719</v>
      </c>
      <c r="B1412" s="1" t="s">
        <v>3569</v>
      </c>
      <c r="C1412" s="2">
        <v>42468</v>
      </c>
      <c r="D1412" s="2">
        <v>42475</v>
      </c>
      <c r="E1412" s="1" t="s">
        <v>42</v>
      </c>
      <c r="F1412" s="1" t="s">
        <v>760</v>
      </c>
      <c r="G1412" s="1" t="s">
        <v>761</v>
      </c>
      <c r="H1412" s="1" t="s">
        <v>108</v>
      </c>
      <c r="I1412" s="1" t="s">
        <v>27</v>
      </c>
      <c r="J1412" s="1" t="s">
        <v>3570</v>
      </c>
      <c r="K1412" s="1" t="s">
        <v>1070</v>
      </c>
      <c r="L1412" s="1" t="s">
        <v>30</v>
      </c>
      <c r="M1412" s="1" t="s">
        <v>1135</v>
      </c>
      <c r="N1412" s="1" t="s">
        <v>32</v>
      </c>
      <c r="O1412" s="1" t="s">
        <v>60</v>
      </c>
      <c r="P1412" s="1" t="s">
        <v>1136</v>
      </c>
      <c r="Q1412">
        <v>159.91999999999999</v>
      </c>
      <c r="R1412">
        <v>4</v>
      </c>
      <c r="S1412" s="1" t="s">
        <v>35</v>
      </c>
      <c r="T1412">
        <v>31.984000000000002</v>
      </c>
      <c r="U1412" s="1" t="s">
        <v>51</v>
      </c>
      <c r="V1412" s="1" t="s">
        <v>122</v>
      </c>
      <c r="W1412">
        <v>2016</v>
      </c>
    </row>
    <row r="1413" spans="1:23" x14ac:dyDescent="0.25">
      <c r="A1413">
        <v>6729</v>
      </c>
      <c r="B1413" s="1" t="s">
        <v>3571</v>
      </c>
      <c r="C1413" s="2">
        <v>42678</v>
      </c>
      <c r="D1413" s="2">
        <v>42683</v>
      </c>
      <c r="E1413" s="1" t="s">
        <v>42</v>
      </c>
      <c r="F1413" s="1" t="s">
        <v>2542</v>
      </c>
      <c r="G1413" s="1" t="s">
        <v>2543</v>
      </c>
      <c r="H1413" s="1" t="s">
        <v>97</v>
      </c>
      <c r="I1413" s="1" t="s">
        <v>27</v>
      </c>
      <c r="J1413" s="1" t="s">
        <v>1018</v>
      </c>
      <c r="K1413" s="1" t="s">
        <v>46</v>
      </c>
      <c r="L1413" s="1" t="s">
        <v>30</v>
      </c>
      <c r="M1413" s="1" t="s">
        <v>1590</v>
      </c>
      <c r="N1413" s="1" t="s">
        <v>32</v>
      </c>
      <c r="O1413" s="1" t="s">
        <v>60</v>
      </c>
      <c r="P1413" s="1" t="s">
        <v>1591</v>
      </c>
      <c r="Q1413">
        <v>50.496000000000002</v>
      </c>
      <c r="R1413">
        <v>6</v>
      </c>
      <c r="S1413" s="1" t="s">
        <v>66</v>
      </c>
      <c r="T1413">
        <v>8.2056000000000004</v>
      </c>
      <c r="U1413" s="1" t="s">
        <v>62</v>
      </c>
      <c r="V1413" s="1" t="s">
        <v>37</v>
      </c>
      <c r="W1413">
        <v>2016</v>
      </c>
    </row>
    <row r="1414" spans="1:23" x14ac:dyDescent="0.25">
      <c r="A1414">
        <v>6731</v>
      </c>
      <c r="B1414" s="1" t="s">
        <v>3572</v>
      </c>
      <c r="C1414" s="2">
        <v>42173</v>
      </c>
      <c r="D1414" s="2">
        <v>42175</v>
      </c>
      <c r="E1414" s="1" t="s">
        <v>94</v>
      </c>
      <c r="F1414" s="1" t="s">
        <v>810</v>
      </c>
      <c r="G1414" s="1" t="s">
        <v>811</v>
      </c>
      <c r="H1414" s="1" t="s">
        <v>97</v>
      </c>
      <c r="I1414" s="1" t="s">
        <v>27</v>
      </c>
      <c r="J1414" s="1" t="s">
        <v>1255</v>
      </c>
      <c r="K1414" s="1" t="s">
        <v>151</v>
      </c>
      <c r="L1414" s="1" t="s">
        <v>30</v>
      </c>
      <c r="M1414" s="1" t="s">
        <v>339</v>
      </c>
      <c r="N1414" s="1" t="s">
        <v>32</v>
      </c>
      <c r="O1414" s="1" t="s">
        <v>39</v>
      </c>
      <c r="P1414" s="1" t="s">
        <v>340</v>
      </c>
      <c r="Q1414">
        <v>643.13599999999997</v>
      </c>
      <c r="R1414">
        <v>4</v>
      </c>
      <c r="S1414" s="1" t="s">
        <v>66</v>
      </c>
      <c r="T1414">
        <v>56.2744</v>
      </c>
      <c r="U1414" s="1" t="s">
        <v>76</v>
      </c>
      <c r="V1414" s="1" t="s">
        <v>63</v>
      </c>
      <c r="W1414">
        <v>2015</v>
      </c>
    </row>
    <row r="1415" spans="1:23" x14ac:dyDescent="0.25">
      <c r="A1415">
        <v>6741</v>
      </c>
      <c r="B1415" s="1" t="s">
        <v>3573</v>
      </c>
      <c r="C1415" s="2">
        <v>41785</v>
      </c>
      <c r="D1415" s="2">
        <v>41790</v>
      </c>
      <c r="E1415" s="1" t="s">
        <v>42</v>
      </c>
      <c r="F1415" s="1" t="s">
        <v>1454</v>
      </c>
      <c r="G1415" s="1" t="s">
        <v>1455</v>
      </c>
      <c r="H1415" s="1" t="s">
        <v>26</v>
      </c>
      <c r="I1415" s="1" t="s">
        <v>27</v>
      </c>
      <c r="J1415" s="1" t="s">
        <v>143</v>
      </c>
      <c r="K1415" s="1" t="s">
        <v>144</v>
      </c>
      <c r="L1415" s="1" t="s">
        <v>100</v>
      </c>
      <c r="M1415" s="1" t="s">
        <v>1613</v>
      </c>
      <c r="N1415" s="1" t="s">
        <v>32</v>
      </c>
      <c r="O1415" s="1" t="s">
        <v>39</v>
      </c>
      <c r="P1415" s="1" t="s">
        <v>1614</v>
      </c>
      <c r="Q1415">
        <v>359.77199999999999</v>
      </c>
      <c r="R1415">
        <v>2</v>
      </c>
      <c r="S1415" s="1" t="s">
        <v>75</v>
      </c>
      <c r="T1415">
        <v>-5.1395999999999997</v>
      </c>
      <c r="U1415" s="1" t="s">
        <v>62</v>
      </c>
      <c r="V1415" s="1" t="s">
        <v>171</v>
      </c>
      <c r="W1415">
        <v>2014</v>
      </c>
    </row>
    <row r="1416" spans="1:23" x14ac:dyDescent="0.25">
      <c r="A1416">
        <v>6743</v>
      </c>
      <c r="B1416" s="1" t="s">
        <v>3574</v>
      </c>
      <c r="C1416" s="2">
        <v>42922</v>
      </c>
      <c r="D1416" s="2">
        <v>42927</v>
      </c>
      <c r="E1416" s="1" t="s">
        <v>42</v>
      </c>
      <c r="F1416" s="1" t="s">
        <v>413</v>
      </c>
      <c r="G1416" s="1" t="s">
        <v>414</v>
      </c>
      <c r="H1416" s="1" t="s">
        <v>26</v>
      </c>
      <c r="I1416" s="1" t="s">
        <v>27</v>
      </c>
      <c r="J1416" s="1" t="s">
        <v>56</v>
      </c>
      <c r="K1416" s="1" t="s">
        <v>57</v>
      </c>
      <c r="L1416" s="1" t="s">
        <v>58</v>
      </c>
      <c r="M1416" s="1" t="s">
        <v>145</v>
      </c>
      <c r="N1416" s="1" t="s">
        <v>32</v>
      </c>
      <c r="O1416" s="1" t="s">
        <v>39</v>
      </c>
      <c r="P1416" s="1" t="s">
        <v>227</v>
      </c>
      <c r="Q1416">
        <v>122.136</v>
      </c>
      <c r="R1416">
        <v>3</v>
      </c>
      <c r="S1416" s="1" t="s">
        <v>66</v>
      </c>
      <c r="T1416">
        <v>-13.7403</v>
      </c>
      <c r="U1416" s="1" t="s">
        <v>62</v>
      </c>
      <c r="V1416" s="1" t="s">
        <v>77</v>
      </c>
      <c r="W1416">
        <v>2017</v>
      </c>
    </row>
    <row r="1417" spans="1:23" x14ac:dyDescent="0.25">
      <c r="A1417">
        <v>6751</v>
      </c>
      <c r="B1417" s="1" t="s">
        <v>3575</v>
      </c>
      <c r="C1417" s="2">
        <v>42549</v>
      </c>
      <c r="D1417" s="2">
        <v>42551</v>
      </c>
      <c r="E1417" s="1" t="s">
        <v>23</v>
      </c>
      <c r="F1417" s="1" t="s">
        <v>2185</v>
      </c>
      <c r="G1417" s="1" t="s">
        <v>2186</v>
      </c>
      <c r="H1417" s="1" t="s">
        <v>26</v>
      </c>
      <c r="I1417" s="1" t="s">
        <v>27</v>
      </c>
      <c r="J1417" s="1" t="s">
        <v>3576</v>
      </c>
      <c r="K1417" s="1" t="s">
        <v>372</v>
      </c>
      <c r="L1417" s="1" t="s">
        <v>72</v>
      </c>
      <c r="M1417" s="1" t="s">
        <v>2441</v>
      </c>
      <c r="N1417" s="1" t="s">
        <v>32</v>
      </c>
      <c r="O1417" s="1" t="s">
        <v>39</v>
      </c>
      <c r="P1417" s="1" t="s">
        <v>2442</v>
      </c>
      <c r="Q1417">
        <v>121.96</v>
      </c>
      <c r="R1417">
        <v>2</v>
      </c>
      <c r="S1417" s="1" t="s">
        <v>35</v>
      </c>
      <c r="T1417">
        <v>20.7332</v>
      </c>
      <c r="U1417" s="1" t="s">
        <v>76</v>
      </c>
      <c r="V1417" s="1" t="s">
        <v>63</v>
      </c>
      <c r="W1417">
        <v>2016</v>
      </c>
    </row>
    <row r="1418" spans="1:23" x14ac:dyDescent="0.25">
      <c r="A1418">
        <v>6756</v>
      </c>
      <c r="B1418" s="1" t="s">
        <v>3577</v>
      </c>
      <c r="C1418" s="2">
        <v>42993</v>
      </c>
      <c r="D1418" s="2">
        <v>42997</v>
      </c>
      <c r="E1418" s="1" t="s">
        <v>42</v>
      </c>
      <c r="F1418" s="1" t="s">
        <v>3578</v>
      </c>
      <c r="G1418" s="1" t="s">
        <v>3579</v>
      </c>
      <c r="H1418" s="1" t="s">
        <v>97</v>
      </c>
      <c r="I1418" s="1" t="s">
        <v>27</v>
      </c>
      <c r="J1418" s="1" t="s">
        <v>2073</v>
      </c>
      <c r="K1418" s="1" t="s">
        <v>372</v>
      </c>
      <c r="L1418" s="1" t="s">
        <v>72</v>
      </c>
      <c r="M1418" s="1" t="s">
        <v>2217</v>
      </c>
      <c r="N1418" s="1" t="s">
        <v>32</v>
      </c>
      <c r="O1418" s="1" t="s">
        <v>60</v>
      </c>
      <c r="P1418" s="1" t="s">
        <v>2218</v>
      </c>
      <c r="Q1418">
        <v>47.4</v>
      </c>
      <c r="R1418">
        <v>5</v>
      </c>
      <c r="S1418" s="1" t="s">
        <v>35</v>
      </c>
      <c r="T1418">
        <v>18.96</v>
      </c>
      <c r="U1418" s="1" t="s">
        <v>90</v>
      </c>
      <c r="V1418" s="1" t="s">
        <v>83</v>
      </c>
      <c r="W1418">
        <v>2017</v>
      </c>
    </row>
    <row r="1419" spans="1:23" x14ac:dyDescent="0.25">
      <c r="A1419">
        <v>6757</v>
      </c>
      <c r="B1419" s="1" t="s">
        <v>3577</v>
      </c>
      <c r="C1419" s="2">
        <v>42993</v>
      </c>
      <c r="D1419" s="2">
        <v>42997</v>
      </c>
      <c r="E1419" s="1" t="s">
        <v>42</v>
      </c>
      <c r="F1419" s="1" t="s">
        <v>3578</v>
      </c>
      <c r="G1419" s="1" t="s">
        <v>3579</v>
      </c>
      <c r="H1419" s="1" t="s">
        <v>97</v>
      </c>
      <c r="I1419" s="1" t="s">
        <v>27</v>
      </c>
      <c r="J1419" s="1" t="s">
        <v>2073</v>
      </c>
      <c r="K1419" s="1" t="s">
        <v>372</v>
      </c>
      <c r="L1419" s="1" t="s">
        <v>72</v>
      </c>
      <c r="M1419" s="1" t="s">
        <v>2586</v>
      </c>
      <c r="N1419" s="1" t="s">
        <v>32</v>
      </c>
      <c r="O1419" s="1" t="s">
        <v>39</v>
      </c>
      <c r="P1419" s="1" t="s">
        <v>2587</v>
      </c>
      <c r="Q1419">
        <v>512.96</v>
      </c>
      <c r="R1419">
        <v>4</v>
      </c>
      <c r="S1419" s="1" t="s">
        <v>35</v>
      </c>
      <c r="T1419">
        <v>143.62880000000001</v>
      </c>
      <c r="U1419" s="1" t="s">
        <v>90</v>
      </c>
      <c r="V1419" s="1" t="s">
        <v>83</v>
      </c>
      <c r="W1419">
        <v>2017</v>
      </c>
    </row>
    <row r="1420" spans="1:23" x14ac:dyDescent="0.25">
      <c r="A1420">
        <v>6762</v>
      </c>
      <c r="B1420" s="1" t="s">
        <v>3580</v>
      </c>
      <c r="C1420" s="2">
        <v>42575</v>
      </c>
      <c r="D1420" s="2">
        <v>42577</v>
      </c>
      <c r="E1420" s="1" t="s">
        <v>23</v>
      </c>
      <c r="F1420" s="1" t="s">
        <v>3207</v>
      </c>
      <c r="G1420" s="1" t="s">
        <v>3208</v>
      </c>
      <c r="H1420" s="1" t="s">
        <v>97</v>
      </c>
      <c r="I1420" s="1" t="s">
        <v>27</v>
      </c>
      <c r="J1420" s="1" t="s">
        <v>183</v>
      </c>
      <c r="K1420" s="1" t="s">
        <v>129</v>
      </c>
      <c r="L1420" s="1" t="s">
        <v>72</v>
      </c>
      <c r="M1420" s="1" t="s">
        <v>1153</v>
      </c>
      <c r="N1420" s="1" t="s">
        <v>32</v>
      </c>
      <c r="O1420" s="1" t="s">
        <v>39</v>
      </c>
      <c r="P1420" s="1" t="s">
        <v>1154</v>
      </c>
      <c r="Q1420">
        <v>253.76400000000001</v>
      </c>
      <c r="R1420">
        <v>2</v>
      </c>
      <c r="S1420" s="1" t="s">
        <v>132</v>
      </c>
      <c r="T1420">
        <v>31.015599999999999</v>
      </c>
      <c r="U1420" s="1" t="s">
        <v>76</v>
      </c>
      <c r="V1420" s="1" t="s">
        <v>77</v>
      </c>
      <c r="W1420">
        <v>2016</v>
      </c>
    </row>
    <row r="1421" spans="1:23" x14ac:dyDescent="0.25">
      <c r="A1421">
        <v>6766</v>
      </c>
      <c r="B1421" s="1" t="s">
        <v>3581</v>
      </c>
      <c r="C1421" s="2">
        <v>42845</v>
      </c>
      <c r="D1421" s="2">
        <v>42849</v>
      </c>
      <c r="E1421" s="1" t="s">
        <v>42</v>
      </c>
      <c r="F1421" s="1" t="s">
        <v>2372</v>
      </c>
      <c r="G1421" s="1" t="s">
        <v>2373</v>
      </c>
      <c r="H1421" s="1" t="s">
        <v>26</v>
      </c>
      <c r="I1421" s="1" t="s">
        <v>27</v>
      </c>
      <c r="J1421" s="1" t="s">
        <v>143</v>
      </c>
      <c r="K1421" s="1" t="s">
        <v>144</v>
      </c>
      <c r="L1421" s="1" t="s">
        <v>100</v>
      </c>
      <c r="M1421" s="1" t="s">
        <v>404</v>
      </c>
      <c r="N1421" s="1" t="s">
        <v>32</v>
      </c>
      <c r="O1421" s="1" t="s">
        <v>39</v>
      </c>
      <c r="P1421" s="1" t="s">
        <v>405</v>
      </c>
      <c r="Q1421">
        <v>317.05799999999999</v>
      </c>
      <c r="R1421">
        <v>3</v>
      </c>
      <c r="S1421" s="1" t="s">
        <v>75</v>
      </c>
      <c r="T1421">
        <v>-18.117599999999999</v>
      </c>
      <c r="U1421" s="1" t="s">
        <v>90</v>
      </c>
      <c r="V1421" s="1" t="s">
        <v>122</v>
      </c>
      <c r="W1421">
        <v>2017</v>
      </c>
    </row>
    <row r="1422" spans="1:23" x14ac:dyDescent="0.25">
      <c r="A1422">
        <v>6768</v>
      </c>
      <c r="B1422" s="1" t="s">
        <v>3581</v>
      </c>
      <c r="C1422" s="2">
        <v>42845</v>
      </c>
      <c r="D1422" s="2">
        <v>42849</v>
      </c>
      <c r="E1422" s="1" t="s">
        <v>42</v>
      </c>
      <c r="F1422" s="1" t="s">
        <v>2372</v>
      </c>
      <c r="G1422" s="1" t="s">
        <v>2373</v>
      </c>
      <c r="H1422" s="1" t="s">
        <v>26</v>
      </c>
      <c r="I1422" s="1" t="s">
        <v>27</v>
      </c>
      <c r="J1422" s="1" t="s">
        <v>143</v>
      </c>
      <c r="K1422" s="1" t="s">
        <v>144</v>
      </c>
      <c r="L1422" s="1" t="s">
        <v>100</v>
      </c>
      <c r="M1422" s="1" t="s">
        <v>1361</v>
      </c>
      <c r="N1422" s="1" t="s">
        <v>32</v>
      </c>
      <c r="O1422" s="1" t="s">
        <v>60</v>
      </c>
      <c r="P1422" s="1" t="s">
        <v>1362</v>
      </c>
      <c r="Q1422">
        <v>14.56</v>
      </c>
      <c r="R1422">
        <v>5</v>
      </c>
      <c r="S1422" s="1" t="s">
        <v>103</v>
      </c>
      <c r="T1422">
        <v>-6.1879999999999997</v>
      </c>
      <c r="U1422" s="1" t="s">
        <v>90</v>
      </c>
      <c r="V1422" s="1" t="s">
        <v>122</v>
      </c>
      <c r="W1422">
        <v>2017</v>
      </c>
    </row>
    <row r="1423" spans="1:23" x14ac:dyDescent="0.25">
      <c r="A1423">
        <v>6779</v>
      </c>
      <c r="B1423" s="1" t="s">
        <v>3582</v>
      </c>
      <c r="C1423" s="2">
        <v>42616</v>
      </c>
      <c r="D1423" s="2">
        <v>42621</v>
      </c>
      <c r="E1423" s="1" t="s">
        <v>23</v>
      </c>
      <c r="F1423" s="1" t="s">
        <v>2048</v>
      </c>
      <c r="G1423" s="1" t="s">
        <v>2049</v>
      </c>
      <c r="H1423" s="1" t="s">
        <v>26</v>
      </c>
      <c r="I1423" s="1" t="s">
        <v>27</v>
      </c>
      <c r="J1423" s="1" t="s">
        <v>2767</v>
      </c>
      <c r="K1423" s="1" t="s">
        <v>1101</v>
      </c>
      <c r="L1423" s="1" t="s">
        <v>72</v>
      </c>
      <c r="M1423" s="1" t="s">
        <v>1489</v>
      </c>
      <c r="N1423" s="1" t="s">
        <v>32</v>
      </c>
      <c r="O1423" s="1" t="s">
        <v>33</v>
      </c>
      <c r="P1423" s="1" t="s">
        <v>1490</v>
      </c>
      <c r="Q1423">
        <v>344.94</v>
      </c>
      <c r="R1423">
        <v>3</v>
      </c>
      <c r="S1423" s="1" t="s">
        <v>35</v>
      </c>
      <c r="T1423">
        <v>31.044599999999999</v>
      </c>
      <c r="U1423" s="1" t="s">
        <v>62</v>
      </c>
      <c r="V1423" s="1" t="s">
        <v>83</v>
      </c>
      <c r="W1423">
        <v>2016</v>
      </c>
    </row>
    <row r="1424" spans="1:23" x14ac:dyDescent="0.25">
      <c r="A1424">
        <v>6780</v>
      </c>
      <c r="B1424" s="1" t="s">
        <v>3582</v>
      </c>
      <c r="C1424" s="2">
        <v>42616</v>
      </c>
      <c r="D1424" s="2">
        <v>42621</v>
      </c>
      <c r="E1424" s="1" t="s">
        <v>23</v>
      </c>
      <c r="F1424" s="1" t="s">
        <v>2048</v>
      </c>
      <c r="G1424" s="1" t="s">
        <v>2049</v>
      </c>
      <c r="H1424" s="1" t="s">
        <v>26</v>
      </c>
      <c r="I1424" s="1" t="s">
        <v>27</v>
      </c>
      <c r="J1424" s="1" t="s">
        <v>2767</v>
      </c>
      <c r="K1424" s="1" t="s">
        <v>1101</v>
      </c>
      <c r="L1424" s="1" t="s">
        <v>72</v>
      </c>
      <c r="M1424" s="1" t="s">
        <v>1731</v>
      </c>
      <c r="N1424" s="1" t="s">
        <v>32</v>
      </c>
      <c r="O1424" s="1" t="s">
        <v>60</v>
      </c>
      <c r="P1424" s="1" t="s">
        <v>1732</v>
      </c>
      <c r="Q1424">
        <v>14.76</v>
      </c>
      <c r="R1424">
        <v>2</v>
      </c>
      <c r="S1424" s="1" t="s">
        <v>35</v>
      </c>
      <c r="T1424">
        <v>4.2804000000000002</v>
      </c>
      <c r="U1424" s="1" t="s">
        <v>62</v>
      </c>
      <c r="V1424" s="1" t="s">
        <v>83</v>
      </c>
      <c r="W1424">
        <v>2016</v>
      </c>
    </row>
    <row r="1425" spans="1:23" x14ac:dyDescent="0.25">
      <c r="A1425">
        <v>6783</v>
      </c>
      <c r="B1425" s="1" t="s">
        <v>3583</v>
      </c>
      <c r="C1425" s="2">
        <v>42941</v>
      </c>
      <c r="D1425" s="2">
        <v>42944</v>
      </c>
      <c r="E1425" s="1" t="s">
        <v>23</v>
      </c>
      <c r="F1425" s="1" t="s">
        <v>2519</v>
      </c>
      <c r="G1425" s="1" t="s">
        <v>2520</v>
      </c>
      <c r="H1425" s="1" t="s">
        <v>26</v>
      </c>
      <c r="I1425" s="1" t="s">
        <v>27</v>
      </c>
      <c r="J1425" s="1" t="s">
        <v>70</v>
      </c>
      <c r="K1425" s="1" t="s">
        <v>71</v>
      </c>
      <c r="L1425" s="1" t="s">
        <v>72</v>
      </c>
      <c r="M1425" s="1" t="s">
        <v>689</v>
      </c>
      <c r="N1425" s="1" t="s">
        <v>32</v>
      </c>
      <c r="O1425" s="1" t="s">
        <v>60</v>
      </c>
      <c r="P1425" s="1" t="s">
        <v>690</v>
      </c>
      <c r="Q1425">
        <v>20.096</v>
      </c>
      <c r="R1425">
        <v>4</v>
      </c>
      <c r="S1425" s="1" t="s">
        <v>66</v>
      </c>
      <c r="T1425">
        <v>3.0144000000000002</v>
      </c>
      <c r="U1425" s="1" t="s">
        <v>36</v>
      </c>
      <c r="V1425" s="1" t="s">
        <v>77</v>
      </c>
      <c r="W1425">
        <v>2017</v>
      </c>
    </row>
    <row r="1426" spans="1:23" x14ac:dyDescent="0.25">
      <c r="A1426">
        <v>6785</v>
      </c>
      <c r="B1426" s="1" t="s">
        <v>3583</v>
      </c>
      <c r="C1426" s="2">
        <v>42941</v>
      </c>
      <c r="D1426" s="2">
        <v>42944</v>
      </c>
      <c r="E1426" s="1" t="s">
        <v>23</v>
      </c>
      <c r="F1426" s="1" t="s">
        <v>2519</v>
      </c>
      <c r="G1426" s="1" t="s">
        <v>2520</v>
      </c>
      <c r="H1426" s="1" t="s">
        <v>26</v>
      </c>
      <c r="I1426" s="1" t="s">
        <v>27</v>
      </c>
      <c r="J1426" s="1" t="s">
        <v>70</v>
      </c>
      <c r="K1426" s="1" t="s">
        <v>71</v>
      </c>
      <c r="L1426" s="1" t="s">
        <v>72</v>
      </c>
      <c r="M1426" s="1" t="s">
        <v>3178</v>
      </c>
      <c r="N1426" s="1" t="s">
        <v>32</v>
      </c>
      <c r="O1426" s="1" t="s">
        <v>48</v>
      </c>
      <c r="P1426" s="1" t="s">
        <v>3179</v>
      </c>
      <c r="Q1426">
        <v>138.58799999999999</v>
      </c>
      <c r="R1426">
        <v>1</v>
      </c>
      <c r="S1426" s="1" t="s">
        <v>517</v>
      </c>
      <c r="T1426">
        <v>-34.646999999999998</v>
      </c>
      <c r="U1426" s="1" t="s">
        <v>36</v>
      </c>
      <c r="V1426" s="1" t="s">
        <v>77</v>
      </c>
      <c r="W1426">
        <v>2017</v>
      </c>
    </row>
    <row r="1427" spans="1:23" x14ac:dyDescent="0.25">
      <c r="A1427">
        <v>6788</v>
      </c>
      <c r="B1427" s="1" t="s">
        <v>3584</v>
      </c>
      <c r="C1427" s="2">
        <v>42260</v>
      </c>
      <c r="D1427" s="2">
        <v>42267</v>
      </c>
      <c r="E1427" s="1" t="s">
        <v>42</v>
      </c>
      <c r="F1427" s="1" t="s">
        <v>376</v>
      </c>
      <c r="G1427" s="1" t="s">
        <v>377</v>
      </c>
      <c r="H1427" s="1" t="s">
        <v>26</v>
      </c>
      <c r="I1427" s="1" t="s">
        <v>27</v>
      </c>
      <c r="J1427" s="1" t="s">
        <v>2151</v>
      </c>
      <c r="K1427" s="1" t="s">
        <v>679</v>
      </c>
      <c r="L1427" s="1" t="s">
        <v>30</v>
      </c>
      <c r="M1427" s="1" t="s">
        <v>1002</v>
      </c>
      <c r="N1427" s="1" t="s">
        <v>32</v>
      </c>
      <c r="O1427" s="1" t="s">
        <v>60</v>
      </c>
      <c r="P1427" s="1" t="s">
        <v>1003</v>
      </c>
      <c r="Q1427">
        <v>129.93</v>
      </c>
      <c r="R1427">
        <v>3</v>
      </c>
      <c r="S1427" s="1" t="s">
        <v>35</v>
      </c>
      <c r="T1427">
        <v>12.993</v>
      </c>
      <c r="U1427" s="1" t="s">
        <v>51</v>
      </c>
      <c r="V1427" s="1" t="s">
        <v>83</v>
      </c>
      <c r="W1427">
        <v>2015</v>
      </c>
    </row>
    <row r="1428" spans="1:23" x14ac:dyDescent="0.25">
      <c r="A1428">
        <v>6792</v>
      </c>
      <c r="B1428" s="1" t="s">
        <v>3585</v>
      </c>
      <c r="C1428" s="2">
        <v>42684</v>
      </c>
      <c r="D1428" s="2">
        <v>42689</v>
      </c>
      <c r="E1428" s="1" t="s">
        <v>42</v>
      </c>
      <c r="F1428" s="1" t="s">
        <v>1750</v>
      </c>
      <c r="G1428" s="1" t="s">
        <v>1751</v>
      </c>
      <c r="H1428" s="1" t="s">
        <v>108</v>
      </c>
      <c r="I1428" s="1" t="s">
        <v>27</v>
      </c>
      <c r="J1428" s="1" t="s">
        <v>1862</v>
      </c>
      <c r="K1428" s="1" t="s">
        <v>57</v>
      </c>
      <c r="L1428" s="1" t="s">
        <v>58</v>
      </c>
      <c r="M1428" s="1" t="s">
        <v>2672</v>
      </c>
      <c r="N1428" s="1" t="s">
        <v>32</v>
      </c>
      <c r="O1428" s="1" t="s">
        <v>60</v>
      </c>
      <c r="P1428" s="1" t="s">
        <v>2673</v>
      </c>
      <c r="Q1428">
        <v>9.98</v>
      </c>
      <c r="R1428">
        <v>1</v>
      </c>
      <c r="S1428" s="1" t="s">
        <v>35</v>
      </c>
      <c r="T1428">
        <v>2.7944</v>
      </c>
      <c r="U1428" s="1" t="s">
        <v>62</v>
      </c>
      <c r="V1428" s="1" t="s">
        <v>37</v>
      </c>
      <c r="W1428">
        <v>2016</v>
      </c>
    </row>
    <row r="1429" spans="1:23" x14ac:dyDescent="0.25">
      <c r="A1429">
        <v>6796</v>
      </c>
      <c r="B1429" s="1" t="s">
        <v>3586</v>
      </c>
      <c r="C1429" s="2">
        <v>42324</v>
      </c>
      <c r="D1429" s="2">
        <v>42328</v>
      </c>
      <c r="E1429" s="1" t="s">
        <v>42</v>
      </c>
      <c r="F1429" s="1" t="s">
        <v>581</v>
      </c>
      <c r="G1429" s="1" t="s">
        <v>582</v>
      </c>
      <c r="H1429" s="1" t="s">
        <v>97</v>
      </c>
      <c r="I1429" s="1" t="s">
        <v>27</v>
      </c>
      <c r="J1429" s="1" t="s">
        <v>143</v>
      </c>
      <c r="K1429" s="1" t="s">
        <v>144</v>
      </c>
      <c r="L1429" s="1" t="s">
        <v>100</v>
      </c>
      <c r="M1429" s="1" t="s">
        <v>2703</v>
      </c>
      <c r="N1429" s="1" t="s">
        <v>32</v>
      </c>
      <c r="O1429" s="1" t="s">
        <v>60</v>
      </c>
      <c r="P1429" s="1" t="s">
        <v>2704</v>
      </c>
      <c r="Q1429">
        <v>34.503999999999998</v>
      </c>
      <c r="R1429">
        <v>2</v>
      </c>
      <c r="S1429" s="1" t="s">
        <v>103</v>
      </c>
      <c r="T1429">
        <v>-15.5268</v>
      </c>
      <c r="U1429" s="1" t="s">
        <v>90</v>
      </c>
      <c r="V1429" s="1" t="s">
        <v>37</v>
      </c>
      <c r="W1429">
        <v>2015</v>
      </c>
    </row>
    <row r="1430" spans="1:23" x14ac:dyDescent="0.25">
      <c r="A1430">
        <v>6797</v>
      </c>
      <c r="B1430" s="1" t="s">
        <v>3587</v>
      </c>
      <c r="C1430" s="2">
        <v>42241</v>
      </c>
      <c r="D1430" s="2">
        <v>42241</v>
      </c>
      <c r="E1430" s="1" t="s">
        <v>435</v>
      </c>
      <c r="F1430" s="1" t="s">
        <v>1385</v>
      </c>
      <c r="G1430" s="1" t="s">
        <v>1386</v>
      </c>
      <c r="H1430" s="1" t="s">
        <v>26</v>
      </c>
      <c r="I1430" s="1" t="s">
        <v>27</v>
      </c>
      <c r="J1430" s="1" t="s">
        <v>109</v>
      </c>
      <c r="K1430" s="1" t="s">
        <v>99</v>
      </c>
      <c r="L1430" s="1" t="s">
        <v>100</v>
      </c>
      <c r="M1430" s="1" t="s">
        <v>1303</v>
      </c>
      <c r="N1430" s="1" t="s">
        <v>32</v>
      </c>
      <c r="O1430" s="1" t="s">
        <v>60</v>
      </c>
      <c r="P1430" s="1" t="s">
        <v>1771</v>
      </c>
      <c r="Q1430">
        <v>20.103999999999999</v>
      </c>
      <c r="R1430">
        <v>2</v>
      </c>
      <c r="S1430" s="1" t="s">
        <v>103</v>
      </c>
      <c r="T1430">
        <v>-16.585799999999999</v>
      </c>
      <c r="U1430" s="1" t="s">
        <v>440</v>
      </c>
      <c r="V1430" s="1" t="s">
        <v>263</v>
      </c>
      <c r="W1430">
        <v>2015</v>
      </c>
    </row>
    <row r="1431" spans="1:23" x14ac:dyDescent="0.25">
      <c r="A1431">
        <v>6799</v>
      </c>
      <c r="B1431" s="1" t="s">
        <v>3587</v>
      </c>
      <c r="C1431" s="2">
        <v>42241</v>
      </c>
      <c r="D1431" s="2">
        <v>42241</v>
      </c>
      <c r="E1431" s="1" t="s">
        <v>435</v>
      </c>
      <c r="F1431" s="1" t="s">
        <v>1385</v>
      </c>
      <c r="G1431" s="1" t="s">
        <v>1386</v>
      </c>
      <c r="H1431" s="1" t="s">
        <v>26</v>
      </c>
      <c r="I1431" s="1" t="s">
        <v>27</v>
      </c>
      <c r="J1431" s="1" t="s">
        <v>109</v>
      </c>
      <c r="K1431" s="1" t="s">
        <v>99</v>
      </c>
      <c r="L1431" s="1" t="s">
        <v>100</v>
      </c>
      <c r="M1431" s="1" t="s">
        <v>3588</v>
      </c>
      <c r="N1431" s="1" t="s">
        <v>32</v>
      </c>
      <c r="O1431" s="1" t="s">
        <v>60</v>
      </c>
      <c r="P1431" s="1" t="s">
        <v>3589</v>
      </c>
      <c r="Q1431">
        <v>7.88</v>
      </c>
      <c r="R1431">
        <v>5</v>
      </c>
      <c r="S1431" s="1" t="s">
        <v>103</v>
      </c>
      <c r="T1431">
        <v>-3.94</v>
      </c>
      <c r="U1431" s="1" t="s">
        <v>440</v>
      </c>
      <c r="V1431" s="1" t="s">
        <v>263</v>
      </c>
      <c r="W1431">
        <v>2015</v>
      </c>
    </row>
    <row r="1432" spans="1:23" x14ac:dyDescent="0.25">
      <c r="A1432">
        <v>6800</v>
      </c>
      <c r="B1432" s="1" t="s">
        <v>3590</v>
      </c>
      <c r="C1432" s="2">
        <v>42729</v>
      </c>
      <c r="D1432" s="2">
        <v>42736</v>
      </c>
      <c r="E1432" s="1" t="s">
        <v>42</v>
      </c>
      <c r="F1432" s="1" t="s">
        <v>1634</v>
      </c>
      <c r="G1432" s="1" t="s">
        <v>1635</v>
      </c>
      <c r="H1432" s="1" t="s">
        <v>97</v>
      </c>
      <c r="I1432" s="1" t="s">
        <v>27</v>
      </c>
      <c r="J1432" s="1" t="s">
        <v>531</v>
      </c>
      <c r="K1432" s="1" t="s">
        <v>532</v>
      </c>
      <c r="L1432" s="1" t="s">
        <v>58</v>
      </c>
      <c r="M1432" s="1" t="s">
        <v>327</v>
      </c>
      <c r="N1432" s="1" t="s">
        <v>32</v>
      </c>
      <c r="O1432" s="1" t="s">
        <v>48</v>
      </c>
      <c r="P1432" s="1" t="s">
        <v>328</v>
      </c>
      <c r="Q1432">
        <v>35.445</v>
      </c>
      <c r="R1432">
        <v>1</v>
      </c>
      <c r="S1432" s="1" t="s">
        <v>89</v>
      </c>
      <c r="T1432">
        <v>-24.102599999999999</v>
      </c>
      <c r="U1432" s="1" t="s">
        <v>51</v>
      </c>
      <c r="V1432" s="1" t="s">
        <v>104</v>
      </c>
      <c r="W1432">
        <v>2016</v>
      </c>
    </row>
    <row r="1433" spans="1:23" x14ac:dyDescent="0.25">
      <c r="A1433">
        <v>6804</v>
      </c>
      <c r="B1433" s="1" t="s">
        <v>3590</v>
      </c>
      <c r="C1433" s="2">
        <v>42729</v>
      </c>
      <c r="D1433" s="2">
        <v>42736</v>
      </c>
      <c r="E1433" s="1" t="s">
        <v>42</v>
      </c>
      <c r="F1433" s="1" t="s">
        <v>1634</v>
      </c>
      <c r="G1433" s="1" t="s">
        <v>1635</v>
      </c>
      <c r="H1433" s="1" t="s">
        <v>97</v>
      </c>
      <c r="I1433" s="1" t="s">
        <v>27</v>
      </c>
      <c r="J1433" s="1" t="s">
        <v>531</v>
      </c>
      <c r="K1433" s="1" t="s">
        <v>532</v>
      </c>
      <c r="L1433" s="1" t="s">
        <v>58</v>
      </c>
      <c r="M1433" s="1" t="s">
        <v>1526</v>
      </c>
      <c r="N1433" s="1" t="s">
        <v>32</v>
      </c>
      <c r="O1433" s="1" t="s">
        <v>39</v>
      </c>
      <c r="P1433" s="1" t="s">
        <v>1527</v>
      </c>
      <c r="Q1433">
        <v>47.968000000000004</v>
      </c>
      <c r="R1433">
        <v>2</v>
      </c>
      <c r="S1433" s="1" t="s">
        <v>66</v>
      </c>
      <c r="T1433">
        <v>4.1971999999999996</v>
      </c>
      <c r="U1433" s="1" t="s">
        <v>51</v>
      </c>
      <c r="V1433" s="1" t="s">
        <v>104</v>
      </c>
      <c r="W1433">
        <v>2016</v>
      </c>
    </row>
    <row r="1434" spans="1:23" x14ac:dyDescent="0.25">
      <c r="A1434">
        <v>6809</v>
      </c>
      <c r="B1434" s="1" t="s">
        <v>3591</v>
      </c>
      <c r="C1434" s="2">
        <v>42094</v>
      </c>
      <c r="D1434" s="2">
        <v>42099</v>
      </c>
      <c r="E1434" s="1" t="s">
        <v>42</v>
      </c>
      <c r="F1434" s="1" t="s">
        <v>514</v>
      </c>
      <c r="G1434" s="1" t="s">
        <v>515</v>
      </c>
      <c r="H1434" s="1" t="s">
        <v>97</v>
      </c>
      <c r="I1434" s="1" t="s">
        <v>27</v>
      </c>
      <c r="J1434" s="1" t="s">
        <v>109</v>
      </c>
      <c r="K1434" s="1" t="s">
        <v>99</v>
      </c>
      <c r="L1434" s="1" t="s">
        <v>100</v>
      </c>
      <c r="M1434" s="1" t="s">
        <v>2661</v>
      </c>
      <c r="N1434" s="1" t="s">
        <v>32</v>
      </c>
      <c r="O1434" s="1" t="s">
        <v>60</v>
      </c>
      <c r="P1434" s="1" t="s">
        <v>2662</v>
      </c>
      <c r="Q1434">
        <v>22.38</v>
      </c>
      <c r="R1434">
        <v>3</v>
      </c>
      <c r="S1434" s="1" t="s">
        <v>103</v>
      </c>
      <c r="T1434">
        <v>-7.8330000000000002</v>
      </c>
      <c r="U1434" s="1" t="s">
        <v>62</v>
      </c>
      <c r="V1434" s="1" t="s">
        <v>205</v>
      </c>
      <c r="W1434">
        <v>2015</v>
      </c>
    </row>
    <row r="1435" spans="1:23" x14ac:dyDescent="0.25">
      <c r="A1435">
        <v>6812</v>
      </c>
      <c r="B1435" s="1" t="s">
        <v>3592</v>
      </c>
      <c r="C1435" s="2">
        <v>42992</v>
      </c>
      <c r="D1435" s="2">
        <v>42993</v>
      </c>
      <c r="E1435" s="1" t="s">
        <v>94</v>
      </c>
      <c r="F1435" s="1" t="s">
        <v>3593</v>
      </c>
      <c r="G1435" s="1" t="s">
        <v>3594</v>
      </c>
      <c r="H1435" s="1" t="s">
        <v>26</v>
      </c>
      <c r="I1435" s="1" t="s">
        <v>27</v>
      </c>
      <c r="J1435" s="1" t="s">
        <v>70</v>
      </c>
      <c r="K1435" s="1" t="s">
        <v>71</v>
      </c>
      <c r="L1435" s="1" t="s">
        <v>72</v>
      </c>
      <c r="M1435" s="1" t="s">
        <v>506</v>
      </c>
      <c r="N1435" s="1" t="s">
        <v>32</v>
      </c>
      <c r="O1435" s="1" t="s">
        <v>39</v>
      </c>
      <c r="P1435" s="1" t="s">
        <v>507</v>
      </c>
      <c r="Q1435">
        <v>113.372</v>
      </c>
      <c r="R1435">
        <v>2</v>
      </c>
      <c r="S1435" s="1" t="s">
        <v>75</v>
      </c>
      <c r="T1435">
        <v>-29.152799999999999</v>
      </c>
      <c r="U1435" s="1" t="s">
        <v>133</v>
      </c>
      <c r="V1435" s="1" t="s">
        <v>83</v>
      </c>
      <c r="W1435">
        <v>2017</v>
      </c>
    </row>
    <row r="1436" spans="1:23" x14ac:dyDescent="0.25">
      <c r="A1436">
        <v>6814</v>
      </c>
      <c r="B1436" s="1" t="s">
        <v>3592</v>
      </c>
      <c r="C1436" s="2">
        <v>42992</v>
      </c>
      <c r="D1436" s="2">
        <v>42993</v>
      </c>
      <c r="E1436" s="1" t="s">
        <v>94</v>
      </c>
      <c r="F1436" s="1" t="s">
        <v>3593</v>
      </c>
      <c r="G1436" s="1" t="s">
        <v>3594</v>
      </c>
      <c r="H1436" s="1" t="s">
        <v>26</v>
      </c>
      <c r="I1436" s="1" t="s">
        <v>27</v>
      </c>
      <c r="J1436" s="1" t="s">
        <v>70</v>
      </c>
      <c r="K1436" s="1" t="s">
        <v>71</v>
      </c>
      <c r="L1436" s="1" t="s">
        <v>72</v>
      </c>
      <c r="M1436" s="1" t="s">
        <v>3595</v>
      </c>
      <c r="N1436" s="1" t="s">
        <v>32</v>
      </c>
      <c r="O1436" s="1" t="s">
        <v>60</v>
      </c>
      <c r="P1436" s="1" t="s">
        <v>3596</v>
      </c>
      <c r="Q1436">
        <v>127.93600000000001</v>
      </c>
      <c r="R1436">
        <v>8</v>
      </c>
      <c r="S1436" s="1" t="s">
        <v>66</v>
      </c>
      <c r="T1436">
        <v>4.7976000000000001</v>
      </c>
      <c r="U1436" s="1" t="s">
        <v>133</v>
      </c>
      <c r="V1436" s="1" t="s">
        <v>83</v>
      </c>
      <c r="W1436">
        <v>2017</v>
      </c>
    </row>
    <row r="1437" spans="1:23" x14ac:dyDescent="0.25">
      <c r="A1437">
        <v>6816</v>
      </c>
      <c r="B1437" s="1" t="s">
        <v>3597</v>
      </c>
      <c r="C1437" s="2">
        <v>41807</v>
      </c>
      <c r="D1437" s="2">
        <v>41811</v>
      </c>
      <c r="E1437" s="1" t="s">
        <v>42</v>
      </c>
      <c r="F1437" s="1" t="s">
        <v>1355</v>
      </c>
      <c r="G1437" s="1" t="s">
        <v>1356</v>
      </c>
      <c r="H1437" s="1" t="s">
        <v>26</v>
      </c>
      <c r="I1437" s="1" t="s">
        <v>27</v>
      </c>
      <c r="J1437" s="1" t="s">
        <v>201</v>
      </c>
      <c r="K1437" s="1" t="s">
        <v>202</v>
      </c>
      <c r="L1437" s="1" t="s">
        <v>58</v>
      </c>
      <c r="M1437" s="1" t="s">
        <v>1374</v>
      </c>
      <c r="N1437" s="1" t="s">
        <v>32</v>
      </c>
      <c r="O1437" s="1" t="s">
        <v>60</v>
      </c>
      <c r="P1437" s="1" t="s">
        <v>433</v>
      </c>
      <c r="Q1437">
        <v>6.24</v>
      </c>
      <c r="R1437">
        <v>3</v>
      </c>
      <c r="S1437" s="1" t="s">
        <v>35</v>
      </c>
      <c r="T1437">
        <v>2.6208</v>
      </c>
      <c r="U1437" s="1" t="s">
        <v>90</v>
      </c>
      <c r="V1437" s="1" t="s">
        <v>63</v>
      </c>
      <c r="W1437">
        <v>2014</v>
      </c>
    </row>
    <row r="1438" spans="1:23" x14ac:dyDescent="0.25">
      <c r="A1438">
        <v>6820</v>
      </c>
      <c r="B1438" s="1" t="s">
        <v>3598</v>
      </c>
      <c r="C1438" s="2">
        <v>43097</v>
      </c>
      <c r="D1438" s="2">
        <v>43101</v>
      </c>
      <c r="E1438" s="1" t="s">
        <v>42</v>
      </c>
      <c r="F1438" s="1" t="s">
        <v>3430</v>
      </c>
      <c r="G1438" s="1" t="s">
        <v>3431</v>
      </c>
      <c r="H1438" s="1" t="s">
        <v>97</v>
      </c>
      <c r="I1438" s="1" t="s">
        <v>27</v>
      </c>
      <c r="J1438" s="1" t="s">
        <v>1392</v>
      </c>
      <c r="K1438" s="1" t="s">
        <v>144</v>
      </c>
      <c r="L1438" s="1" t="s">
        <v>100</v>
      </c>
      <c r="M1438" s="1" t="s">
        <v>2339</v>
      </c>
      <c r="N1438" s="1" t="s">
        <v>32</v>
      </c>
      <c r="O1438" s="1" t="s">
        <v>60</v>
      </c>
      <c r="P1438" s="1" t="s">
        <v>2340</v>
      </c>
      <c r="Q1438">
        <v>7.968</v>
      </c>
      <c r="R1438">
        <v>3</v>
      </c>
      <c r="S1438" s="1" t="s">
        <v>103</v>
      </c>
      <c r="T1438">
        <v>-2.3904000000000001</v>
      </c>
      <c r="U1438" s="1" t="s">
        <v>90</v>
      </c>
      <c r="V1438" s="1" t="s">
        <v>104</v>
      </c>
      <c r="W1438">
        <v>2017</v>
      </c>
    </row>
    <row r="1439" spans="1:23" x14ac:dyDescent="0.25">
      <c r="A1439">
        <v>6821</v>
      </c>
      <c r="B1439" s="1" t="s">
        <v>3598</v>
      </c>
      <c r="C1439" s="2">
        <v>43097</v>
      </c>
      <c r="D1439" s="2">
        <v>43101</v>
      </c>
      <c r="E1439" s="1" t="s">
        <v>42</v>
      </c>
      <c r="F1439" s="1" t="s">
        <v>3430</v>
      </c>
      <c r="G1439" s="1" t="s">
        <v>3431</v>
      </c>
      <c r="H1439" s="1" t="s">
        <v>97</v>
      </c>
      <c r="I1439" s="1" t="s">
        <v>27</v>
      </c>
      <c r="J1439" s="1" t="s">
        <v>1392</v>
      </c>
      <c r="K1439" s="1" t="s">
        <v>144</v>
      </c>
      <c r="L1439" s="1" t="s">
        <v>100</v>
      </c>
      <c r="M1439" s="1" t="s">
        <v>265</v>
      </c>
      <c r="N1439" s="1" t="s">
        <v>32</v>
      </c>
      <c r="O1439" s="1" t="s">
        <v>39</v>
      </c>
      <c r="P1439" s="1" t="s">
        <v>266</v>
      </c>
      <c r="Q1439">
        <v>113.372</v>
      </c>
      <c r="R1439">
        <v>2</v>
      </c>
      <c r="S1439" s="1" t="s">
        <v>75</v>
      </c>
      <c r="T1439">
        <v>-3.2391999999999999</v>
      </c>
      <c r="U1439" s="1" t="s">
        <v>90</v>
      </c>
      <c r="V1439" s="1" t="s">
        <v>104</v>
      </c>
      <c r="W1439">
        <v>2017</v>
      </c>
    </row>
    <row r="1440" spans="1:23" x14ac:dyDescent="0.25">
      <c r="A1440">
        <v>6822</v>
      </c>
      <c r="B1440" s="1" t="s">
        <v>3598</v>
      </c>
      <c r="C1440" s="2">
        <v>43097</v>
      </c>
      <c r="D1440" s="2">
        <v>43101</v>
      </c>
      <c r="E1440" s="1" t="s">
        <v>42</v>
      </c>
      <c r="F1440" s="1" t="s">
        <v>3430</v>
      </c>
      <c r="G1440" s="1" t="s">
        <v>3431</v>
      </c>
      <c r="H1440" s="1" t="s">
        <v>97</v>
      </c>
      <c r="I1440" s="1" t="s">
        <v>27</v>
      </c>
      <c r="J1440" s="1" t="s">
        <v>1392</v>
      </c>
      <c r="K1440" s="1" t="s">
        <v>144</v>
      </c>
      <c r="L1440" s="1" t="s">
        <v>100</v>
      </c>
      <c r="M1440" s="1" t="s">
        <v>456</v>
      </c>
      <c r="N1440" s="1" t="s">
        <v>32</v>
      </c>
      <c r="O1440" s="1" t="s">
        <v>60</v>
      </c>
      <c r="P1440" s="1" t="s">
        <v>457</v>
      </c>
      <c r="Q1440">
        <v>2.96</v>
      </c>
      <c r="R1440">
        <v>2</v>
      </c>
      <c r="S1440" s="1" t="s">
        <v>103</v>
      </c>
      <c r="T1440">
        <v>-1.4059999999999999</v>
      </c>
      <c r="U1440" s="1" t="s">
        <v>90</v>
      </c>
      <c r="V1440" s="1" t="s">
        <v>104</v>
      </c>
      <c r="W1440">
        <v>2017</v>
      </c>
    </row>
    <row r="1441" spans="1:23" x14ac:dyDescent="0.25">
      <c r="A1441">
        <v>6825</v>
      </c>
      <c r="B1441" s="1" t="s">
        <v>3599</v>
      </c>
      <c r="C1441" s="2">
        <v>42210</v>
      </c>
      <c r="D1441" s="2">
        <v>42214</v>
      </c>
      <c r="E1441" s="1" t="s">
        <v>42</v>
      </c>
      <c r="F1441" s="1" t="s">
        <v>3419</v>
      </c>
      <c r="G1441" s="1" t="s">
        <v>3420</v>
      </c>
      <c r="H1441" s="1" t="s">
        <v>97</v>
      </c>
      <c r="I1441" s="1" t="s">
        <v>27</v>
      </c>
      <c r="J1441" s="1" t="s">
        <v>1629</v>
      </c>
      <c r="K1441" s="1" t="s">
        <v>1289</v>
      </c>
      <c r="L1441" s="1" t="s">
        <v>30</v>
      </c>
      <c r="M1441" s="1" t="s">
        <v>464</v>
      </c>
      <c r="N1441" s="1" t="s">
        <v>32</v>
      </c>
      <c r="O1441" s="1" t="s">
        <v>48</v>
      </c>
      <c r="P1441" s="1" t="s">
        <v>465</v>
      </c>
      <c r="Q1441">
        <v>358.58</v>
      </c>
      <c r="R1441">
        <v>2</v>
      </c>
      <c r="S1441" s="1" t="s">
        <v>35</v>
      </c>
      <c r="T1441">
        <v>39.443800000000003</v>
      </c>
      <c r="U1441" s="1" t="s">
        <v>90</v>
      </c>
      <c r="V1441" s="1" t="s">
        <v>77</v>
      </c>
      <c r="W1441">
        <v>2015</v>
      </c>
    </row>
    <row r="1442" spans="1:23" x14ac:dyDescent="0.25">
      <c r="A1442">
        <v>6834</v>
      </c>
      <c r="B1442" s="1" t="s">
        <v>3600</v>
      </c>
      <c r="C1442" s="2">
        <v>42621</v>
      </c>
      <c r="D1442" s="2">
        <v>42621</v>
      </c>
      <c r="E1442" s="1" t="s">
        <v>435</v>
      </c>
      <c r="F1442" s="1" t="s">
        <v>859</v>
      </c>
      <c r="G1442" s="1" t="s">
        <v>860</v>
      </c>
      <c r="H1442" s="1" t="s">
        <v>26</v>
      </c>
      <c r="I1442" s="1" t="s">
        <v>27</v>
      </c>
      <c r="J1442" s="1" t="s">
        <v>861</v>
      </c>
      <c r="K1442" s="1" t="s">
        <v>57</v>
      </c>
      <c r="L1442" s="1" t="s">
        <v>58</v>
      </c>
      <c r="M1442" s="1" t="s">
        <v>1247</v>
      </c>
      <c r="N1442" s="1" t="s">
        <v>32</v>
      </c>
      <c r="O1442" s="1" t="s">
        <v>48</v>
      </c>
      <c r="P1442" s="1" t="s">
        <v>1248</v>
      </c>
      <c r="Q1442">
        <v>146.04</v>
      </c>
      <c r="R1442">
        <v>1</v>
      </c>
      <c r="S1442" s="1" t="s">
        <v>66</v>
      </c>
      <c r="T1442">
        <v>-12.778499999999999</v>
      </c>
      <c r="U1442" s="1" t="s">
        <v>440</v>
      </c>
      <c r="V1442" s="1" t="s">
        <v>83</v>
      </c>
      <c r="W1442">
        <v>2016</v>
      </c>
    </row>
    <row r="1443" spans="1:23" x14ac:dyDescent="0.25">
      <c r="A1443">
        <v>6837</v>
      </c>
      <c r="B1443" s="1" t="s">
        <v>3601</v>
      </c>
      <c r="C1443" s="2">
        <v>43023</v>
      </c>
      <c r="D1443" s="2">
        <v>43028</v>
      </c>
      <c r="E1443" s="1" t="s">
        <v>42</v>
      </c>
      <c r="F1443" s="1" t="s">
        <v>2731</v>
      </c>
      <c r="G1443" s="1" t="s">
        <v>2732</v>
      </c>
      <c r="H1443" s="1" t="s">
        <v>97</v>
      </c>
      <c r="I1443" s="1" t="s">
        <v>27</v>
      </c>
      <c r="J1443" s="1" t="s">
        <v>3602</v>
      </c>
      <c r="K1443" s="1" t="s">
        <v>57</v>
      </c>
      <c r="L1443" s="1" t="s">
        <v>58</v>
      </c>
      <c r="M1443" s="1" t="s">
        <v>293</v>
      </c>
      <c r="N1443" s="1" t="s">
        <v>32</v>
      </c>
      <c r="O1443" s="1" t="s">
        <v>60</v>
      </c>
      <c r="P1443" s="1" t="s">
        <v>294</v>
      </c>
      <c r="Q1443">
        <v>22.72</v>
      </c>
      <c r="R1443">
        <v>1</v>
      </c>
      <c r="S1443" s="1" t="s">
        <v>35</v>
      </c>
      <c r="T1443">
        <v>9.3152000000000008</v>
      </c>
      <c r="U1443" s="1" t="s">
        <v>62</v>
      </c>
      <c r="V1443" s="1" t="s">
        <v>52</v>
      </c>
      <c r="W1443">
        <v>2017</v>
      </c>
    </row>
    <row r="1444" spans="1:23" x14ac:dyDescent="0.25">
      <c r="A1444">
        <v>6845</v>
      </c>
      <c r="B1444" s="1" t="s">
        <v>3603</v>
      </c>
      <c r="C1444" s="2">
        <v>42625</v>
      </c>
      <c r="D1444" s="2">
        <v>42630</v>
      </c>
      <c r="E1444" s="1" t="s">
        <v>42</v>
      </c>
      <c r="F1444" s="1" t="s">
        <v>799</v>
      </c>
      <c r="G1444" s="1" t="s">
        <v>800</v>
      </c>
      <c r="H1444" s="1" t="s">
        <v>97</v>
      </c>
      <c r="I1444" s="1" t="s">
        <v>27</v>
      </c>
      <c r="J1444" s="1" t="s">
        <v>890</v>
      </c>
      <c r="K1444" s="1" t="s">
        <v>728</v>
      </c>
      <c r="L1444" s="1" t="s">
        <v>30</v>
      </c>
      <c r="M1444" s="1" t="s">
        <v>3604</v>
      </c>
      <c r="N1444" s="1" t="s">
        <v>32</v>
      </c>
      <c r="O1444" s="1" t="s">
        <v>39</v>
      </c>
      <c r="P1444" s="1" t="s">
        <v>3605</v>
      </c>
      <c r="Q1444">
        <v>1059.1199999999999</v>
      </c>
      <c r="R1444">
        <v>4</v>
      </c>
      <c r="S1444" s="1" t="s">
        <v>35</v>
      </c>
      <c r="T1444">
        <v>307.14479999999998</v>
      </c>
      <c r="U1444" s="1" t="s">
        <v>62</v>
      </c>
      <c r="V1444" s="1" t="s">
        <v>83</v>
      </c>
      <c r="W1444">
        <v>2016</v>
      </c>
    </row>
    <row r="1445" spans="1:23" x14ac:dyDescent="0.25">
      <c r="A1445">
        <v>6846</v>
      </c>
      <c r="B1445" s="1" t="s">
        <v>3606</v>
      </c>
      <c r="C1445" s="2">
        <v>41826</v>
      </c>
      <c r="D1445" s="2">
        <v>41832</v>
      </c>
      <c r="E1445" s="1" t="s">
        <v>42</v>
      </c>
      <c r="F1445" s="1" t="s">
        <v>1833</v>
      </c>
      <c r="G1445" s="1" t="s">
        <v>1834</v>
      </c>
      <c r="H1445" s="1" t="s">
        <v>108</v>
      </c>
      <c r="I1445" s="1" t="s">
        <v>27</v>
      </c>
      <c r="J1445" s="1" t="s">
        <v>3607</v>
      </c>
      <c r="K1445" s="1" t="s">
        <v>57</v>
      </c>
      <c r="L1445" s="1" t="s">
        <v>58</v>
      </c>
      <c r="M1445" s="1" t="s">
        <v>1598</v>
      </c>
      <c r="N1445" s="1" t="s">
        <v>32</v>
      </c>
      <c r="O1445" s="1" t="s">
        <v>39</v>
      </c>
      <c r="P1445" s="1" t="s">
        <v>1599</v>
      </c>
      <c r="Q1445">
        <v>478.48</v>
      </c>
      <c r="R1445">
        <v>2</v>
      </c>
      <c r="S1445" s="1" t="s">
        <v>66</v>
      </c>
      <c r="T1445">
        <v>47.847999999999999</v>
      </c>
      <c r="U1445" s="1" t="s">
        <v>139</v>
      </c>
      <c r="V1445" s="1" t="s">
        <v>77</v>
      </c>
      <c r="W1445">
        <v>2014</v>
      </c>
    </row>
    <row r="1446" spans="1:23" x14ac:dyDescent="0.25">
      <c r="A1446">
        <v>6850</v>
      </c>
      <c r="B1446" s="1" t="s">
        <v>3608</v>
      </c>
      <c r="C1446" s="2">
        <v>41749</v>
      </c>
      <c r="D1446" s="2">
        <v>41754</v>
      </c>
      <c r="E1446" s="1" t="s">
        <v>42</v>
      </c>
      <c r="F1446" s="1" t="s">
        <v>1577</v>
      </c>
      <c r="G1446" s="1" t="s">
        <v>1578</v>
      </c>
      <c r="H1446" s="1" t="s">
        <v>26</v>
      </c>
      <c r="I1446" s="1" t="s">
        <v>27</v>
      </c>
      <c r="J1446" s="1" t="s">
        <v>56</v>
      </c>
      <c r="K1446" s="1" t="s">
        <v>57</v>
      </c>
      <c r="L1446" s="1" t="s">
        <v>58</v>
      </c>
      <c r="M1446" s="1" t="s">
        <v>2142</v>
      </c>
      <c r="N1446" s="1" t="s">
        <v>32</v>
      </c>
      <c r="O1446" s="1" t="s">
        <v>60</v>
      </c>
      <c r="P1446" s="1" t="s">
        <v>2143</v>
      </c>
      <c r="Q1446">
        <v>59.92</v>
      </c>
      <c r="R1446">
        <v>4</v>
      </c>
      <c r="S1446" s="1" t="s">
        <v>35</v>
      </c>
      <c r="T1446">
        <v>27.563199999999998</v>
      </c>
      <c r="U1446" s="1" t="s">
        <v>62</v>
      </c>
      <c r="V1446" s="1" t="s">
        <v>122</v>
      </c>
      <c r="W1446">
        <v>2014</v>
      </c>
    </row>
    <row r="1447" spans="1:23" x14ac:dyDescent="0.25">
      <c r="A1447">
        <v>6851</v>
      </c>
      <c r="B1447" s="1" t="s">
        <v>3609</v>
      </c>
      <c r="C1447" s="2">
        <v>42377</v>
      </c>
      <c r="D1447" s="2">
        <v>42381</v>
      </c>
      <c r="E1447" s="1" t="s">
        <v>42</v>
      </c>
      <c r="F1447" s="1" t="s">
        <v>2709</v>
      </c>
      <c r="G1447" s="1" t="s">
        <v>2710</v>
      </c>
      <c r="H1447" s="1" t="s">
        <v>97</v>
      </c>
      <c r="I1447" s="1" t="s">
        <v>27</v>
      </c>
      <c r="J1447" s="1" t="s">
        <v>247</v>
      </c>
      <c r="K1447" s="1" t="s">
        <v>248</v>
      </c>
      <c r="L1447" s="1" t="s">
        <v>100</v>
      </c>
      <c r="M1447" s="1" t="s">
        <v>110</v>
      </c>
      <c r="N1447" s="1" t="s">
        <v>32</v>
      </c>
      <c r="O1447" s="1" t="s">
        <v>33</v>
      </c>
      <c r="P1447" s="1" t="s">
        <v>111</v>
      </c>
      <c r="Q1447">
        <v>1565.88</v>
      </c>
      <c r="R1447">
        <v>6</v>
      </c>
      <c r="S1447" s="1" t="s">
        <v>35</v>
      </c>
      <c r="T1447">
        <v>407.12880000000001</v>
      </c>
      <c r="U1447" s="1" t="s">
        <v>90</v>
      </c>
      <c r="V1447" s="1" t="s">
        <v>179</v>
      </c>
      <c r="W1447">
        <v>2016</v>
      </c>
    </row>
    <row r="1448" spans="1:23" x14ac:dyDescent="0.25">
      <c r="A1448">
        <v>6863</v>
      </c>
      <c r="B1448" s="1" t="s">
        <v>3610</v>
      </c>
      <c r="C1448" s="2">
        <v>42842</v>
      </c>
      <c r="D1448" s="2">
        <v>42847</v>
      </c>
      <c r="E1448" s="1" t="s">
        <v>42</v>
      </c>
      <c r="F1448" s="1" t="s">
        <v>3593</v>
      </c>
      <c r="G1448" s="1" t="s">
        <v>3594</v>
      </c>
      <c r="H1448" s="1" t="s">
        <v>26</v>
      </c>
      <c r="I1448" s="1" t="s">
        <v>27</v>
      </c>
      <c r="J1448" s="1" t="s">
        <v>56</v>
      </c>
      <c r="K1448" s="1" t="s">
        <v>57</v>
      </c>
      <c r="L1448" s="1" t="s">
        <v>58</v>
      </c>
      <c r="M1448" s="1" t="s">
        <v>1630</v>
      </c>
      <c r="N1448" s="1" t="s">
        <v>32</v>
      </c>
      <c r="O1448" s="1" t="s">
        <v>39</v>
      </c>
      <c r="P1448" s="1" t="s">
        <v>1631</v>
      </c>
      <c r="Q1448">
        <v>218.352</v>
      </c>
      <c r="R1448">
        <v>3</v>
      </c>
      <c r="S1448" s="1" t="s">
        <v>66</v>
      </c>
      <c r="T1448">
        <v>-19.105799999999999</v>
      </c>
      <c r="U1448" s="1" t="s">
        <v>62</v>
      </c>
      <c r="V1448" s="1" t="s">
        <v>122</v>
      </c>
      <c r="W1448">
        <v>2017</v>
      </c>
    </row>
    <row r="1449" spans="1:23" x14ac:dyDescent="0.25">
      <c r="A1449">
        <v>6869</v>
      </c>
      <c r="B1449" s="1" t="s">
        <v>3611</v>
      </c>
      <c r="C1449" s="2">
        <v>42603</v>
      </c>
      <c r="D1449" s="2">
        <v>42610</v>
      </c>
      <c r="E1449" s="1" t="s">
        <v>42</v>
      </c>
      <c r="F1449" s="1" t="s">
        <v>3612</v>
      </c>
      <c r="G1449" s="1" t="s">
        <v>3613</v>
      </c>
      <c r="H1449" s="1" t="s">
        <v>97</v>
      </c>
      <c r="I1449" s="1" t="s">
        <v>27</v>
      </c>
      <c r="J1449" s="1" t="s">
        <v>56</v>
      </c>
      <c r="K1449" s="1" t="s">
        <v>57</v>
      </c>
      <c r="L1449" s="1" t="s">
        <v>58</v>
      </c>
      <c r="M1449" s="1" t="s">
        <v>2004</v>
      </c>
      <c r="N1449" s="1" t="s">
        <v>32</v>
      </c>
      <c r="O1449" s="1" t="s">
        <v>48</v>
      </c>
      <c r="P1449" s="1" t="s">
        <v>2005</v>
      </c>
      <c r="Q1449">
        <v>2887.056</v>
      </c>
      <c r="R1449">
        <v>9</v>
      </c>
      <c r="S1449" s="1" t="s">
        <v>66</v>
      </c>
      <c r="T1449">
        <v>180.441</v>
      </c>
      <c r="U1449" s="1" t="s">
        <v>51</v>
      </c>
      <c r="V1449" s="1" t="s">
        <v>263</v>
      </c>
      <c r="W1449">
        <v>2016</v>
      </c>
    </row>
    <row r="1450" spans="1:23" x14ac:dyDescent="0.25">
      <c r="A1450">
        <v>6877</v>
      </c>
      <c r="B1450" s="1" t="s">
        <v>3614</v>
      </c>
      <c r="C1450" s="2">
        <v>42618</v>
      </c>
      <c r="D1450" s="2">
        <v>42623</v>
      </c>
      <c r="E1450" s="1" t="s">
        <v>42</v>
      </c>
      <c r="F1450" s="1" t="s">
        <v>1428</v>
      </c>
      <c r="G1450" s="1" t="s">
        <v>1429</v>
      </c>
      <c r="H1450" s="1" t="s">
        <v>26</v>
      </c>
      <c r="I1450" s="1" t="s">
        <v>27</v>
      </c>
      <c r="J1450" s="1" t="s">
        <v>2133</v>
      </c>
      <c r="K1450" s="1" t="s">
        <v>728</v>
      </c>
      <c r="L1450" s="1" t="s">
        <v>30</v>
      </c>
      <c r="M1450" s="1" t="s">
        <v>1736</v>
      </c>
      <c r="N1450" s="1" t="s">
        <v>32</v>
      </c>
      <c r="O1450" s="1" t="s">
        <v>48</v>
      </c>
      <c r="P1450" s="1" t="s">
        <v>1737</v>
      </c>
      <c r="Q1450">
        <v>1652.94</v>
      </c>
      <c r="R1450">
        <v>3</v>
      </c>
      <c r="S1450" s="1" t="s">
        <v>35</v>
      </c>
      <c r="T1450">
        <v>314.05860000000001</v>
      </c>
      <c r="U1450" s="1" t="s">
        <v>62</v>
      </c>
      <c r="V1450" s="1" t="s">
        <v>83</v>
      </c>
      <c r="W1450">
        <v>2016</v>
      </c>
    </row>
    <row r="1451" spans="1:23" x14ac:dyDescent="0.25">
      <c r="A1451">
        <v>6878</v>
      </c>
      <c r="B1451" s="1" t="s">
        <v>3615</v>
      </c>
      <c r="C1451" s="2">
        <v>42292</v>
      </c>
      <c r="D1451" s="2">
        <v>42292</v>
      </c>
      <c r="E1451" s="1" t="s">
        <v>435</v>
      </c>
      <c r="F1451" s="1" t="s">
        <v>24</v>
      </c>
      <c r="G1451" s="1" t="s">
        <v>25</v>
      </c>
      <c r="H1451" s="1" t="s">
        <v>26</v>
      </c>
      <c r="I1451" s="1" t="s">
        <v>27</v>
      </c>
      <c r="J1451" s="1" t="s">
        <v>1752</v>
      </c>
      <c r="K1451" s="1" t="s">
        <v>99</v>
      </c>
      <c r="L1451" s="1" t="s">
        <v>100</v>
      </c>
      <c r="M1451" s="1" t="s">
        <v>1097</v>
      </c>
      <c r="N1451" s="1" t="s">
        <v>32</v>
      </c>
      <c r="O1451" s="1" t="s">
        <v>60</v>
      </c>
      <c r="P1451" s="1" t="s">
        <v>1098</v>
      </c>
      <c r="Q1451">
        <v>131.376</v>
      </c>
      <c r="R1451">
        <v>6</v>
      </c>
      <c r="S1451" s="1" t="s">
        <v>103</v>
      </c>
      <c r="T1451">
        <v>-95.247600000000006</v>
      </c>
      <c r="U1451" s="1" t="s">
        <v>440</v>
      </c>
      <c r="V1451" s="1" t="s">
        <v>52</v>
      </c>
      <c r="W1451">
        <v>2015</v>
      </c>
    </row>
    <row r="1452" spans="1:23" x14ac:dyDescent="0.25">
      <c r="A1452">
        <v>6880</v>
      </c>
      <c r="B1452" s="1" t="s">
        <v>3616</v>
      </c>
      <c r="C1452" s="2">
        <v>42339</v>
      </c>
      <c r="D1452" s="2">
        <v>42343</v>
      </c>
      <c r="E1452" s="1" t="s">
        <v>23</v>
      </c>
      <c r="F1452" s="1" t="s">
        <v>3555</v>
      </c>
      <c r="G1452" s="1" t="s">
        <v>3556</v>
      </c>
      <c r="H1452" s="1" t="s">
        <v>108</v>
      </c>
      <c r="I1452" s="1" t="s">
        <v>27</v>
      </c>
      <c r="J1452" s="1" t="s">
        <v>201</v>
      </c>
      <c r="K1452" s="1" t="s">
        <v>202</v>
      </c>
      <c r="L1452" s="1" t="s">
        <v>58</v>
      </c>
      <c r="M1452" s="1" t="s">
        <v>571</v>
      </c>
      <c r="N1452" s="1" t="s">
        <v>32</v>
      </c>
      <c r="O1452" s="1" t="s">
        <v>39</v>
      </c>
      <c r="P1452" s="1" t="s">
        <v>572</v>
      </c>
      <c r="Q1452">
        <v>2003.92</v>
      </c>
      <c r="R1452">
        <v>5</v>
      </c>
      <c r="S1452" s="1" t="s">
        <v>66</v>
      </c>
      <c r="T1452">
        <v>125.245</v>
      </c>
      <c r="U1452" s="1" t="s">
        <v>90</v>
      </c>
      <c r="V1452" s="1" t="s">
        <v>104</v>
      </c>
      <c r="W1452">
        <v>2015</v>
      </c>
    </row>
    <row r="1453" spans="1:23" x14ac:dyDescent="0.25">
      <c r="A1453">
        <v>6882</v>
      </c>
      <c r="B1453" s="1" t="s">
        <v>3616</v>
      </c>
      <c r="C1453" s="2">
        <v>42339</v>
      </c>
      <c r="D1453" s="2">
        <v>42343</v>
      </c>
      <c r="E1453" s="1" t="s">
        <v>23</v>
      </c>
      <c r="F1453" s="1" t="s">
        <v>3555</v>
      </c>
      <c r="G1453" s="1" t="s">
        <v>3556</v>
      </c>
      <c r="H1453" s="1" t="s">
        <v>108</v>
      </c>
      <c r="I1453" s="1" t="s">
        <v>27</v>
      </c>
      <c r="J1453" s="1" t="s">
        <v>201</v>
      </c>
      <c r="K1453" s="1" t="s">
        <v>202</v>
      </c>
      <c r="L1453" s="1" t="s">
        <v>58</v>
      </c>
      <c r="M1453" s="1" t="s">
        <v>314</v>
      </c>
      <c r="N1453" s="1" t="s">
        <v>32</v>
      </c>
      <c r="O1453" s="1" t="s">
        <v>48</v>
      </c>
      <c r="P1453" s="1" t="s">
        <v>315</v>
      </c>
      <c r="Q1453">
        <v>1913.4</v>
      </c>
      <c r="R1453">
        <v>9</v>
      </c>
      <c r="S1453" s="1" t="s">
        <v>35</v>
      </c>
      <c r="T1453">
        <v>401.81400000000002</v>
      </c>
      <c r="U1453" s="1" t="s">
        <v>90</v>
      </c>
      <c r="V1453" s="1" t="s">
        <v>104</v>
      </c>
      <c r="W1453">
        <v>2015</v>
      </c>
    </row>
    <row r="1454" spans="1:23" x14ac:dyDescent="0.25">
      <c r="A1454">
        <v>6885</v>
      </c>
      <c r="B1454" s="1" t="s">
        <v>3617</v>
      </c>
      <c r="C1454" s="2">
        <v>42155</v>
      </c>
      <c r="D1454" s="2">
        <v>42159</v>
      </c>
      <c r="E1454" s="1" t="s">
        <v>42</v>
      </c>
      <c r="F1454" s="1" t="s">
        <v>611</v>
      </c>
      <c r="G1454" s="1" t="s">
        <v>612</v>
      </c>
      <c r="H1454" s="1" t="s">
        <v>26</v>
      </c>
      <c r="I1454" s="1" t="s">
        <v>27</v>
      </c>
      <c r="J1454" s="1" t="s">
        <v>175</v>
      </c>
      <c r="K1454" s="1" t="s">
        <v>176</v>
      </c>
      <c r="L1454" s="1" t="s">
        <v>100</v>
      </c>
      <c r="M1454" s="1" t="s">
        <v>2286</v>
      </c>
      <c r="N1454" s="1" t="s">
        <v>32</v>
      </c>
      <c r="O1454" s="1" t="s">
        <v>39</v>
      </c>
      <c r="P1454" s="1" t="s">
        <v>2287</v>
      </c>
      <c r="Q1454">
        <v>2567.84</v>
      </c>
      <c r="R1454">
        <v>8</v>
      </c>
      <c r="S1454" s="1" t="s">
        <v>35</v>
      </c>
      <c r="T1454">
        <v>770.35199999999998</v>
      </c>
      <c r="U1454" s="1" t="s">
        <v>90</v>
      </c>
      <c r="V1454" s="1" t="s">
        <v>171</v>
      </c>
      <c r="W1454">
        <v>2015</v>
      </c>
    </row>
    <row r="1455" spans="1:23" x14ac:dyDescent="0.25">
      <c r="A1455">
        <v>6894</v>
      </c>
      <c r="B1455" s="1" t="s">
        <v>3618</v>
      </c>
      <c r="C1455" s="2">
        <v>42996</v>
      </c>
      <c r="D1455" s="2">
        <v>43000</v>
      </c>
      <c r="E1455" s="1" t="s">
        <v>42</v>
      </c>
      <c r="F1455" s="1" t="s">
        <v>2100</v>
      </c>
      <c r="G1455" s="1" t="s">
        <v>2101</v>
      </c>
      <c r="H1455" s="1" t="s">
        <v>97</v>
      </c>
      <c r="I1455" s="1" t="s">
        <v>27</v>
      </c>
      <c r="J1455" s="1" t="s">
        <v>357</v>
      </c>
      <c r="K1455" s="1" t="s">
        <v>679</v>
      </c>
      <c r="L1455" s="1" t="s">
        <v>30</v>
      </c>
      <c r="M1455" s="1" t="s">
        <v>2403</v>
      </c>
      <c r="N1455" s="1" t="s">
        <v>32</v>
      </c>
      <c r="O1455" s="1" t="s">
        <v>60</v>
      </c>
      <c r="P1455" s="1" t="s">
        <v>2404</v>
      </c>
      <c r="Q1455">
        <v>20.32</v>
      </c>
      <c r="R1455">
        <v>4</v>
      </c>
      <c r="S1455" s="1" t="s">
        <v>35</v>
      </c>
      <c r="T1455">
        <v>6.9088000000000003</v>
      </c>
      <c r="U1455" s="1" t="s">
        <v>90</v>
      </c>
      <c r="V1455" s="1" t="s">
        <v>83</v>
      </c>
      <c r="W1455">
        <v>2017</v>
      </c>
    </row>
    <row r="1456" spans="1:23" x14ac:dyDescent="0.25">
      <c r="A1456">
        <v>6899</v>
      </c>
      <c r="B1456" s="1" t="s">
        <v>3619</v>
      </c>
      <c r="C1456" s="2">
        <v>42148</v>
      </c>
      <c r="D1456" s="2">
        <v>42150</v>
      </c>
      <c r="E1456" s="1" t="s">
        <v>23</v>
      </c>
      <c r="F1456" s="1" t="s">
        <v>2857</v>
      </c>
      <c r="G1456" s="1" t="s">
        <v>2858</v>
      </c>
      <c r="H1456" s="1" t="s">
        <v>26</v>
      </c>
      <c r="I1456" s="1" t="s">
        <v>27</v>
      </c>
      <c r="J1456" s="1" t="s">
        <v>3620</v>
      </c>
      <c r="K1456" s="1" t="s">
        <v>144</v>
      </c>
      <c r="L1456" s="1" t="s">
        <v>100</v>
      </c>
      <c r="M1456" s="1" t="s">
        <v>1040</v>
      </c>
      <c r="N1456" s="1" t="s">
        <v>32</v>
      </c>
      <c r="O1456" s="1" t="s">
        <v>39</v>
      </c>
      <c r="P1456" s="1" t="s">
        <v>1041</v>
      </c>
      <c r="Q1456">
        <v>602.65099999999995</v>
      </c>
      <c r="R1456">
        <v>7</v>
      </c>
      <c r="S1456" s="1" t="s">
        <v>75</v>
      </c>
      <c r="T1456">
        <v>-163.57669999999999</v>
      </c>
      <c r="U1456" s="1" t="s">
        <v>76</v>
      </c>
      <c r="V1456" s="1" t="s">
        <v>171</v>
      </c>
      <c r="W1456">
        <v>2015</v>
      </c>
    </row>
    <row r="1457" spans="1:23" x14ac:dyDescent="0.25">
      <c r="A1457">
        <v>6909</v>
      </c>
      <c r="B1457" s="1" t="s">
        <v>3621</v>
      </c>
      <c r="C1457" s="2">
        <v>43079</v>
      </c>
      <c r="D1457" s="2">
        <v>43084</v>
      </c>
      <c r="E1457" s="1" t="s">
        <v>42</v>
      </c>
      <c r="F1457" s="1" t="s">
        <v>245</v>
      </c>
      <c r="G1457" s="1" t="s">
        <v>246</v>
      </c>
      <c r="H1457" s="1" t="s">
        <v>97</v>
      </c>
      <c r="I1457" s="1" t="s">
        <v>27</v>
      </c>
      <c r="J1457" s="1" t="s">
        <v>3622</v>
      </c>
      <c r="K1457" s="1" t="s">
        <v>168</v>
      </c>
      <c r="L1457" s="1" t="s">
        <v>30</v>
      </c>
      <c r="M1457" s="1" t="s">
        <v>1731</v>
      </c>
      <c r="N1457" s="1" t="s">
        <v>32</v>
      </c>
      <c r="O1457" s="1" t="s">
        <v>60</v>
      </c>
      <c r="P1457" s="1" t="s">
        <v>1732</v>
      </c>
      <c r="Q1457">
        <v>14.76</v>
      </c>
      <c r="R1457">
        <v>2</v>
      </c>
      <c r="S1457" s="1" t="s">
        <v>35</v>
      </c>
      <c r="T1457">
        <v>4.2804000000000002</v>
      </c>
      <c r="U1457" s="1" t="s">
        <v>62</v>
      </c>
      <c r="V1457" s="1" t="s">
        <v>104</v>
      </c>
      <c r="W1457">
        <v>2017</v>
      </c>
    </row>
    <row r="1458" spans="1:23" x14ac:dyDescent="0.25">
      <c r="A1458">
        <v>6911</v>
      </c>
      <c r="B1458" s="1" t="s">
        <v>3623</v>
      </c>
      <c r="C1458" s="2">
        <v>42945</v>
      </c>
      <c r="D1458" s="2">
        <v>42949</v>
      </c>
      <c r="E1458" s="1" t="s">
        <v>42</v>
      </c>
      <c r="F1458" s="1" t="s">
        <v>977</v>
      </c>
      <c r="G1458" s="1" t="s">
        <v>978</v>
      </c>
      <c r="H1458" s="1" t="s">
        <v>26</v>
      </c>
      <c r="I1458" s="1" t="s">
        <v>27</v>
      </c>
      <c r="J1458" s="1" t="s">
        <v>201</v>
      </c>
      <c r="K1458" s="1" t="s">
        <v>202</v>
      </c>
      <c r="L1458" s="1" t="s">
        <v>58</v>
      </c>
      <c r="M1458" s="1" t="s">
        <v>358</v>
      </c>
      <c r="N1458" s="1" t="s">
        <v>32</v>
      </c>
      <c r="O1458" s="1" t="s">
        <v>33</v>
      </c>
      <c r="P1458" s="1" t="s">
        <v>359</v>
      </c>
      <c r="Q1458">
        <v>115.96</v>
      </c>
      <c r="R1458">
        <v>2</v>
      </c>
      <c r="S1458" s="1" t="s">
        <v>35</v>
      </c>
      <c r="T1458">
        <v>25.511199999999999</v>
      </c>
      <c r="U1458" s="1" t="s">
        <v>90</v>
      </c>
      <c r="V1458" s="1" t="s">
        <v>77</v>
      </c>
      <c r="W1458">
        <v>2017</v>
      </c>
    </row>
    <row r="1459" spans="1:23" x14ac:dyDescent="0.25">
      <c r="A1459">
        <v>6918</v>
      </c>
      <c r="B1459" s="1" t="s">
        <v>3624</v>
      </c>
      <c r="C1459" s="2">
        <v>41989</v>
      </c>
      <c r="D1459" s="2">
        <v>41994</v>
      </c>
      <c r="E1459" s="1" t="s">
        <v>42</v>
      </c>
      <c r="F1459" s="1" t="s">
        <v>2779</v>
      </c>
      <c r="G1459" s="1" t="s">
        <v>2780</v>
      </c>
      <c r="H1459" s="1" t="s">
        <v>97</v>
      </c>
      <c r="I1459" s="1" t="s">
        <v>27</v>
      </c>
      <c r="J1459" s="1" t="s">
        <v>1862</v>
      </c>
      <c r="K1459" s="1" t="s">
        <v>57</v>
      </c>
      <c r="L1459" s="1" t="s">
        <v>58</v>
      </c>
      <c r="M1459" s="1" t="s">
        <v>1499</v>
      </c>
      <c r="N1459" s="1" t="s">
        <v>32</v>
      </c>
      <c r="O1459" s="1" t="s">
        <v>39</v>
      </c>
      <c r="P1459" s="1" t="s">
        <v>1500</v>
      </c>
      <c r="Q1459">
        <v>1403.92</v>
      </c>
      <c r="R1459">
        <v>5</v>
      </c>
      <c r="S1459" s="1" t="s">
        <v>66</v>
      </c>
      <c r="T1459">
        <v>70.195999999999998</v>
      </c>
      <c r="U1459" s="1" t="s">
        <v>62</v>
      </c>
      <c r="V1459" s="1" t="s">
        <v>104</v>
      </c>
      <c r="W1459">
        <v>2014</v>
      </c>
    </row>
    <row r="1460" spans="1:23" x14ac:dyDescent="0.25">
      <c r="A1460">
        <v>6926</v>
      </c>
      <c r="B1460" s="1" t="s">
        <v>3625</v>
      </c>
      <c r="C1460" s="2">
        <v>42338</v>
      </c>
      <c r="D1460" s="2">
        <v>42342</v>
      </c>
      <c r="E1460" s="1" t="s">
        <v>42</v>
      </c>
      <c r="F1460" s="1" t="s">
        <v>1519</v>
      </c>
      <c r="G1460" s="1" t="s">
        <v>1520</v>
      </c>
      <c r="H1460" s="1" t="s">
        <v>26</v>
      </c>
      <c r="I1460" s="1" t="s">
        <v>27</v>
      </c>
      <c r="J1460" s="1" t="s">
        <v>183</v>
      </c>
      <c r="K1460" s="1" t="s">
        <v>129</v>
      </c>
      <c r="L1460" s="1" t="s">
        <v>72</v>
      </c>
      <c r="M1460" s="1" t="s">
        <v>2492</v>
      </c>
      <c r="N1460" s="1" t="s">
        <v>32</v>
      </c>
      <c r="O1460" s="1" t="s">
        <v>33</v>
      </c>
      <c r="P1460" s="1" t="s">
        <v>2493</v>
      </c>
      <c r="Q1460">
        <v>681.40800000000002</v>
      </c>
      <c r="R1460">
        <v>12</v>
      </c>
      <c r="S1460" s="1" t="s">
        <v>66</v>
      </c>
      <c r="T1460">
        <v>42.588000000000001</v>
      </c>
      <c r="U1460" s="1" t="s">
        <v>90</v>
      </c>
      <c r="V1460" s="1" t="s">
        <v>37</v>
      </c>
      <c r="W1460">
        <v>2015</v>
      </c>
    </row>
    <row r="1461" spans="1:23" x14ac:dyDescent="0.25">
      <c r="A1461">
        <v>6934</v>
      </c>
      <c r="B1461" s="1" t="s">
        <v>3626</v>
      </c>
      <c r="C1461" s="2">
        <v>41834</v>
      </c>
      <c r="D1461" s="2">
        <v>41838</v>
      </c>
      <c r="E1461" s="1" t="s">
        <v>42</v>
      </c>
      <c r="F1461" s="1" t="s">
        <v>3627</v>
      </c>
      <c r="G1461" s="1" t="s">
        <v>3628</v>
      </c>
      <c r="H1461" s="1" t="s">
        <v>26</v>
      </c>
      <c r="I1461" s="1" t="s">
        <v>27</v>
      </c>
      <c r="J1461" s="1" t="s">
        <v>70</v>
      </c>
      <c r="K1461" s="1" t="s">
        <v>71</v>
      </c>
      <c r="L1461" s="1" t="s">
        <v>72</v>
      </c>
      <c r="M1461" s="1" t="s">
        <v>3595</v>
      </c>
      <c r="N1461" s="1" t="s">
        <v>32</v>
      </c>
      <c r="O1461" s="1" t="s">
        <v>60</v>
      </c>
      <c r="P1461" s="1" t="s">
        <v>3596</v>
      </c>
      <c r="Q1461">
        <v>31.984000000000002</v>
      </c>
      <c r="R1461">
        <v>2</v>
      </c>
      <c r="S1461" s="1" t="s">
        <v>66</v>
      </c>
      <c r="T1461">
        <v>1.1994</v>
      </c>
      <c r="U1461" s="1" t="s">
        <v>90</v>
      </c>
      <c r="V1461" s="1" t="s">
        <v>77</v>
      </c>
      <c r="W1461">
        <v>2014</v>
      </c>
    </row>
    <row r="1462" spans="1:23" x14ac:dyDescent="0.25">
      <c r="A1462">
        <v>6937</v>
      </c>
      <c r="B1462" s="1" t="s">
        <v>3629</v>
      </c>
      <c r="C1462" s="2">
        <v>42615</v>
      </c>
      <c r="D1462" s="2">
        <v>42617</v>
      </c>
      <c r="E1462" s="1" t="s">
        <v>94</v>
      </c>
      <c r="F1462" s="1" t="s">
        <v>3173</v>
      </c>
      <c r="G1462" s="1" t="s">
        <v>3174</v>
      </c>
      <c r="H1462" s="1" t="s">
        <v>108</v>
      </c>
      <c r="I1462" s="1" t="s">
        <v>27</v>
      </c>
      <c r="J1462" s="1" t="s">
        <v>143</v>
      </c>
      <c r="K1462" s="1" t="s">
        <v>144</v>
      </c>
      <c r="L1462" s="1" t="s">
        <v>100</v>
      </c>
      <c r="M1462" s="1" t="s">
        <v>3630</v>
      </c>
      <c r="N1462" s="1" t="s">
        <v>32</v>
      </c>
      <c r="O1462" s="1" t="s">
        <v>60</v>
      </c>
      <c r="P1462" s="1" t="s">
        <v>3631</v>
      </c>
      <c r="Q1462">
        <v>84.272000000000006</v>
      </c>
      <c r="R1462">
        <v>2</v>
      </c>
      <c r="S1462" s="1" t="s">
        <v>103</v>
      </c>
      <c r="T1462">
        <v>-75.844800000000006</v>
      </c>
      <c r="U1462" s="1" t="s">
        <v>76</v>
      </c>
      <c r="V1462" s="1" t="s">
        <v>83</v>
      </c>
      <c r="W1462">
        <v>2016</v>
      </c>
    </row>
    <row r="1463" spans="1:23" x14ac:dyDescent="0.25">
      <c r="A1463">
        <v>6946</v>
      </c>
      <c r="B1463" s="1" t="s">
        <v>3632</v>
      </c>
      <c r="C1463" s="2">
        <v>42643</v>
      </c>
      <c r="D1463" s="2">
        <v>42647</v>
      </c>
      <c r="E1463" s="1" t="s">
        <v>42</v>
      </c>
      <c r="F1463" s="1" t="s">
        <v>1138</v>
      </c>
      <c r="G1463" s="1" t="s">
        <v>1139</v>
      </c>
      <c r="H1463" s="1" t="s">
        <v>26</v>
      </c>
      <c r="I1463" s="1" t="s">
        <v>27</v>
      </c>
      <c r="J1463" s="1" t="s">
        <v>183</v>
      </c>
      <c r="K1463" s="1" t="s">
        <v>129</v>
      </c>
      <c r="L1463" s="1" t="s">
        <v>72</v>
      </c>
      <c r="M1463" s="1" t="s">
        <v>1649</v>
      </c>
      <c r="N1463" s="1" t="s">
        <v>32</v>
      </c>
      <c r="O1463" s="1" t="s">
        <v>33</v>
      </c>
      <c r="P1463" s="1" t="s">
        <v>1650</v>
      </c>
      <c r="Q1463">
        <v>523.91999999999996</v>
      </c>
      <c r="R1463">
        <v>5</v>
      </c>
      <c r="S1463" s="1" t="s">
        <v>66</v>
      </c>
      <c r="T1463">
        <v>-26.196000000000002</v>
      </c>
      <c r="U1463" s="1" t="s">
        <v>90</v>
      </c>
      <c r="V1463" s="1" t="s">
        <v>83</v>
      </c>
      <c r="W1463">
        <v>2016</v>
      </c>
    </row>
    <row r="1464" spans="1:23" x14ac:dyDescent="0.25">
      <c r="A1464">
        <v>6949</v>
      </c>
      <c r="B1464" s="1" t="s">
        <v>3633</v>
      </c>
      <c r="C1464" s="2">
        <v>42119</v>
      </c>
      <c r="D1464" s="2">
        <v>42123</v>
      </c>
      <c r="E1464" s="1" t="s">
        <v>42</v>
      </c>
      <c r="F1464" s="1" t="s">
        <v>855</v>
      </c>
      <c r="G1464" s="1" t="s">
        <v>856</v>
      </c>
      <c r="H1464" s="1" t="s">
        <v>26</v>
      </c>
      <c r="I1464" s="1" t="s">
        <v>27</v>
      </c>
      <c r="J1464" s="1" t="s">
        <v>189</v>
      </c>
      <c r="K1464" s="1" t="s">
        <v>144</v>
      </c>
      <c r="L1464" s="1" t="s">
        <v>100</v>
      </c>
      <c r="M1464" s="1" t="s">
        <v>2441</v>
      </c>
      <c r="N1464" s="1" t="s">
        <v>32</v>
      </c>
      <c r="O1464" s="1" t="s">
        <v>39</v>
      </c>
      <c r="P1464" s="1" t="s">
        <v>2442</v>
      </c>
      <c r="Q1464">
        <v>128.05799999999999</v>
      </c>
      <c r="R1464">
        <v>3</v>
      </c>
      <c r="S1464" s="1" t="s">
        <v>75</v>
      </c>
      <c r="T1464">
        <v>-23.7822</v>
      </c>
      <c r="U1464" s="1" t="s">
        <v>90</v>
      </c>
      <c r="V1464" s="1" t="s">
        <v>122</v>
      </c>
      <c r="W1464">
        <v>2015</v>
      </c>
    </row>
    <row r="1465" spans="1:23" x14ac:dyDescent="0.25">
      <c r="A1465">
        <v>6951</v>
      </c>
      <c r="B1465" s="1" t="s">
        <v>3634</v>
      </c>
      <c r="C1465" s="2">
        <v>43058</v>
      </c>
      <c r="D1465" s="2">
        <v>43058</v>
      </c>
      <c r="E1465" s="1" t="s">
        <v>435</v>
      </c>
      <c r="F1465" s="1" t="s">
        <v>1963</v>
      </c>
      <c r="G1465" s="1" t="s">
        <v>1964</v>
      </c>
      <c r="H1465" s="1" t="s">
        <v>108</v>
      </c>
      <c r="I1465" s="1" t="s">
        <v>27</v>
      </c>
      <c r="J1465" s="1" t="s">
        <v>183</v>
      </c>
      <c r="K1465" s="1" t="s">
        <v>129</v>
      </c>
      <c r="L1465" s="1" t="s">
        <v>72</v>
      </c>
      <c r="M1465" s="1" t="s">
        <v>1262</v>
      </c>
      <c r="N1465" s="1" t="s">
        <v>32</v>
      </c>
      <c r="O1465" s="1" t="s">
        <v>48</v>
      </c>
      <c r="P1465" s="1" t="s">
        <v>1263</v>
      </c>
      <c r="Q1465">
        <v>79.974000000000004</v>
      </c>
      <c r="R1465">
        <v>3</v>
      </c>
      <c r="S1465" s="1" t="s">
        <v>517</v>
      </c>
      <c r="T1465">
        <v>-29.323799999999999</v>
      </c>
      <c r="U1465" s="1" t="s">
        <v>440</v>
      </c>
      <c r="V1465" s="1" t="s">
        <v>37</v>
      </c>
      <c r="W1465">
        <v>2017</v>
      </c>
    </row>
    <row r="1466" spans="1:23" x14ac:dyDescent="0.25">
      <c r="A1466">
        <v>6958</v>
      </c>
      <c r="B1466" s="1" t="s">
        <v>3635</v>
      </c>
      <c r="C1466" s="2">
        <v>42565</v>
      </c>
      <c r="D1466" s="2">
        <v>42570</v>
      </c>
      <c r="E1466" s="1" t="s">
        <v>42</v>
      </c>
      <c r="F1466" s="1" t="s">
        <v>3636</v>
      </c>
      <c r="G1466" s="1" t="s">
        <v>3637</v>
      </c>
      <c r="H1466" s="1" t="s">
        <v>26</v>
      </c>
      <c r="I1466" s="1" t="s">
        <v>27</v>
      </c>
      <c r="J1466" s="1" t="s">
        <v>357</v>
      </c>
      <c r="K1466" s="1" t="s">
        <v>679</v>
      </c>
      <c r="L1466" s="1" t="s">
        <v>30</v>
      </c>
      <c r="M1466" s="1" t="s">
        <v>91</v>
      </c>
      <c r="N1466" s="1" t="s">
        <v>32</v>
      </c>
      <c r="O1466" s="1" t="s">
        <v>60</v>
      </c>
      <c r="P1466" s="1" t="s">
        <v>92</v>
      </c>
      <c r="Q1466">
        <v>51.75</v>
      </c>
      <c r="R1466">
        <v>1</v>
      </c>
      <c r="S1466" s="1" t="s">
        <v>35</v>
      </c>
      <c r="T1466">
        <v>15.525</v>
      </c>
      <c r="U1466" s="1" t="s">
        <v>62</v>
      </c>
      <c r="V1466" s="1" t="s">
        <v>77</v>
      </c>
      <c r="W1466">
        <v>2016</v>
      </c>
    </row>
    <row r="1467" spans="1:23" x14ac:dyDescent="0.25">
      <c r="A1467">
        <v>6970</v>
      </c>
      <c r="B1467" s="1" t="s">
        <v>3638</v>
      </c>
      <c r="C1467" s="2">
        <v>42379</v>
      </c>
      <c r="D1467" s="2">
        <v>42382</v>
      </c>
      <c r="E1467" s="1" t="s">
        <v>23</v>
      </c>
      <c r="F1467" s="1" t="s">
        <v>2260</v>
      </c>
      <c r="G1467" s="1" t="s">
        <v>2261</v>
      </c>
      <c r="H1467" s="1" t="s">
        <v>26</v>
      </c>
      <c r="I1467" s="1" t="s">
        <v>27</v>
      </c>
      <c r="J1467" s="1" t="s">
        <v>3639</v>
      </c>
      <c r="K1467" s="1" t="s">
        <v>202</v>
      </c>
      <c r="L1467" s="1" t="s">
        <v>58</v>
      </c>
      <c r="M1467" s="1" t="s">
        <v>662</v>
      </c>
      <c r="N1467" s="1" t="s">
        <v>32</v>
      </c>
      <c r="O1467" s="1" t="s">
        <v>60</v>
      </c>
      <c r="P1467" s="1" t="s">
        <v>663</v>
      </c>
      <c r="Q1467">
        <v>24.85</v>
      </c>
      <c r="R1467">
        <v>5</v>
      </c>
      <c r="S1467" s="1" t="s">
        <v>35</v>
      </c>
      <c r="T1467">
        <v>7.7035</v>
      </c>
      <c r="U1467" s="1" t="s">
        <v>36</v>
      </c>
      <c r="V1467" s="1" t="s">
        <v>179</v>
      </c>
      <c r="W1467">
        <v>2016</v>
      </c>
    </row>
    <row r="1468" spans="1:23" x14ac:dyDescent="0.25">
      <c r="A1468">
        <v>6977</v>
      </c>
      <c r="B1468" s="1" t="s">
        <v>3640</v>
      </c>
      <c r="C1468" s="2">
        <v>42183</v>
      </c>
      <c r="D1468" s="2">
        <v>42187</v>
      </c>
      <c r="E1468" s="1" t="s">
        <v>42</v>
      </c>
      <c r="F1468" s="1" t="s">
        <v>3641</v>
      </c>
      <c r="G1468" s="1" t="s">
        <v>3642</v>
      </c>
      <c r="H1468" s="1" t="s">
        <v>97</v>
      </c>
      <c r="I1468" s="1" t="s">
        <v>27</v>
      </c>
      <c r="J1468" s="1" t="s">
        <v>2046</v>
      </c>
      <c r="K1468" s="1" t="s">
        <v>532</v>
      </c>
      <c r="L1468" s="1" t="s">
        <v>58</v>
      </c>
      <c r="M1468" s="1" t="s">
        <v>802</v>
      </c>
      <c r="N1468" s="1" t="s">
        <v>32</v>
      </c>
      <c r="O1468" s="1" t="s">
        <v>60</v>
      </c>
      <c r="P1468" s="1" t="s">
        <v>803</v>
      </c>
      <c r="Q1468">
        <v>621.76</v>
      </c>
      <c r="R1468">
        <v>4</v>
      </c>
      <c r="S1468" s="1" t="s">
        <v>66</v>
      </c>
      <c r="T1468">
        <v>46.631999999999998</v>
      </c>
      <c r="U1468" s="1" t="s">
        <v>90</v>
      </c>
      <c r="V1468" s="1" t="s">
        <v>63</v>
      </c>
      <c r="W1468">
        <v>2015</v>
      </c>
    </row>
    <row r="1469" spans="1:23" x14ac:dyDescent="0.25">
      <c r="A1469">
        <v>6993</v>
      </c>
      <c r="B1469" s="1" t="s">
        <v>3643</v>
      </c>
      <c r="C1469" s="2">
        <v>42316</v>
      </c>
      <c r="D1469" s="2">
        <v>42321</v>
      </c>
      <c r="E1469" s="1" t="s">
        <v>23</v>
      </c>
      <c r="F1469" s="1" t="s">
        <v>2480</v>
      </c>
      <c r="G1469" s="1" t="s">
        <v>2481</v>
      </c>
      <c r="H1469" s="1" t="s">
        <v>26</v>
      </c>
      <c r="I1469" s="1" t="s">
        <v>27</v>
      </c>
      <c r="J1469" s="1" t="s">
        <v>2863</v>
      </c>
      <c r="K1469" s="1" t="s">
        <v>728</v>
      </c>
      <c r="L1469" s="1" t="s">
        <v>30</v>
      </c>
      <c r="M1469" s="1" t="s">
        <v>1809</v>
      </c>
      <c r="N1469" s="1" t="s">
        <v>32</v>
      </c>
      <c r="O1469" s="1" t="s">
        <v>60</v>
      </c>
      <c r="P1469" s="1" t="s">
        <v>1810</v>
      </c>
      <c r="Q1469">
        <v>186.54</v>
      </c>
      <c r="R1469">
        <v>3</v>
      </c>
      <c r="S1469" s="1" t="s">
        <v>35</v>
      </c>
      <c r="T1469">
        <v>41.038800000000002</v>
      </c>
      <c r="U1469" s="1" t="s">
        <v>62</v>
      </c>
      <c r="V1469" s="1" t="s">
        <v>37</v>
      </c>
      <c r="W1469">
        <v>2015</v>
      </c>
    </row>
    <row r="1470" spans="1:23" x14ac:dyDescent="0.25">
      <c r="A1470">
        <v>7002</v>
      </c>
      <c r="B1470" s="1" t="s">
        <v>3644</v>
      </c>
      <c r="C1470" s="2">
        <v>42093</v>
      </c>
      <c r="D1470" s="2">
        <v>42097</v>
      </c>
      <c r="E1470" s="1" t="s">
        <v>42</v>
      </c>
      <c r="F1470" s="1" t="s">
        <v>2126</v>
      </c>
      <c r="G1470" s="1" t="s">
        <v>2127</v>
      </c>
      <c r="H1470" s="1" t="s">
        <v>108</v>
      </c>
      <c r="I1470" s="1" t="s">
        <v>27</v>
      </c>
      <c r="J1470" s="1" t="s">
        <v>3645</v>
      </c>
      <c r="K1470" s="1" t="s">
        <v>144</v>
      </c>
      <c r="L1470" s="1" t="s">
        <v>100</v>
      </c>
      <c r="M1470" s="1" t="s">
        <v>2591</v>
      </c>
      <c r="N1470" s="1" t="s">
        <v>32</v>
      </c>
      <c r="O1470" s="1" t="s">
        <v>39</v>
      </c>
      <c r="P1470" s="1" t="s">
        <v>2592</v>
      </c>
      <c r="Q1470">
        <v>366.74400000000003</v>
      </c>
      <c r="R1470">
        <v>4</v>
      </c>
      <c r="S1470" s="1" t="s">
        <v>75</v>
      </c>
      <c r="T1470">
        <v>-110.0232</v>
      </c>
      <c r="U1470" s="1" t="s">
        <v>90</v>
      </c>
      <c r="V1470" s="1" t="s">
        <v>205</v>
      </c>
      <c r="W1470">
        <v>2015</v>
      </c>
    </row>
    <row r="1471" spans="1:23" x14ac:dyDescent="0.25">
      <c r="A1471">
        <v>7003</v>
      </c>
      <c r="B1471" s="1" t="s">
        <v>3646</v>
      </c>
      <c r="C1471" s="2">
        <v>41870</v>
      </c>
      <c r="D1471" s="2">
        <v>41872</v>
      </c>
      <c r="E1471" s="1" t="s">
        <v>23</v>
      </c>
      <c r="F1471" s="1" t="s">
        <v>2369</v>
      </c>
      <c r="G1471" s="1" t="s">
        <v>2370</v>
      </c>
      <c r="H1471" s="1" t="s">
        <v>97</v>
      </c>
      <c r="I1471" s="1" t="s">
        <v>27</v>
      </c>
      <c r="J1471" s="1" t="s">
        <v>56</v>
      </c>
      <c r="K1471" s="1" t="s">
        <v>57</v>
      </c>
      <c r="L1471" s="1" t="s">
        <v>58</v>
      </c>
      <c r="M1471" s="1" t="s">
        <v>608</v>
      </c>
      <c r="N1471" s="1" t="s">
        <v>32</v>
      </c>
      <c r="O1471" s="1" t="s">
        <v>60</v>
      </c>
      <c r="P1471" s="1" t="s">
        <v>609</v>
      </c>
      <c r="Q1471">
        <v>289.24</v>
      </c>
      <c r="R1471">
        <v>7</v>
      </c>
      <c r="S1471" s="1" t="s">
        <v>35</v>
      </c>
      <c r="T1471">
        <v>26.031600000000001</v>
      </c>
      <c r="U1471" s="1" t="s">
        <v>76</v>
      </c>
      <c r="V1471" s="1" t="s">
        <v>263</v>
      </c>
      <c r="W1471">
        <v>2014</v>
      </c>
    </row>
    <row r="1472" spans="1:23" x14ac:dyDescent="0.25">
      <c r="A1472">
        <v>7006</v>
      </c>
      <c r="B1472" s="1" t="s">
        <v>3647</v>
      </c>
      <c r="C1472" s="2">
        <v>42309</v>
      </c>
      <c r="D1472" s="2">
        <v>42313</v>
      </c>
      <c r="E1472" s="1" t="s">
        <v>42</v>
      </c>
      <c r="F1472" s="1" t="s">
        <v>2886</v>
      </c>
      <c r="G1472" s="1" t="s">
        <v>2887</v>
      </c>
      <c r="H1472" s="1" t="s">
        <v>26</v>
      </c>
      <c r="I1472" s="1" t="s">
        <v>27</v>
      </c>
      <c r="J1472" s="1" t="s">
        <v>183</v>
      </c>
      <c r="K1472" s="1" t="s">
        <v>129</v>
      </c>
      <c r="L1472" s="1" t="s">
        <v>72</v>
      </c>
      <c r="M1472" s="1" t="s">
        <v>3229</v>
      </c>
      <c r="N1472" s="1" t="s">
        <v>32</v>
      </c>
      <c r="O1472" s="1" t="s">
        <v>39</v>
      </c>
      <c r="P1472" s="1" t="s">
        <v>3230</v>
      </c>
      <c r="Q1472">
        <v>205.16399999999999</v>
      </c>
      <c r="R1472">
        <v>2</v>
      </c>
      <c r="S1472" s="1" t="s">
        <v>132</v>
      </c>
      <c r="T1472">
        <v>13.6776</v>
      </c>
      <c r="U1472" s="1" t="s">
        <v>90</v>
      </c>
      <c r="V1472" s="1" t="s">
        <v>37</v>
      </c>
      <c r="W1472">
        <v>2015</v>
      </c>
    </row>
    <row r="1473" spans="1:23" x14ac:dyDescent="0.25">
      <c r="A1473">
        <v>7007</v>
      </c>
      <c r="B1473" s="1" t="s">
        <v>3648</v>
      </c>
      <c r="C1473" s="2">
        <v>41988</v>
      </c>
      <c r="D1473" s="2">
        <v>41994</v>
      </c>
      <c r="E1473" s="1" t="s">
        <v>42</v>
      </c>
      <c r="F1473" s="1" t="s">
        <v>2630</v>
      </c>
      <c r="G1473" s="1" t="s">
        <v>2631</v>
      </c>
      <c r="H1473" s="1" t="s">
        <v>97</v>
      </c>
      <c r="I1473" s="1" t="s">
        <v>27</v>
      </c>
      <c r="J1473" s="1" t="s">
        <v>143</v>
      </c>
      <c r="K1473" s="1" t="s">
        <v>144</v>
      </c>
      <c r="L1473" s="1" t="s">
        <v>100</v>
      </c>
      <c r="M1473" s="1" t="s">
        <v>2153</v>
      </c>
      <c r="N1473" s="1" t="s">
        <v>32</v>
      </c>
      <c r="O1473" s="1" t="s">
        <v>60</v>
      </c>
      <c r="P1473" s="1" t="s">
        <v>2154</v>
      </c>
      <c r="Q1473">
        <v>8.5440000000000005</v>
      </c>
      <c r="R1473">
        <v>2</v>
      </c>
      <c r="S1473" s="1" t="s">
        <v>103</v>
      </c>
      <c r="T1473">
        <v>-7.476</v>
      </c>
      <c r="U1473" s="1" t="s">
        <v>139</v>
      </c>
      <c r="V1473" s="1" t="s">
        <v>104</v>
      </c>
      <c r="W1473">
        <v>2014</v>
      </c>
    </row>
    <row r="1474" spans="1:23" x14ac:dyDescent="0.25">
      <c r="A1474">
        <v>7009</v>
      </c>
      <c r="B1474" s="1" t="s">
        <v>3649</v>
      </c>
      <c r="C1474" s="2">
        <v>42237</v>
      </c>
      <c r="D1474" s="2">
        <v>42241</v>
      </c>
      <c r="E1474" s="1" t="s">
        <v>42</v>
      </c>
      <c r="F1474" s="1" t="s">
        <v>3501</v>
      </c>
      <c r="G1474" s="1" t="s">
        <v>3502</v>
      </c>
      <c r="H1474" s="1" t="s">
        <v>97</v>
      </c>
      <c r="I1474" s="1" t="s">
        <v>27</v>
      </c>
      <c r="J1474" s="1" t="s">
        <v>890</v>
      </c>
      <c r="K1474" s="1" t="s">
        <v>241</v>
      </c>
      <c r="L1474" s="1" t="s">
        <v>72</v>
      </c>
      <c r="M1474" s="1" t="s">
        <v>587</v>
      </c>
      <c r="N1474" s="1" t="s">
        <v>32</v>
      </c>
      <c r="O1474" s="1" t="s">
        <v>39</v>
      </c>
      <c r="P1474" s="1" t="s">
        <v>588</v>
      </c>
      <c r="Q1474">
        <v>598.45799999999997</v>
      </c>
      <c r="R1474">
        <v>3</v>
      </c>
      <c r="S1474" s="1" t="s">
        <v>75</v>
      </c>
      <c r="T1474">
        <v>-42.747</v>
      </c>
      <c r="U1474" s="1" t="s">
        <v>90</v>
      </c>
      <c r="V1474" s="1" t="s">
        <v>263</v>
      </c>
      <c r="W1474">
        <v>2015</v>
      </c>
    </row>
    <row r="1475" spans="1:23" x14ac:dyDescent="0.25">
      <c r="A1475">
        <v>7010</v>
      </c>
      <c r="B1475" s="1" t="s">
        <v>3649</v>
      </c>
      <c r="C1475" s="2">
        <v>42237</v>
      </c>
      <c r="D1475" s="2">
        <v>42241</v>
      </c>
      <c r="E1475" s="1" t="s">
        <v>42</v>
      </c>
      <c r="F1475" s="1" t="s">
        <v>3501</v>
      </c>
      <c r="G1475" s="1" t="s">
        <v>3502</v>
      </c>
      <c r="H1475" s="1" t="s">
        <v>97</v>
      </c>
      <c r="I1475" s="1" t="s">
        <v>27</v>
      </c>
      <c r="J1475" s="1" t="s">
        <v>890</v>
      </c>
      <c r="K1475" s="1" t="s">
        <v>241</v>
      </c>
      <c r="L1475" s="1" t="s">
        <v>72</v>
      </c>
      <c r="M1475" s="1" t="s">
        <v>2408</v>
      </c>
      <c r="N1475" s="1" t="s">
        <v>32</v>
      </c>
      <c r="O1475" s="1" t="s">
        <v>60</v>
      </c>
      <c r="P1475" s="1" t="s">
        <v>2409</v>
      </c>
      <c r="Q1475">
        <v>25.984000000000002</v>
      </c>
      <c r="R1475">
        <v>1</v>
      </c>
      <c r="S1475" s="1" t="s">
        <v>66</v>
      </c>
      <c r="T1475">
        <v>-3.8976000000000002</v>
      </c>
      <c r="U1475" s="1" t="s">
        <v>90</v>
      </c>
      <c r="V1475" s="1" t="s">
        <v>263</v>
      </c>
      <c r="W1475">
        <v>2015</v>
      </c>
    </row>
    <row r="1476" spans="1:23" x14ac:dyDescent="0.25">
      <c r="A1476">
        <v>7014</v>
      </c>
      <c r="B1476" s="1" t="s">
        <v>3650</v>
      </c>
      <c r="C1476" s="2">
        <v>43078</v>
      </c>
      <c r="D1476" s="2">
        <v>43080</v>
      </c>
      <c r="E1476" s="1" t="s">
        <v>23</v>
      </c>
      <c r="F1476" s="1" t="s">
        <v>2314</v>
      </c>
      <c r="G1476" s="1" t="s">
        <v>2315</v>
      </c>
      <c r="H1476" s="1" t="s">
        <v>108</v>
      </c>
      <c r="I1476" s="1" t="s">
        <v>27</v>
      </c>
      <c r="J1476" s="1" t="s">
        <v>3651</v>
      </c>
      <c r="K1476" s="1" t="s">
        <v>57</v>
      </c>
      <c r="L1476" s="1" t="s">
        <v>58</v>
      </c>
      <c r="M1476" s="1" t="s">
        <v>872</v>
      </c>
      <c r="N1476" s="1" t="s">
        <v>32</v>
      </c>
      <c r="O1476" s="1" t="s">
        <v>33</v>
      </c>
      <c r="P1476" s="1" t="s">
        <v>873</v>
      </c>
      <c r="Q1476">
        <v>148.25700000000001</v>
      </c>
      <c r="R1476">
        <v>3</v>
      </c>
      <c r="S1476" s="1" t="s">
        <v>468</v>
      </c>
      <c r="T1476">
        <v>15.697800000000001</v>
      </c>
      <c r="U1476" s="1" t="s">
        <v>76</v>
      </c>
      <c r="V1476" s="1" t="s">
        <v>104</v>
      </c>
      <c r="W1476">
        <v>2017</v>
      </c>
    </row>
    <row r="1477" spans="1:23" x14ac:dyDescent="0.25">
      <c r="A1477">
        <v>7022</v>
      </c>
      <c r="B1477" s="1" t="s">
        <v>3652</v>
      </c>
      <c r="C1477" s="2">
        <v>41874</v>
      </c>
      <c r="D1477" s="2">
        <v>41878</v>
      </c>
      <c r="E1477" s="1" t="s">
        <v>42</v>
      </c>
      <c r="F1477" s="1" t="s">
        <v>1077</v>
      </c>
      <c r="G1477" s="1" t="s">
        <v>1078</v>
      </c>
      <c r="H1477" s="1" t="s">
        <v>26</v>
      </c>
      <c r="I1477" s="1" t="s">
        <v>27</v>
      </c>
      <c r="J1477" s="1" t="s">
        <v>275</v>
      </c>
      <c r="K1477" s="1" t="s">
        <v>190</v>
      </c>
      <c r="L1477" s="1" t="s">
        <v>58</v>
      </c>
      <c r="M1477" s="1" t="s">
        <v>347</v>
      </c>
      <c r="N1477" s="1" t="s">
        <v>32</v>
      </c>
      <c r="O1477" s="1" t="s">
        <v>60</v>
      </c>
      <c r="P1477" s="1" t="s">
        <v>348</v>
      </c>
      <c r="Q1477">
        <v>4.2240000000000002</v>
      </c>
      <c r="R1477">
        <v>3</v>
      </c>
      <c r="S1477" s="1" t="s">
        <v>66</v>
      </c>
      <c r="T1477">
        <v>1.2672000000000001</v>
      </c>
      <c r="U1477" s="1" t="s">
        <v>90</v>
      </c>
      <c r="V1477" s="1" t="s">
        <v>263</v>
      </c>
      <c r="W1477">
        <v>2014</v>
      </c>
    </row>
    <row r="1478" spans="1:23" x14ac:dyDescent="0.25">
      <c r="A1478">
        <v>7033</v>
      </c>
      <c r="B1478" s="1" t="s">
        <v>3653</v>
      </c>
      <c r="C1478" s="2">
        <v>42685</v>
      </c>
      <c r="D1478" s="2">
        <v>42690</v>
      </c>
      <c r="E1478" s="1" t="s">
        <v>42</v>
      </c>
      <c r="F1478" s="1" t="s">
        <v>2394</v>
      </c>
      <c r="G1478" s="1" t="s">
        <v>2395</v>
      </c>
      <c r="H1478" s="1" t="s">
        <v>97</v>
      </c>
      <c r="I1478" s="1" t="s">
        <v>27</v>
      </c>
      <c r="J1478" s="1" t="s">
        <v>183</v>
      </c>
      <c r="K1478" s="1" t="s">
        <v>129</v>
      </c>
      <c r="L1478" s="1" t="s">
        <v>72</v>
      </c>
      <c r="M1478" s="1" t="s">
        <v>1630</v>
      </c>
      <c r="N1478" s="1" t="s">
        <v>32</v>
      </c>
      <c r="O1478" s="1" t="s">
        <v>39</v>
      </c>
      <c r="P1478" s="1" t="s">
        <v>1631</v>
      </c>
      <c r="Q1478">
        <v>245.64599999999999</v>
      </c>
      <c r="R1478">
        <v>3</v>
      </c>
      <c r="S1478" s="1" t="s">
        <v>132</v>
      </c>
      <c r="T1478">
        <v>8.1882000000000001</v>
      </c>
      <c r="U1478" s="1" t="s">
        <v>62</v>
      </c>
      <c r="V1478" s="1" t="s">
        <v>37</v>
      </c>
      <c r="W1478">
        <v>2016</v>
      </c>
    </row>
    <row r="1479" spans="1:23" x14ac:dyDescent="0.25">
      <c r="A1479">
        <v>7036</v>
      </c>
      <c r="B1479" s="1" t="s">
        <v>3654</v>
      </c>
      <c r="C1479" s="2">
        <v>43048</v>
      </c>
      <c r="D1479" s="2">
        <v>43052</v>
      </c>
      <c r="E1479" s="1" t="s">
        <v>42</v>
      </c>
      <c r="F1479" s="1" t="s">
        <v>2329</v>
      </c>
      <c r="G1479" s="1" t="s">
        <v>2330</v>
      </c>
      <c r="H1479" s="1" t="s">
        <v>97</v>
      </c>
      <c r="I1479" s="1" t="s">
        <v>27</v>
      </c>
      <c r="J1479" s="1" t="s">
        <v>651</v>
      </c>
      <c r="K1479" s="1" t="s">
        <v>57</v>
      </c>
      <c r="L1479" s="1" t="s">
        <v>58</v>
      </c>
      <c r="M1479" s="1" t="s">
        <v>828</v>
      </c>
      <c r="N1479" s="1" t="s">
        <v>32</v>
      </c>
      <c r="O1479" s="1" t="s">
        <v>39</v>
      </c>
      <c r="P1479" s="1" t="s">
        <v>829</v>
      </c>
      <c r="Q1479">
        <v>523.39200000000005</v>
      </c>
      <c r="R1479">
        <v>3</v>
      </c>
      <c r="S1479" s="1" t="s">
        <v>66</v>
      </c>
      <c r="T1479">
        <v>52.339199999999998</v>
      </c>
      <c r="U1479" s="1" t="s">
        <v>90</v>
      </c>
      <c r="V1479" s="1" t="s">
        <v>37</v>
      </c>
      <c r="W1479">
        <v>2017</v>
      </c>
    </row>
    <row r="1480" spans="1:23" x14ac:dyDescent="0.25">
      <c r="A1480">
        <v>7042</v>
      </c>
      <c r="B1480" s="1" t="s">
        <v>3655</v>
      </c>
      <c r="C1480" s="2">
        <v>43086</v>
      </c>
      <c r="D1480" s="2">
        <v>43092</v>
      </c>
      <c r="E1480" s="1" t="s">
        <v>42</v>
      </c>
      <c r="F1480" s="1" t="s">
        <v>3656</v>
      </c>
      <c r="G1480" s="1" t="s">
        <v>3657</v>
      </c>
      <c r="H1480" s="1" t="s">
        <v>26</v>
      </c>
      <c r="I1480" s="1" t="s">
        <v>27</v>
      </c>
      <c r="J1480" s="1" t="s">
        <v>183</v>
      </c>
      <c r="K1480" s="1" t="s">
        <v>129</v>
      </c>
      <c r="L1480" s="1" t="s">
        <v>72</v>
      </c>
      <c r="M1480" s="1" t="s">
        <v>1809</v>
      </c>
      <c r="N1480" s="1" t="s">
        <v>32</v>
      </c>
      <c r="O1480" s="1" t="s">
        <v>60</v>
      </c>
      <c r="P1480" s="1" t="s">
        <v>1810</v>
      </c>
      <c r="Q1480">
        <v>124.36</v>
      </c>
      <c r="R1480">
        <v>2</v>
      </c>
      <c r="S1480" s="1" t="s">
        <v>35</v>
      </c>
      <c r="T1480">
        <v>27.359200000000001</v>
      </c>
      <c r="U1480" s="1" t="s">
        <v>139</v>
      </c>
      <c r="V1480" s="1" t="s">
        <v>104</v>
      </c>
      <c r="W1480">
        <v>2017</v>
      </c>
    </row>
    <row r="1481" spans="1:23" x14ac:dyDescent="0.25">
      <c r="A1481">
        <v>7044</v>
      </c>
      <c r="B1481" s="1" t="s">
        <v>3658</v>
      </c>
      <c r="C1481" s="2">
        <v>42934</v>
      </c>
      <c r="D1481" s="2">
        <v>42939</v>
      </c>
      <c r="E1481" s="1" t="s">
        <v>42</v>
      </c>
      <c r="F1481" s="1" t="s">
        <v>751</v>
      </c>
      <c r="G1481" s="1" t="s">
        <v>752</v>
      </c>
      <c r="H1481" s="1" t="s">
        <v>26</v>
      </c>
      <c r="I1481" s="1" t="s">
        <v>27</v>
      </c>
      <c r="J1481" s="1" t="s">
        <v>70</v>
      </c>
      <c r="K1481" s="1" t="s">
        <v>71</v>
      </c>
      <c r="L1481" s="1" t="s">
        <v>72</v>
      </c>
      <c r="M1481" s="1" t="s">
        <v>602</v>
      </c>
      <c r="N1481" s="1" t="s">
        <v>32</v>
      </c>
      <c r="O1481" s="1" t="s">
        <v>39</v>
      </c>
      <c r="P1481" s="1" t="s">
        <v>603</v>
      </c>
      <c r="Q1481">
        <v>198.744</v>
      </c>
      <c r="R1481">
        <v>4</v>
      </c>
      <c r="S1481" s="1" t="s">
        <v>75</v>
      </c>
      <c r="T1481">
        <v>-14.196</v>
      </c>
      <c r="U1481" s="1" t="s">
        <v>62</v>
      </c>
      <c r="V1481" s="1" t="s">
        <v>77</v>
      </c>
      <c r="W1481">
        <v>2017</v>
      </c>
    </row>
    <row r="1482" spans="1:23" x14ac:dyDescent="0.25">
      <c r="A1482">
        <v>7047</v>
      </c>
      <c r="B1482" s="1" t="s">
        <v>3659</v>
      </c>
      <c r="C1482" s="2">
        <v>41737</v>
      </c>
      <c r="D1482" s="2">
        <v>41741</v>
      </c>
      <c r="E1482" s="1" t="s">
        <v>42</v>
      </c>
      <c r="F1482" s="1" t="s">
        <v>402</v>
      </c>
      <c r="G1482" s="1" t="s">
        <v>403</v>
      </c>
      <c r="H1482" s="1" t="s">
        <v>108</v>
      </c>
      <c r="I1482" s="1" t="s">
        <v>27</v>
      </c>
      <c r="J1482" s="1" t="s">
        <v>521</v>
      </c>
      <c r="K1482" s="1" t="s">
        <v>57</v>
      </c>
      <c r="L1482" s="1" t="s">
        <v>58</v>
      </c>
      <c r="M1482" s="1" t="s">
        <v>300</v>
      </c>
      <c r="N1482" s="1" t="s">
        <v>32</v>
      </c>
      <c r="O1482" s="1" t="s">
        <v>48</v>
      </c>
      <c r="P1482" s="1" t="s">
        <v>301</v>
      </c>
      <c r="Q1482">
        <v>99.591999999999999</v>
      </c>
      <c r="R1482">
        <v>1</v>
      </c>
      <c r="S1482" s="1" t="s">
        <v>66</v>
      </c>
      <c r="T1482">
        <v>2.4897999999999998</v>
      </c>
      <c r="U1482" s="1" t="s">
        <v>90</v>
      </c>
      <c r="V1482" s="1" t="s">
        <v>122</v>
      </c>
      <c r="W1482">
        <v>2014</v>
      </c>
    </row>
    <row r="1483" spans="1:23" x14ac:dyDescent="0.25">
      <c r="A1483">
        <v>7055</v>
      </c>
      <c r="B1483" s="1" t="s">
        <v>3660</v>
      </c>
      <c r="C1483" s="2">
        <v>42715</v>
      </c>
      <c r="D1483" s="2">
        <v>42715</v>
      </c>
      <c r="E1483" s="1" t="s">
        <v>435</v>
      </c>
      <c r="F1483" s="1" t="s">
        <v>1743</v>
      </c>
      <c r="G1483" s="1" t="s">
        <v>1744</v>
      </c>
      <c r="H1483" s="1" t="s">
        <v>26</v>
      </c>
      <c r="I1483" s="1" t="s">
        <v>27</v>
      </c>
      <c r="J1483" s="1" t="s">
        <v>3060</v>
      </c>
      <c r="K1483" s="1" t="s">
        <v>57</v>
      </c>
      <c r="L1483" s="1" t="s">
        <v>58</v>
      </c>
      <c r="M1483" s="1" t="s">
        <v>1630</v>
      </c>
      <c r="N1483" s="1" t="s">
        <v>32</v>
      </c>
      <c r="O1483" s="1" t="s">
        <v>39</v>
      </c>
      <c r="P1483" s="1" t="s">
        <v>1631</v>
      </c>
      <c r="Q1483">
        <v>363.92</v>
      </c>
      <c r="R1483">
        <v>5</v>
      </c>
      <c r="S1483" s="1" t="s">
        <v>66</v>
      </c>
      <c r="T1483">
        <v>-31.843</v>
      </c>
      <c r="U1483" s="1" t="s">
        <v>440</v>
      </c>
      <c r="V1483" s="1" t="s">
        <v>104</v>
      </c>
      <c r="W1483">
        <v>2016</v>
      </c>
    </row>
    <row r="1484" spans="1:23" x14ac:dyDescent="0.25">
      <c r="A1484">
        <v>7058</v>
      </c>
      <c r="B1484" s="1" t="s">
        <v>3660</v>
      </c>
      <c r="C1484" s="2">
        <v>42715</v>
      </c>
      <c r="D1484" s="2">
        <v>42715</v>
      </c>
      <c r="E1484" s="1" t="s">
        <v>435</v>
      </c>
      <c r="F1484" s="1" t="s">
        <v>1743</v>
      </c>
      <c r="G1484" s="1" t="s">
        <v>1744</v>
      </c>
      <c r="H1484" s="1" t="s">
        <v>26</v>
      </c>
      <c r="I1484" s="1" t="s">
        <v>27</v>
      </c>
      <c r="J1484" s="1" t="s">
        <v>3060</v>
      </c>
      <c r="K1484" s="1" t="s">
        <v>57</v>
      </c>
      <c r="L1484" s="1" t="s">
        <v>58</v>
      </c>
      <c r="M1484" s="1" t="s">
        <v>1146</v>
      </c>
      <c r="N1484" s="1" t="s">
        <v>32</v>
      </c>
      <c r="O1484" s="1" t="s">
        <v>48</v>
      </c>
      <c r="P1484" s="1" t="s">
        <v>1147</v>
      </c>
      <c r="Q1484">
        <v>892.13599999999997</v>
      </c>
      <c r="R1484">
        <v>7</v>
      </c>
      <c r="S1484" s="1" t="s">
        <v>66</v>
      </c>
      <c r="T1484">
        <v>111.517</v>
      </c>
      <c r="U1484" s="1" t="s">
        <v>440</v>
      </c>
      <c r="V1484" s="1" t="s">
        <v>104</v>
      </c>
      <c r="W1484">
        <v>2016</v>
      </c>
    </row>
    <row r="1485" spans="1:23" x14ac:dyDescent="0.25">
      <c r="A1485">
        <v>7081</v>
      </c>
      <c r="B1485" s="1" t="s">
        <v>3661</v>
      </c>
      <c r="C1485" s="2">
        <v>42615</v>
      </c>
      <c r="D1485" s="2">
        <v>42619</v>
      </c>
      <c r="E1485" s="1" t="s">
        <v>42</v>
      </c>
      <c r="F1485" s="1" t="s">
        <v>1622</v>
      </c>
      <c r="G1485" s="1" t="s">
        <v>1623</v>
      </c>
      <c r="H1485" s="1" t="s">
        <v>26</v>
      </c>
      <c r="I1485" s="1" t="s">
        <v>27</v>
      </c>
      <c r="J1485" s="1" t="s">
        <v>1540</v>
      </c>
      <c r="K1485" s="1" t="s">
        <v>1048</v>
      </c>
      <c r="L1485" s="1" t="s">
        <v>30</v>
      </c>
      <c r="M1485" s="1" t="s">
        <v>203</v>
      </c>
      <c r="N1485" s="1" t="s">
        <v>32</v>
      </c>
      <c r="O1485" s="1" t="s">
        <v>48</v>
      </c>
      <c r="P1485" s="1" t="s">
        <v>204</v>
      </c>
      <c r="Q1485">
        <v>472.51799999999997</v>
      </c>
      <c r="R1485">
        <v>3</v>
      </c>
      <c r="S1485" s="1" t="s">
        <v>517</v>
      </c>
      <c r="T1485">
        <v>-149.63069999999999</v>
      </c>
      <c r="U1485" s="1" t="s">
        <v>90</v>
      </c>
      <c r="V1485" s="1" t="s">
        <v>83</v>
      </c>
      <c r="W1485">
        <v>2016</v>
      </c>
    </row>
    <row r="1486" spans="1:23" x14ac:dyDescent="0.25">
      <c r="A1486">
        <v>7105</v>
      </c>
      <c r="B1486" s="1" t="s">
        <v>3662</v>
      </c>
      <c r="C1486" s="2">
        <v>42905</v>
      </c>
      <c r="D1486" s="2">
        <v>42907</v>
      </c>
      <c r="E1486" s="1" t="s">
        <v>23</v>
      </c>
      <c r="F1486" s="1" t="s">
        <v>1542</v>
      </c>
      <c r="G1486" s="1" t="s">
        <v>1543</v>
      </c>
      <c r="H1486" s="1" t="s">
        <v>97</v>
      </c>
      <c r="I1486" s="1" t="s">
        <v>27</v>
      </c>
      <c r="J1486" s="1" t="s">
        <v>240</v>
      </c>
      <c r="K1486" s="1" t="s">
        <v>241</v>
      </c>
      <c r="L1486" s="1" t="s">
        <v>72</v>
      </c>
      <c r="M1486" s="1" t="s">
        <v>430</v>
      </c>
      <c r="N1486" s="1" t="s">
        <v>32</v>
      </c>
      <c r="O1486" s="1" t="s">
        <v>39</v>
      </c>
      <c r="P1486" s="1" t="s">
        <v>431</v>
      </c>
      <c r="Q1486">
        <v>760.11599999999999</v>
      </c>
      <c r="R1486">
        <v>6</v>
      </c>
      <c r="S1486" s="1" t="s">
        <v>75</v>
      </c>
      <c r="T1486">
        <v>-43.435200000000002</v>
      </c>
      <c r="U1486" s="1" t="s">
        <v>76</v>
      </c>
      <c r="V1486" s="1" t="s">
        <v>63</v>
      </c>
      <c r="W1486">
        <v>2017</v>
      </c>
    </row>
    <row r="1487" spans="1:23" x14ac:dyDescent="0.25">
      <c r="A1487">
        <v>7106</v>
      </c>
      <c r="B1487" s="1" t="s">
        <v>3662</v>
      </c>
      <c r="C1487" s="2">
        <v>42905</v>
      </c>
      <c r="D1487" s="2">
        <v>42907</v>
      </c>
      <c r="E1487" s="1" t="s">
        <v>23</v>
      </c>
      <c r="F1487" s="1" t="s">
        <v>1542</v>
      </c>
      <c r="G1487" s="1" t="s">
        <v>1543</v>
      </c>
      <c r="H1487" s="1" t="s">
        <v>97</v>
      </c>
      <c r="I1487" s="1" t="s">
        <v>27</v>
      </c>
      <c r="J1487" s="1" t="s">
        <v>240</v>
      </c>
      <c r="K1487" s="1" t="s">
        <v>241</v>
      </c>
      <c r="L1487" s="1" t="s">
        <v>72</v>
      </c>
      <c r="M1487" s="1" t="s">
        <v>1975</v>
      </c>
      <c r="N1487" s="1" t="s">
        <v>32</v>
      </c>
      <c r="O1487" s="1" t="s">
        <v>60</v>
      </c>
      <c r="P1487" s="1" t="s">
        <v>1976</v>
      </c>
      <c r="Q1487">
        <v>38.783999999999999</v>
      </c>
      <c r="R1487">
        <v>3</v>
      </c>
      <c r="S1487" s="1" t="s">
        <v>66</v>
      </c>
      <c r="T1487">
        <v>7.2720000000000002</v>
      </c>
      <c r="U1487" s="1" t="s">
        <v>76</v>
      </c>
      <c r="V1487" s="1" t="s">
        <v>63</v>
      </c>
      <c r="W1487">
        <v>2017</v>
      </c>
    </row>
    <row r="1488" spans="1:23" x14ac:dyDescent="0.25">
      <c r="A1488">
        <v>7115</v>
      </c>
      <c r="B1488" s="1" t="s">
        <v>3663</v>
      </c>
      <c r="C1488" s="2">
        <v>42495</v>
      </c>
      <c r="D1488" s="2">
        <v>42496</v>
      </c>
      <c r="E1488" s="1" t="s">
        <v>94</v>
      </c>
      <c r="F1488" s="1" t="s">
        <v>950</v>
      </c>
      <c r="G1488" s="1" t="s">
        <v>951</v>
      </c>
      <c r="H1488" s="1" t="s">
        <v>97</v>
      </c>
      <c r="I1488" s="1" t="s">
        <v>27</v>
      </c>
      <c r="J1488" s="1" t="s">
        <v>28</v>
      </c>
      <c r="K1488" s="1" t="s">
        <v>1353</v>
      </c>
      <c r="L1488" s="1" t="s">
        <v>58</v>
      </c>
      <c r="M1488" s="1" t="s">
        <v>2832</v>
      </c>
      <c r="N1488" s="1" t="s">
        <v>32</v>
      </c>
      <c r="O1488" s="1" t="s">
        <v>48</v>
      </c>
      <c r="P1488" s="1" t="s">
        <v>2833</v>
      </c>
      <c r="Q1488">
        <v>1685.88</v>
      </c>
      <c r="R1488">
        <v>6</v>
      </c>
      <c r="S1488" s="1" t="s">
        <v>35</v>
      </c>
      <c r="T1488">
        <v>320.31720000000001</v>
      </c>
      <c r="U1488" s="1" t="s">
        <v>133</v>
      </c>
      <c r="V1488" s="1" t="s">
        <v>171</v>
      </c>
      <c r="W1488">
        <v>2016</v>
      </c>
    </row>
    <row r="1489" spans="1:23" x14ac:dyDescent="0.25">
      <c r="A1489">
        <v>7123</v>
      </c>
      <c r="B1489" s="1" t="s">
        <v>3664</v>
      </c>
      <c r="C1489" s="2">
        <v>43070</v>
      </c>
      <c r="D1489" s="2">
        <v>43077</v>
      </c>
      <c r="E1489" s="1" t="s">
        <v>42</v>
      </c>
      <c r="F1489" s="1" t="s">
        <v>43</v>
      </c>
      <c r="G1489" s="1" t="s">
        <v>44</v>
      </c>
      <c r="H1489" s="1" t="s">
        <v>26</v>
      </c>
      <c r="I1489" s="1" t="s">
        <v>27</v>
      </c>
      <c r="J1489" s="1" t="s">
        <v>201</v>
      </c>
      <c r="K1489" s="1" t="s">
        <v>202</v>
      </c>
      <c r="L1489" s="1" t="s">
        <v>58</v>
      </c>
      <c r="M1489" s="1" t="s">
        <v>2433</v>
      </c>
      <c r="N1489" s="1" t="s">
        <v>32</v>
      </c>
      <c r="O1489" s="1" t="s">
        <v>33</v>
      </c>
      <c r="P1489" s="1" t="s">
        <v>2434</v>
      </c>
      <c r="Q1489">
        <v>141.96</v>
      </c>
      <c r="R1489">
        <v>2</v>
      </c>
      <c r="S1489" s="1" t="s">
        <v>35</v>
      </c>
      <c r="T1489">
        <v>41.168399999999998</v>
      </c>
      <c r="U1489" s="1" t="s">
        <v>51</v>
      </c>
      <c r="V1489" s="1" t="s">
        <v>104</v>
      </c>
      <c r="W1489">
        <v>2017</v>
      </c>
    </row>
    <row r="1490" spans="1:23" x14ac:dyDescent="0.25">
      <c r="A1490">
        <v>7124</v>
      </c>
      <c r="B1490" s="1" t="s">
        <v>3665</v>
      </c>
      <c r="C1490" s="2">
        <v>42225</v>
      </c>
      <c r="D1490" s="2">
        <v>42232</v>
      </c>
      <c r="E1490" s="1" t="s">
        <v>42</v>
      </c>
      <c r="F1490" s="1" t="s">
        <v>2971</v>
      </c>
      <c r="G1490" s="1" t="s">
        <v>2972</v>
      </c>
      <c r="H1490" s="1" t="s">
        <v>97</v>
      </c>
      <c r="I1490" s="1" t="s">
        <v>27</v>
      </c>
      <c r="J1490" s="1" t="s">
        <v>183</v>
      </c>
      <c r="K1490" s="1" t="s">
        <v>129</v>
      </c>
      <c r="L1490" s="1" t="s">
        <v>72</v>
      </c>
      <c r="M1490" s="1" t="s">
        <v>2438</v>
      </c>
      <c r="N1490" s="1" t="s">
        <v>32</v>
      </c>
      <c r="O1490" s="1" t="s">
        <v>60</v>
      </c>
      <c r="P1490" s="1" t="s">
        <v>2439</v>
      </c>
      <c r="Q1490">
        <v>10.02</v>
      </c>
      <c r="R1490">
        <v>3</v>
      </c>
      <c r="S1490" s="1" t="s">
        <v>35</v>
      </c>
      <c r="T1490">
        <v>4.4088000000000003</v>
      </c>
      <c r="U1490" s="1" t="s">
        <v>51</v>
      </c>
      <c r="V1490" s="1" t="s">
        <v>263</v>
      </c>
      <c r="W1490">
        <v>2015</v>
      </c>
    </row>
    <row r="1491" spans="1:23" x14ac:dyDescent="0.25">
      <c r="A1491">
        <v>7129</v>
      </c>
      <c r="B1491" s="1" t="s">
        <v>3666</v>
      </c>
      <c r="C1491" s="2">
        <v>42688</v>
      </c>
      <c r="D1491" s="2">
        <v>42694</v>
      </c>
      <c r="E1491" s="1" t="s">
        <v>42</v>
      </c>
      <c r="F1491" s="1" t="s">
        <v>2180</v>
      </c>
      <c r="G1491" s="1" t="s">
        <v>2181</v>
      </c>
      <c r="H1491" s="1" t="s">
        <v>26</v>
      </c>
      <c r="I1491" s="1" t="s">
        <v>27</v>
      </c>
      <c r="J1491" s="1" t="s">
        <v>240</v>
      </c>
      <c r="K1491" s="1" t="s">
        <v>210</v>
      </c>
      <c r="L1491" s="1" t="s">
        <v>72</v>
      </c>
      <c r="M1491" s="1" t="s">
        <v>2250</v>
      </c>
      <c r="N1491" s="1" t="s">
        <v>32</v>
      </c>
      <c r="O1491" s="1" t="s">
        <v>60</v>
      </c>
      <c r="P1491" s="1" t="s">
        <v>2251</v>
      </c>
      <c r="Q1491">
        <v>19.920000000000002</v>
      </c>
      <c r="R1491">
        <v>4</v>
      </c>
      <c r="S1491" s="1" t="s">
        <v>35</v>
      </c>
      <c r="T1491">
        <v>6.5735999999999999</v>
      </c>
      <c r="U1491" s="1" t="s">
        <v>139</v>
      </c>
      <c r="V1491" s="1" t="s">
        <v>37</v>
      </c>
      <c r="W1491">
        <v>2016</v>
      </c>
    </row>
    <row r="1492" spans="1:23" x14ac:dyDescent="0.25">
      <c r="A1492">
        <v>7132</v>
      </c>
      <c r="B1492" s="1" t="s">
        <v>3667</v>
      </c>
      <c r="C1492" s="2">
        <v>43065</v>
      </c>
      <c r="D1492" s="2">
        <v>43070</v>
      </c>
      <c r="E1492" s="1" t="s">
        <v>42</v>
      </c>
      <c r="F1492" s="1" t="s">
        <v>3488</v>
      </c>
      <c r="G1492" s="1" t="s">
        <v>3489</v>
      </c>
      <c r="H1492" s="1" t="s">
        <v>108</v>
      </c>
      <c r="I1492" s="1" t="s">
        <v>27</v>
      </c>
      <c r="J1492" s="1" t="s">
        <v>647</v>
      </c>
      <c r="K1492" s="1" t="s">
        <v>119</v>
      </c>
      <c r="L1492" s="1" t="s">
        <v>100</v>
      </c>
      <c r="M1492" s="1" t="s">
        <v>1272</v>
      </c>
      <c r="N1492" s="1" t="s">
        <v>32</v>
      </c>
      <c r="O1492" s="1" t="s">
        <v>48</v>
      </c>
      <c r="P1492" s="1" t="s">
        <v>1075</v>
      </c>
      <c r="Q1492">
        <v>257.94</v>
      </c>
      <c r="R1492">
        <v>3</v>
      </c>
      <c r="S1492" s="1" t="s">
        <v>35</v>
      </c>
      <c r="T1492">
        <v>67.064400000000006</v>
      </c>
      <c r="U1492" s="1" t="s">
        <v>62</v>
      </c>
      <c r="V1492" s="1" t="s">
        <v>37</v>
      </c>
      <c r="W1492">
        <v>2017</v>
      </c>
    </row>
    <row r="1493" spans="1:23" x14ac:dyDescent="0.25">
      <c r="A1493">
        <v>7134</v>
      </c>
      <c r="B1493" s="1" t="s">
        <v>3667</v>
      </c>
      <c r="C1493" s="2">
        <v>43065</v>
      </c>
      <c r="D1493" s="2">
        <v>43070</v>
      </c>
      <c r="E1493" s="1" t="s">
        <v>42</v>
      </c>
      <c r="F1493" s="1" t="s">
        <v>3488</v>
      </c>
      <c r="G1493" s="1" t="s">
        <v>3489</v>
      </c>
      <c r="H1493" s="1" t="s">
        <v>108</v>
      </c>
      <c r="I1493" s="1" t="s">
        <v>27</v>
      </c>
      <c r="J1493" s="1" t="s">
        <v>647</v>
      </c>
      <c r="K1493" s="1" t="s">
        <v>119</v>
      </c>
      <c r="L1493" s="1" t="s">
        <v>100</v>
      </c>
      <c r="M1493" s="1" t="s">
        <v>1303</v>
      </c>
      <c r="N1493" s="1" t="s">
        <v>32</v>
      </c>
      <c r="O1493" s="1" t="s">
        <v>60</v>
      </c>
      <c r="P1493" s="1" t="s">
        <v>1304</v>
      </c>
      <c r="Q1493">
        <v>27.46</v>
      </c>
      <c r="R1493">
        <v>2</v>
      </c>
      <c r="S1493" s="1" t="s">
        <v>35</v>
      </c>
      <c r="T1493">
        <v>9.8856000000000002</v>
      </c>
      <c r="U1493" s="1" t="s">
        <v>62</v>
      </c>
      <c r="V1493" s="1" t="s">
        <v>37</v>
      </c>
      <c r="W1493">
        <v>2017</v>
      </c>
    </row>
    <row r="1494" spans="1:23" x14ac:dyDescent="0.25">
      <c r="A1494">
        <v>7136</v>
      </c>
      <c r="B1494" s="1" t="s">
        <v>3667</v>
      </c>
      <c r="C1494" s="2">
        <v>43065</v>
      </c>
      <c r="D1494" s="2">
        <v>43070</v>
      </c>
      <c r="E1494" s="1" t="s">
        <v>42</v>
      </c>
      <c r="F1494" s="1" t="s">
        <v>3488</v>
      </c>
      <c r="G1494" s="1" t="s">
        <v>3489</v>
      </c>
      <c r="H1494" s="1" t="s">
        <v>108</v>
      </c>
      <c r="I1494" s="1" t="s">
        <v>27</v>
      </c>
      <c r="J1494" s="1" t="s">
        <v>647</v>
      </c>
      <c r="K1494" s="1" t="s">
        <v>119</v>
      </c>
      <c r="L1494" s="1" t="s">
        <v>100</v>
      </c>
      <c r="M1494" s="1" t="s">
        <v>256</v>
      </c>
      <c r="N1494" s="1" t="s">
        <v>32</v>
      </c>
      <c r="O1494" s="1" t="s">
        <v>39</v>
      </c>
      <c r="P1494" s="1" t="s">
        <v>257</v>
      </c>
      <c r="Q1494">
        <v>828.6</v>
      </c>
      <c r="R1494">
        <v>3</v>
      </c>
      <c r="S1494" s="1" t="s">
        <v>35</v>
      </c>
      <c r="T1494">
        <v>240.29400000000001</v>
      </c>
      <c r="U1494" s="1" t="s">
        <v>62</v>
      </c>
      <c r="V1494" s="1" t="s">
        <v>37</v>
      </c>
      <c r="W1494">
        <v>2017</v>
      </c>
    </row>
    <row r="1495" spans="1:23" x14ac:dyDescent="0.25">
      <c r="A1495">
        <v>7140</v>
      </c>
      <c r="B1495" s="1" t="s">
        <v>3668</v>
      </c>
      <c r="C1495" s="2">
        <v>42328</v>
      </c>
      <c r="D1495" s="2">
        <v>42335</v>
      </c>
      <c r="E1495" s="1" t="s">
        <v>42</v>
      </c>
      <c r="F1495" s="1" t="s">
        <v>3261</v>
      </c>
      <c r="G1495" s="1" t="s">
        <v>3262</v>
      </c>
      <c r="H1495" s="1" t="s">
        <v>26</v>
      </c>
      <c r="I1495" s="1" t="s">
        <v>27</v>
      </c>
      <c r="J1495" s="1" t="s">
        <v>1018</v>
      </c>
      <c r="K1495" s="1" t="s">
        <v>46</v>
      </c>
      <c r="L1495" s="1" t="s">
        <v>30</v>
      </c>
      <c r="M1495" s="1" t="s">
        <v>554</v>
      </c>
      <c r="N1495" s="1" t="s">
        <v>32</v>
      </c>
      <c r="O1495" s="1" t="s">
        <v>33</v>
      </c>
      <c r="P1495" s="1" t="s">
        <v>555</v>
      </c>
      <c r="Q1495">
        <v>290.35199999999998</v>
      </c>
      <c r="R1495">
        <v>3</v>
      </c>
      <c r="S1495" s="1" t="s">
        <v>66</v>
      </c>
      <c r="T1495">
        <v>-36.293999999999997</v>
      </c>
      <c r="U1495" s="1" t="s">
        <v>51</v>
      </c>
      <c r="V1495" s="1" t="s">
        <v>37</v>
      </c>
      <c r="W1495">
        <v>2015</v>
      </c>
    </row>
    <row r="1496" spans="1:23" x14ac:dyDescent="0.25">
      <c r="A1496">
        <v>7142</v>
      </c>
      <c r="B1496" s="1" t="s">
        <v>3669</v>
      </c>
      <c r="C1496" s="2">
        <v>42985</v>
      </c>
      <c r="D1496" s="2">
        <v>42985</v>
      </c>
      <c r="E1496" s="1" t="s">
        <v>435</v>
      </c>
      <c r="F1496" s="1" t="s">
        <v>3249</v>
      </c>
      <c r="G1496" s="1" t="s">
        <v>3250</v>
      </c>
      <c r="H1496" s="1" t="s">
        <v>26</v>
      </c>
      <c r="I1496" s="1" t="s">
        <v>27</v>
      </c>
      <c r="J1496" s="1" t="s">
        <v>3670</v>
      </c>
      <c r="K1496" s="1" t="s">
        <v>577</v>
      </c>
      <c r="L1496" s="1" t="s">
        <v>100</v>
      </c>
      <c r="M1496" s="1" t="s">
        <v>1722</v>
      </c>
      <c r="N1496" s="1" t="s">
        <v>32</v>
      </c>
      <c r="O1496" s="1" t="s">
        <v>60</v>
      </c>
      <c r="P1496" s="1" t="s">
        <v>1723</v>
      </c>
      <c r="Q1496">
        <v>135.30000000000001</v>
      </c>
      <c r="R1496">
        <v>5</v>
      </c>
      <c r="S1496" s="1" t="s">
        <v>35</v>
      </c>
      <c r="T1496">
        <v>37.884</v>
      </c>
      <c r="U1496" s="1" t="s">
        <v>440</v>
      </c>
      <c r="V1496" s="1" t="s">
        <v>83</v>
      </c>
      <c r="W1496">
        <v>2017</v>
      </c>
    </row>
    <row r="1497" spans="1:23" x14ac:dyDescent="0.25">
      <c r="A1497">
        <v>7143</v>
      </c>
      <c r="B1497" s="1" t="s">
        <v>3671</v>
      </c>
      <c r="C1497" s="2">
        <v>41967</v>
      </c>
      <c r="D1497" s="2">
        <v>41972</v>
      </c>
      <c r="E1497" s="1" t="s">
        <v>42</v>
      </c>
      <c r="F1497" s="1" t="s">
        <v>898</v>
      </c>
      <c r="G1497" s="1" t="s">
        <v>899</v>
      </c>
      <c r="H1497" s="1" t="s">
        <v>108</v>
      </c>
      <c r="I1497" s="1" t="s">
        <v>27</v>
      </c>
      <c r="J1497" s="1" t="s">
        <v>3552</v>
      </c>
      <c r="K1497" s="1" t="s">
        <v>728</v>
      </c>
      <c r="L1497" s="1" t="s">
        <v>30</v>
      </c>
      <c r="M1497" s="1" t="s">
        <v>1996</v>
      </c>
      <c r="N1497" s="1" t="s">
        <v>32</v>
      </c>
      <c r="O1497" s="1" t="s">
        <v>60</v>
      </c>
      <c r="P1497" s="1" t="s">
        <v>1997</v>
      </c>
      <c r="Q1497">
        <v>111.15</v>
      </c>
      <c r="R1497">
        <v>5</v>
      </c>
      <c r="S1497" s="1" t="s">
        <v>35</v>
      </c>
      <c r="T1497">
        <v>48.905999999999999</v>
      </c>
      <c r="U1497" s="1" t="s">
        <v>62</v>
      </c>
      <c r="V1497" s="1" t="s">
        <v>37</v>
      </c>
      <c r="W1497">
        <v>2014</v>
      </c>
    </row>
    <row r="1498" spans="1:23" x14ac:dyDescent="0.25">
      <c r="A1498">
        <v>7146</v>
      </c>
      <c r="B1498" s="1" t="s">
        <v>3672</v>
      </c>
      <c r="C1498" s="2">
        <v>42805</v>
      </c>
      <c r="D1498" s="2">
        <v>42810</v>
      </c>
      <c r="E1498" s="1" t="s">
        <v>42</v>
      </c>
      <c r="F1498" s="1" t="s">
        <v>3163</v>
      </c>
      <c r="G1498" s="1" t="s">
        <v>3164</v>
      </c>
      <c r="H1498" s="1" t="s">
        <v>108</v>
      </c>
      <c r="I1498" s="1" t="s">
        <v>27</v>
      </c>
      <c r="J1498" s="1" t="s">
        <v>70</v>
      </c>
      <c r="K1498" s="1" t="s">
        <v>71</v>
      </c>
      <c r="L1498" s="1" t="s">
        <v>72</v>
      </c>
      <c r="M1498" s="1" t="s">
        <v>1074</v>
      </c>
      <c r="N1498" s="1" t="s">
        <v>32</v>
      </c>
      <c r="O1498" s="1" t="s">
        <v>48</v>
      </c>
      <c r="P1498" s="1" t="s">
        <v>1075</v>
      </c>
      <c r="Q1498">
        <v>154.76400000000001</v>
      </c>
      <c r="R1498">
        <v>3</v>
      </c>
      <c r="S1498" s="1" t="s">
        <v>517</v>
      </c>
      <c r="T1498">
        <v>-46.429200000000002</v>
      </c>
      <c r="U1498" s="1" t="s">
        <v>62</v>
      </c>
      <c r="V1498" s="1" t="s">
        <v>205</v>
      </c>
      <c r="W1498">
        <v>2017</v>
      </c>
    </row>
    <row r="1499" spans="1:23" x14ac:dyDescent="0.25">
      <c r="A1499">
        <v>7151</v>
      </c>
      <c r="B1499" s="1" t="s">
        <v>3673</v>
      </c>
      <c r="C1499" s="2">
        <v>43091</v>
      </c>
      <c r="D1499" s="2">
        <v>43095</v>
      </c>
      <c r="E1499" s="1" t="s">
        <v>42</v>
      </c>
      <c r="F1499" s="1" t="s">
        <v>3098</v>
      </c>
      <c r="G1499" s="1" t="s">
        <v>3099</v>
      </c>
      <c r="H1499" s="1" t="s">
        <v>108</v>
      </c>
      <c r="I1499" s="1" t="s">
        <v>27</v>
      </c>
      <c r="J1499" s="1" t="s">
        <v>3674</v>
      </c>
      <c r="K1499" s="1" t="s">
        <v>1289</v>
      </c>
      <c r="L1499" s="1" t="s">
        <v>30</v>
      </c>
      <c r="M1499" s="1" t="s">
        <v>602</v>
      </c>
      <c r="N1499" s="1" t="s">
        <v>32</v>
      </c>
      <c r="O1499" s="1" t="s">
        <v>39</v>
      </c>
      <c r="P1499" s="1" t="s">
        <v>603</v>
      </c>
      <c r="Q1499">
        <v>141.96</v>
      </c>
      <c r="R1499">
        <v>2</v>
      </c>
      <c r="S1499" s="1" t="s">
        <v>35</v>
      </c>
      <c r="T1499">
        <v>35.49</v>
      </c>
      <c r="U1499" s="1" t="s">
        <v>90</v>
      </c>
      <c r="V1499" s="1" t="s">
        <v>104</v>
      </c>
      <c r="W1499">
        <v>2017</v>
      </c>
    </row>
    <row r="1500" spans="1:23" x14ac:dyDescent="0.25">
      <c r="A1500">
        <v>7152</v>
      </c>
      <c r="B1500" s="1" t="s">
        <v>3675</v>
      </c>
      <c r="C1500" s="2">
        <v>43091</v>
      </c>
      <c r="D1500" s="2">
        <v>43094</v>
      </c>
      <c r="E1500" s="1" t="s">
        <v>23</v>
      </c>
      <c r="F1500" s="1" t="s">
        <v>3676</v>
      </c>
      <c r="G1500" s="1" t="s">
        <v>3677</v>
      </c>
      <c r="H1500" s="1" t="s">
        <v>26</v>
      </c>
      <c r="I1500" s="1" t="s">
        <v>27</v>
      </c>
      <c r="J1500" s="1" t="s">
        <v>926</v>
      </c>
      <c r="K1500" s="1" t="s">
        <v>532</v>
      </c>
      <c r="L1500" s="1" t="s">
        <v>58</v>
      </c>
      <c r="M1500" s="1" t="s">
        <v>1247</v>
      </c>
      <c r="N1500" s="1" t="s">
        <v>32</v>
      </c>
      <c r="O1500" s="1" t="s">
        <v>48</v>
      </c>
      <c r="P1500" s="1" t="s">
        <v>1248</v>
      </c>
      <c r="Q1500">
        <v>182.55</v>
      </c>
      <c r="R1500">
        <v>2</v>
      </c>
      <c r="S1500" s="1" t="s">
        <v>89</v>
      </c>
      <c r="T1500">
        <v>-135.08699999999999</v>
      </c>
      <c r="U1500" s="1" t="s">
        <v>36</v>
      </c>
      <c r="V1500" s="1" t="s">
        <v>104</v>
      </c>
      <c r="W1500">
        <v>2017</v>
      </c>
    </row>
    <row r="1501" spans="1:23" x14ac:dyDescent="0.25">
      <c r="A1501">
        <v>7155</v>
      </c>
      <c r="B1501" s="1" t="s">
        <v>3678</v>
      </c>
      <c r="C1501" s="2">
        <v>42363</v>
      </c>
      <c r="D1501" s="2">
        <v>42365</v>
      </c>
      <c r="E1501" s="1" t="s">
        <v>23</v>
      </c>
      <c r="F1501" s="1" t="s">
        <v>2723</v>
      </c>
      <c r="G1501" s="1" t="s">
        <v>2724</v>
      </c>
      <c r="H1501" s="1" t="s">
        <v>26</v>
      </c>
      <c r="I1501" s="1" t="s">
        <v>27</v>
      </c>
      <c r="J1501" s="1" t="s">
        <v>357</v>
      </c>
      <c r="K1501" s="1" t="s">
        <v>679</v>
      </c>
      <c r="L1501" s="1" t="s">
        <v>30</v>
      </c>
      <c r="M1501" s="1" t="s">
        <v>3301</v>
      </c>
      <c r="N1501" s="1" t="s">
        <v>32</v>
      </c>
      <c r="O1501" s="1" t="s">
        <v>60</v>
      </c>
      <c r="P1501" s="1" t="s">
        <v>3302</v>
      </c>
      <c r="Q1501">
        <v>275.88</v>
      </c>
      <c r="R1501">
        <v>6</v>
      </c>
      <c r="S1501" s="1" t="s">
        <v>35</v>
      </c>
      <c r="T1501">
        <v>46.8996</v>
      </c>
      <c r="U1501" s="1" t="s">
        <v>76</v>
      </c>
      <c r="V1501" s="1" t="s">
        <v>104</v>
      </c>
      <c r="W1501">
        <v>2015</v>
      </c>
    </row>
    <row r="1502" spans="1:23" x14ac:dyDescent="0.25">
      <c r="A1502">
        <v>7168</v>
      </c>
      <c r="B1502" s="1" t="s">
        <v>3679</v>
      </c>
      <c r="C1502" s="2">
        <v>41842</v>
      </c>
      <c r="D1502" s="2">
        <v>41844</v>
      </c>
      <c r="E1502" s="1" t="s">
        <v>23</v>
      </c>
      <c r="F1502" s="1" t="s">
        <v>725</v>
      </c>
      <c r="G1502" s="1" t="s">
        <v>726</v>
      </c>
      <c r="H1502" s="1" t="s">
        <v>26</v>
      </c>
      <c r="I1502" s="1" t="s">
        <v>27</v>
      </c>
      <c r="J1502" s="1" t="s">
        <v>338</v>
      </c>
      <c r="K1502" s="1" t="s">
        <v>57</v>
      </c>
      <c r="L1502" s="1" t="s">
        <v>58</v>
      </c>
      <c r="M1502" s="1" t="s">
        <v>1598</v>
      </c>
      <c r="N1502" s="1" t="s">
        <v>32</v>
      </c>
      <c r="O1502" s="1" t="s">
        <v>39</v>
      </c>
      <c r="P1502" s="1" t="s">
        <v>1599</v>
      </c>
      <c r="Q1502">
        <v>717.72</v>
      </c>
      <c r="R1502">
        <v>3</v>
      </c>
      <c r="S1502" s="1" t="s">
        <v>66</v>
      </c>
      <c r="T1502">
        <v>71.772000000000006</v>
      </c>
      <c r="U1502" s="1" t="s">
        <v>76</v>
      </c>
      <c r="V1502" s="1" t="s">
        <v>77</v>
      </c>
      <c r="W1502">
        <v>2014</v>
      </c>
    </row>
    <row r="1503" spans="1:23" x14ac:dyDescent="0.25">
      <c r="A1503">
        <v>7170</v>
      </c>
      <c r="B1503" s="1" t="s">
        <v>3679</v>
      </c>
      <c r="C1503" s="2">
        <v>41842</v>
      </c>
      <c r="D1503" s="2">
        <v>41844</v>
      </c>
      <c r="E1503" s="1" t="s">
        <v>23</v>
      </c>
      <c r="F1503" s="1" t="s">
        <v>725</v>
      </c>
      <c r="G1503" s="1" t="s">
        <v>726</v>
      </c>
      <c r="H1503" s="1" t="s">
        <v>26</v>
      </c>
      <c r="I1503" s="1" t="s">
        <v>27</v>
      </c>
      <c r="J1503" s="1" t="s">
        <v>338</v>
      </c>
      <c r="K1503" s="1" t="s">
        <v>57</v>
      </c>
      <c r="L1503" s="1" t="s">
        <v>58</v>
      </c>
      <c r="M1503" s="1" t="s">
        <v>1580</v>
      </c>
      <c r="N1503" s="1" t="s">
        <v>32</v>
      </c>
      <c r="O1503" s="1" t="s">
        <v>48</v>
      </c>
      <c r="P1503" s="1" t="s">
        <v>1581</v>
      </c>
      <c r="Q1503">
        <v>170.352</v>
      </c>
      <c r="R1503">
        <v>3</v>
      </c>
      <c r="S1503" s="1" t="s">
        <v>66</v>
      </c>
      <c r="T1503">
        <v>19.1646</v>
      </c>
      <c r="U1503" s="1" t="s">
        <v>76</v>
      </c>
      <c r="V1503" s="1" t="s">
        <v>77</v>
      </c>
      <c r="W1503">
        <v>2014</v>
      </c>
    </row>
    <row r="1504" spans="1:23" x14ac:dyDescent="0.25">
      <c r="A1504">
        <v>7171</v>
      </c>
      <c r="B1504" s="1" t="s">
        <v>3680</v>
      </c>
      <c r="C1504" s="2">
        <v>43016</v>
      </c>
      <c r="D1504" s="2">
        <v>43022</v>
      </c>
      <c r="E1504" s="1" t="s">
        <v>42</v>
      </c>
      <c r="F1504" s="1" t="s">
        <v>845</v>
      </c>
      <c r="G1504" s="1" t="s">
        <v>846</v>
      </c>
      <c r="H1504" s="1" t="s">
        <v>26</v>
      </c>
      <c r="I1504" s="1" t="s">
        <v>27</v>
      </c>
      <c r="J1504" s="1" t="s">
        <v>183</v>
      </c>
      <c r="K1504" s="1" t="s">
        <v>129</v>
      </c>
      <c r="L1504" s="1" t="s">
        <v>72</v>
      </c>
      <c r="M1504" s="1" t="s">
        <v>506</v>
      </c>
      <c r="N1504" s="1" t="s">
        <v>32</v>
      </c>
      <c r="O1504" s="1" t="s">
        <v>39</v>
      </c>
      <c r="P1504" s="1" t="s">
        <v>507</v>
      </c>
      <c r="Q1504">
        <v>145.76400000000001</v>
      </c>
      <c r="R1504">
        <v>2</v>
      </c>
      <c r="S1504" s="1" t="s">
        <v>132</v>
      </c>
      <c r="T1504">
        <v>3.2391999999999999</v>
      </c>
      <c r="U1504" s="1" t="s">
        <v>139</v>
      </c>
      <c r="V1504" s="1" t="s">
        <v>52</v>
      </c>
      <c r="W1504">
        <v>2017</v>
      </c>
    </row>
    <row r="1505" spans="1:23" x14ac:dyDescent="0.25">
      <c r="A1505">
        <v>7184</v>
      </c>
      <c r="B1505" s="1" t="s">
        <v>3681</v>
      </c>
      <c r="C1505" s="2">
        <v>42846</v>
      </c>
      <c r="D1505" s="2">
        <v>42848</v>
      </c>
      <c r="E1505" s="1" t="s">
        <v>94</v>
      </c>
      <c r="F1505" s="1" t="s">
        <v>2667</v>
      </c>
      <c r="G1505" s="1" t="s">
        <v>2668</v>
      </c>
      <c r="H1505" s="1" t="s">
        <v>26</v>
      </c>
      <c r="I1505" s="1" t="s">
        <v>27</v>
      </c>
      <c r="J1505" s="1" t="s">
        <v>2767</v>
      </c>
      <c r="K1505" s="1" t="s">
        <v>1101</v>
      </c>
      <c r="L1505" s="1" t="s">
        <v>72</v>
      </c>
      <c r="M1505" s="1" t="s">
        <v>113</v>
      </c>
      <c r="N1505" s="1" t="s">
        <v>32</v>
      </c>
      <c r="O1505" s="1" t="s">
        <v>39</v>
      </c>
      <c r="P1505" s="1" t="s">
        <v>114</v>
      </c>
      <c r="Q1505">
        <v>908.82</v>
      </c>
      <c r="R1505">
        <v>9</v>
      </c>
      <c r="S1505" s="1" t="s">
        <v>35</v>
      </c>
      <c r="T1505">
        <v>227.20500000000001</v>
      </c>
      <c r="U1505" s="1" t="s">
        <v>76</v>
      </c>
      <c r="V1505" s="1" t="s">
        <v>122</v>
      </c>
      <c r="W1505">
        <v>2017</v>
      </c>
    </row>
    <row r="1506" spans="1:23" x14ac:dyDescent="0.25">
      <c r="A1506">
        <v>7187</v>
      </c>
      <c r="B1506" s="1" t="s">
        <v>3682</v>
      </c>
      <c r="C1506" s="2">
        <v>42964</v>
      </c>
      <c r="D1506" s="2">
        <v>42971</v>
      </c>
      <c r="E1506" s="1" t="s">
        <v>42</v>
      </c>
      <c r="F1506" s="1" t="s">
        <v>2664</v>
      </c>
      <c r="G1506" s="1" t="s">
        <v>2665</v>
      </c>
      <c r="H1506" s="1" t="s">
        <v>108</v>
      </c>
      <c r="I1506" s="1" t="s">
        <v>27</v>
      </c>
      <c r="J1506" s="1" t="s">
        <v>109</v>
      </c>
      <c r="K1506" s="1" t="s">
        <v>99</v>
      </c>
      <c r="L1506" s="1" t="s">
        <v>100</v>
      </c>
      <c r="M1506" s="1" t="s">
        <v>2021</v>
      </c>
      <c r="N1506" s="1" t="s">
        <v>32</v>
      </c>
      <c r="O1506" s="1" t="s">
        <v>39</v>
      </c>
      <c r="P1506" s="1" t="s">
        <v>2022</v>
      </c>
      <c r="Q1506">
        <v>74.591999999999999</v>
      </c>
      <c r="R1506">
        <v>4</v>
      </c>
      <c r="S1506" s="1" t="s">
        <v>75</v>
      </c>
      <c r="T1506">
        <v>-2.1312000000000002</v>
      </c>
      <c r="U1506" s="1" t="s">
        <v>51</v>
      </c>
      <c r="V1506" s="1" t="s">
        <v>263</v>
      </c>
      <c r="W1506">
        <v>2017</v>
      </c>
    </row>
    <row r="1507" spans="1:23" x14ac:dyDescent="0.25">
      <c r="A1507">
        <v>7188</v>
      </c>
      <c r="B1507" s="1" t="s">
        <v>3682</v>
      </c>
      <c r="C1507" s="2">
        <v>42964</v>
      </c>
      <c r="D1507" s="2">
        <v>42971</v>
      </c>
      <c r="E1507" s="1" t="s">
        <v>42</v>
      </c>
      <c r="F1507" s="1" t="s">
        <v>2664</v>
      </c>
      <c r="G1507" s="1" t="s">
        <v>2665</v>
      </c>
      <c r="H1507" s="1" t="s">
        <v>108</v>
      </c>
      <c r="I1507" s="1" t="s">
        <v>27</v>
      </c>
      <c r="J1507" s="1" t="s">
        <v>109</v>
      </c>
      <c r="K1507" s="1" t="s">
        <v>99</v>
      </c>
      <c r="L1507" s="1" t="s">
        <v>100</v>
      </c>
      <c r="M1507" s="1" t="s">
        <v>2294</v>
      </c>
      <c r="N1507" s="1" t="s">
        <v>32</v>
      </c>
      <c r="O1507" s="1" t="s">
        <v>60</v>
      </c>
      <c r="P1507" s="1" t="s">
        <v>2295</v>
      </c>
      <c r="Q1507">
        <v>16.783999999999999</v>
      </c>
      <c r="R1507">
        <v>2</v>
      </c>
      <c r="S1507" s="1" t="s">
        <v>103</v>
      </c>
      <c r="T1507">
        <v>-22.238800000000001</v>
      </c>
      <c r="U1507" s="1" t="s">
        <v>51</v>
      </c>
      <c r="V1507" s="1" t="s">
        <v>263</v>
      </c>
      <c r="W1507">
        <v>2017</v>
      </c>
    </row>
    <row r="1508" spans="1:23" x14ac:dyDescent="0.25">
      <c r="A1508">
        <v>7191</v>
      </c>
      <c r="B1508" s="1" t="s">
        <v>3683</v>
      </c>
      <c r="C1508" s="2">
        <v>42686</v>
      </c>
      <c r="D1508" s="2">
        <v>42689</v>
      </c>
      <c r="E1508" s="1" t="s">
        <v>94</v>
      </c>
      <c r="F1508" s="1" t="s">
        <v>332</v>
      </c>
      <c r="G1508" s="1" t="s">
        <v>333</v>
      </c>
      <c r="H1508" s="1" t="s">
        <v>108</v>
      </c>
      <c r="I1508" s="1" t="s">
        <v>27</v>
      </c>
      <c r="J1508" s="1" t="s">
        <v>651</v>
      </c>
      <c r="K1508" s="1" t="s">
        <v>57</v>
      </c>
      <c r="L1508" s="1" t="s">
        <v>58</v>
      </c>
      <c r="M1508" s="1" t="s">
        <v>2832</v>
      </c>
      <c r="N1508" s="1" t="s">
        <v>32</v>
      </c>
      <c r="O1508" s="1" t="s">
        <v>48</v>
      </c>
      <c r="P1508" s="1" t="s">
        <v>2833</v>
      </c>
      <c r="Q1508">
        <v>674.35199999999998</v>
      </c>
      <c r="R1508">
        <v>3</v>
      </c>
      <c r="S1508" s="1" t="s">
        <v>66</v>
      </c>
      <c r="T1508">
        <v>-8.4293999999999993</v>
      </c>
      <c r="U1508" s="1" t="s">
        <v>36</v>
      </c>
      <c r="V1508" s="1" t="s">
        <v>37</v>
      </c>
      <c r="W1508">
        <v>2016</v>
      </c>
    </row>
    <row r="1509" spans="1:23" x14ac:dyDescent="0.25">
      <c r="A1509">
        <v>7196</v>
      </c>
      <c r="B1509" s="1" t="s">
        <v>3684</v>
      </c>
      <c r="C1509" s="2">
        <v>42687</v>
      </c>
      <c r="D1509" s="2">
        <v>42691</v>
      </c>
      <c r="E1509" s="1" t="s">
        <v>42</v>
      </c>
      <c r="F1509" s="1" t="s">
        <v>3314</v>
      </c>
      <c r="G1509" s="1" t="s">
        <v>3315</v>
      </c>
      <c r="H1509" s="1" t="s">
        <v>108</v>
      </c>
      <c r="I1509" s="1" t="s">
        <v>27</v>
      </c>
      <c r="J1509" s="1" t="s">
        <v>201</v>
      </c>
      <c r="K1509" s="1" t="s">
        <v>202</v>
      </c>
      <c r="L1509" s="1" t="s">
        <v>58</v>
      </c>
      <c r="M1509" s="1" t="s">
        <v>91</v>
      </c>
      <c r="N1509" s="1" t="s">
        <v>32</v>
      </c>
      <c r="O1509" s="1" t="s">
        <v>60</v>
      </c>
      <c r="P1509" s="1" t="s">
        <v>1874</v>
      </c>
      <c r="Q1509">
        <v>19.54</v>
      </c>
      <c r="R1509">
        <v>2</v>
      </c>
      <c r="S1509" s="1" t="s">
        <v>35</v>
      </c>
      <c r="T1509">
        <v>7.2298</v>
      </c>
      <c r="U1509" s="1" t="s">
        <v>90</v>
      </c>
      <c r="V1509" s="1" t="s">
        <v>37</v>
      </c>
      <c r="W1509">
        <v>2016</v>
      </c>
    </row>
    <row r="1510" spans="1:23" x14ac:dyDescent="0.25">
      <c r="A1510">
        <v>7202</v>
      </c>
      <c r="B1510" s="1" t="s">
        <v>3685</v>
      </c>
      <c r="C1510" s="2">
        <v>42701</v>
      </c>
      <c r="D1510" s="2">
        <v>42707</v>
      </c>
      <c r="E1510" s="1" t="s">
        <v>42</v>
      </c>
      <c r="F1510" s="1" t="s">
        <v>2048</v>
      </c>
      <c r="G1510" s="1" t="s">
        <v>2049</v>
      </c>
      <c r="H1510" s="1" t="s">
        <v>26</v>
      </c>
      <c r="I1510" s="1" t="s">
        <v>27</v>
      </c>
      <c r="J1510" s="1" t="s">
        <v>45</v>
      </c>
      <c r="K1510" s="1" t="s">
        <v>46</v>
      </c>
      <c r="L1510" s="1" t="s">
        <v>30</v>
      </c>
      <c r="M1510" s="1" t="s">
        <v>1272</v>
      </c>
      <c r="N1510" s="1" t="s">
        <v>32</v>
      </c>
      <c r="O1510" s="1" t="s">
        <v>48</v>
      </c>
      <c r="P1510" s="1" t="s">
        <v>1075</v>
      </c>
      <c r="Q1510">
        <v>331.02300000000002</v>
      </c>
      <c r="R1510">
        <v>7</v>
      </c>
      <c r="S1510" s="1" t="s">
        <v>50</v>
      </c>
      <c r="T1510">
        <v>-114.35339999999999</v>
      </c>
      <c r="U1510" s="1" t="s">
        <v>139</v>
      </c>
      <c r="V1510" s="1" t="s">
        <v>37</v>
      </c>
      <c r="W1510">
        <v>2016</v>
      </c>
    </row>
    <row r="1511" spans="1:23" x14ac:dyDescent="0.25">
      <c r="A1511">
        <v>7203</v>
      </c>
      <c r="B1511" s="1" t="s">
        <v>3686</v>
      </c>
      <c r="C1511" s="2">
        <v>42671</v>
      </c>
      <c r="D1511" s="2">
        <v>42671</v>
      </c>
      <c r="E1511" s="1" t="s">
        <v>435</v>
      </c>
      <c r="F1511" s="1" t="s">
        <v>3687</v>
      </c>
      <c r="G1511" s="1" t="s">
        <v>3688</v>
      </c>
      <c r="H1511" s="1" t="s">
        <v>97</v>
      </c>
      <c r="I1511" s="1" t="s">
        <v>27</v>
      </c>
      <c r="J1511" s="1" t="s">
        <v>906</v>
      </c>
      <c r="K1511" s="1" t="s">
        <v>129</v>
      </c>
      <c r="L1511" s="1" t="s">
        <v>72</v>
      </c>
      <c r="M1511" s="1" t="s">
        <v>3689</v>
      </c>
      <c r="N1511" s="1" t="s">
        <v>32</v>
      </c>
      <c r="O1511" s="1" t="s">
        <v>60</v>
      </c>
      <c r="P1511" s="1" t="s">
        <v>3690</v>
      </c>
      <c r="Q1511">
        <v>756.8</v>
      </c>
      <c r="R1511">
        <v>5</v>
      </c>
      <c r="S1511" s="1" t="s">
        <v>35</v>
      </c>
      <c r="T1511">
        <v>75.680000000000007</v>
      </c>
      <c r="U1511" s="1" t="s">
        <v>440</v>
      </c>
      <c r="V1511" s="1" t="s">
        <v>52</v>
      </c>
      <c r="W1511">
        <v>2016</v>
      </c>
    </row>
    <row r="1512" spans="1:23" x14ac:dyDescent="0.25">
      <c r="A1512">
        <v>7204</v>
      </c>
      <c r="B1512" s="1" t="s">
        <v>3691</v>
      </c>
      <c r="C1512" s="2">
        <v>42002</v>
      </c>
      <c r="D1512" s="2">
        <v>42006</v>
      </c>
      <c r="E1512" s="1" t="s">
        <v>42</v>
      </c>
      <c r="F1512" s="1" t="s">
        <v>2908</v>
      </c>
      <c r="G1512" s="1" t="s">
        <v>2909</v>
      </c>
      <c r="H1512" s="1" t="s">
        <v>108</v>
      </c>
      <c r="I1512" s="1" t="s">
        <v>27</v>
      </c>
      <c r="J1512" s="1" t="s">
        <v>3670</v>
      </c>
      <c r="K1512" s="1" t="s">
        <v>144</v>
      </c>
      <c r="L1512" s="1" t="s">
        <v>100</v>
      </c>
      <c r="M1512" s="1" t="s">
        <v>2890</v>
      </c>
      <c r="N1512" s="1" t="s">
        <v>32</v>
      </c>
      <c r="O1512" s="1" t="s">
        <v>60</v>
      </c>
      <c r="P1512" s="1" t="s">
        <v>2891</v>
      </c>
      <c r="Q1512">
        <v>8.7360000000000007</v>
      </c>
      <c r="R1512">
        <v>3</v>
      </c>
      <c r="S1512" s="1" t="s">
        <v>103</v>
      </c>
      <c r="T1512">
        <v>-4.8048000000000002</v>
      </c>
      <c r="U1512" s="1" t="s">
        <v>90</v>
      </c>
      <c r="V1512" s="1" t="s">
        <v>104</v>
      </c>
      <c r="W1512">
        <v>2014</v>
      </c>
    </row>
    <row r="1513" spans="1:23" x14ac:dyDescent="0.25">
      <c r="A1513">
        <v>7206</v>
      </c>
      <c r="B1513" s="1" t="s">
        <v>3692</v>
      </c>
      <c r="C1513" s="2">
        <v>43010</v>
      </c>
      <c r="D1513" s="2">
        <v>43014</v>
      </c>
      <c r="E1513" s="1" t="s">
        <v>42</v>
      </c>
      <c r="F1513" s="1" t="s">
        <v>1214</v>
      </c>
      <c r="G1513" s="1" t="s">
        <v>1215</v>
      </c>
      <c r="H1513" s="1" t="s">
        <v>26</v>
      </c>
      <c r="I1513" s="1" t="s">
        <v>27</v>
      </c>
      <c r="J1513" s="1" t="s">
        <v>338</v>
      </c>
      <c r="K1513" s="1" t="s">
        <v>57</v>
      </c>
      <c r="L1513" s="1" t="s">
        <v>58</v>
      </c>
      <c r="M1513" s="1" t="s">
        <v>907</v>
      </c>
      <c r="N1513" s="1" t="s">
        <v>32</v>
      </c>
      <c r="O1513" s="1" t="s">
        <v>60</v>
      </c>
      <c r="P1513" s="1" t="s">
        <v>908</v>
      </c>
      <c r="Q1513">
        <v>17.46</v>
      </c>
      <c r="R1513">
        <v>2</v>
      </c>
      <c r="S1513" s="1" t="s">
        <v>35</v>
      </c>
      <c r="T1513">
        <v>5.9363999999999999</v>
      </c>
      <c r="U1513" s="1" t="s">
        <v>90</v>
      </c>
      <c r="V1513" s="1" t="s">
        <v>52</v>
      </c>
      <c r="W1513">
        <v>2017</v>
      </c>
    </row>
    <row r="1514" spans="1:23" x14ac:dyDescent="0.25">
      <c r="A1514">
        <v>7226</v>
      </c>
      <c r="B1514" s="1" t="s">
        <v>3693</v>
      </c>
      <c r="C1514" s="2">
        <v>42565</v>
      </c>
      <c r="D1514" s="2">
        <v>42569</v>
      </c>
      <c r="E1514" s="1" t="s">
        <v>42</v>
      </c>
      <c r="F1514" s="1" t="s">
        <v>2658</v>
      </c>
      <c r="G1514" s="1" t="s">
        <v>2659</v>
      </c>
      <c r="H1514" s="1" t="s">
        <v>26</v>
      </c>
      <c r="I1514" s="1" t="s">
        <v>27</v>
      </c>
      <c r="J1514" s="1" t="s">
        <v>338</v>
      </c>
      <c r="K1514" s="1" t="s">
        <v>57</v>
      </c>
      <c r="L1514" s="1" t="s">
        <v>58</v>
      </c>
      <c r="M1514" s="1" t="s">
        <v>565</v>
      </c>
      <c r="N1514" s="1" t="s">
        <v>32</v>
      </c>
      <c r="O1514" s="1" t="s">
        <v>60</v>
      </c>
      <c r="P1514" s="1" t="s">
        <v>566</v>
      </c>
      <c r="Q1514">
        <v>30.8</v>
      </c>
      <c r="R1514">
        <v>4</v>
      </c>
      <c r="S1514" s="1" t="s">
        <v>35</v>
      </c>
      <c r="T1514">
        <v>10.164</v>
      </c>
      <c r="U1514" s="1" t="s">
        <v>90</v>
      </c>
      <c r="V1514" s="1" t="s">
        <v>77</v>
      </c>
      <c r="W1514">
        <v>2016</v>
      </c>
    </row>
    <row r="1515" spans="1:23" x14ac:dyDescent="0.25">
      <c r="A1515">
        <v>7234</v>
      </c>
      <c r="B1515" s="1" t="s">
        <v>3694</v>
      </c>
      <c r="C1515" s="2">
        <v>42437</v>
      </c>
      <c r="D1515" s="2">
        <v>42441</v>
      </c>
      <c r="E1515" s="1" t="s">
        <v>42</v>
      </c>
      <c r="F1515" s="1" t="s">
        <v>2236</v>
      </c>
      <c r="G1515" s="1" t="s">
        <v>2237</v>
      </c>
      <c r="H1515" s="1" t="s">
        <v>26</v>
      </c>
      <c r="I1515" s="1" t="s">
        <v>27</v>
      </c>
      <c r="J1515" s="1" t="s">
        <v>183</v>
      </c>
      <c r="K1515" s="1" t="s">
        <v>129</v>
      </c>
      <c r="L1515" s="1" t="s">
        <v>72</v>
      </c>
      <c r="M1515" s="1" t="s">
        <v>496</v>
      </c>
      <c r="N1515" s="1" t="s">
        <v>32</v>
      </c>
      <c r="O1515" s="1" t="s">
        <v>60</v>
      </c>
      <c r="P1515" s="1" t="s">
        <v>497</v>
      </c>
      <c r="Q1515">
        <v>113.6</v>
      </c>
      <c r="R1515">
        <v>8</v>
      </c>
      <c r="S1515" s="1" t="s">
        <v>35</v>
      </c>
      <c r="T1515">
        <v>44.304000000000002</v>
      </c>
      <c r="U1515" s="1" t="s">
        <v>90</v>
      </c>
      <c r="V1515" s="1" t="s">
        <v>205</v>
      </c>
      <c r="W1515">
        <v>2016</v>
      </c>
    </row>
    <row r="1516" spans="1:23" x14ac:dyDescent="0.25">
      <c r="A1516">
        <v>7239</v>
      </c>
      <c r="B1516" s="1" t="s">
        <v>3695</v>
      </c>
      <c r="C1516" s="2">
        <v>42728</v>
      </c>
      <c r="D1516" s="2">
        <v>42734</v>
      </c>
      <c r="E1516" s="1" t="s">
        <v>42</v>
      </c>
      <c r="F1516" s="1" t="s">
        <v>3696</v>
      </c>
      <c r="G1516" s="1" t="s">
        <v>3697</v>
      </c>
      <c r="H1516" s="1" t="s">
        <v>26</v>
      </c>
      <c r="I1516" s="1" t="s">
        <v>27</v>
      </c>
      <c r="J1516" s="1" t="s">
        <v>1504</v>
      </c>
      <c r="K1516" s="1" t="s">
        <v>57</v>
      </c>
      <c r="L1516" s="1" t="s">
        <v>58</v>
      </c>
      <c r="M1516" s="1" t="s">
        <v>2171</v>
      </c>
      <c r="N1516" s="1" t="s">
        <v>32</v>
      </c>
      <c r="O1516" s="1" t="s">
        <v>60</v>
      </c>
      <c r="P1516" s="1" t="s">
        <v>2172</v>
      </c>
      <c r="Q1516">
        <v>43.96</v>
      </c>
      <c r="R1516">
        <v>7</v>
      </c>
      <c r="S1516" s="1" t="s">
        <v>35</v>
      </c>
      <c r="T1516">
        <v>18.463200000000001</v>
      </c>
      <c r="U1516" s="1" t="s">
        <v>139</v>
      </c>
      <c r="V1516" s="1" t="s">
        <v>104</v>
      </c>
      <c r="W1516">
        <v>2016</v>
      </c>
    </row>
    <row r="1517" spans="1:23" x14ac:dyDescent="0.25">
      <c r="A1517">
        <v>7241</v>
      </c>
      <c r="B1517" s="1" t="s">
        <v>3698</v>
      </c>
      <c r="C1517" s="2">
        <v>42848</v>
      </c>
      <c r="D1517" s="2">
        <v>42850</v>
      </c>
      <c r="E1517" s="1" t="s">
        <v>23</v>
      </c>
      <c r="F1517" s="1" t="s">
        <v>2622</v>
      </c>
      <c r="G1517" s="1" t="s">
        <v>2623</v>
      </c>
      <c r="H1517" s="1" t="s">
        <v>26</v>
      </c>
      <c r="I1517" s="1" t="s">
        <v>27</v>
      </c>
      <c r="J1517" s="1" t="s">
        <v>1197</v>
      </c>
      <c r="K1517" s="1" t="s">
        <v>57</v>
      </c>
      <c r="L1517" s="1" t="s">
        <v>58</v>
      </c>
      <c r="M1517" s="1" t="s">
        <v>2217</v>
      </c>
      <c r="N1517" s="1" t="s">
        <v>32</v>
      </c>
      <c r="O1517" s="1" t="s">
        <v>60</v>
      </c>
      <c r="P1517" s="1" t="s">
        <v>2218</v>
      </c>
      <c r="Q1517">
        <v>66.36</v>
      </c>
      <c r="R1517">
        <v>7</v>
      </c>
      <c r="S1517" s="1" t="s">
        <v>35</v>
      </c>
      <c r="T1517">
        <v>26.544</v>
      </c>
      <c r="U1517" s="1" t="s">
        <v>76</v>
      </c>
      <c r="V1517" s="1" t="s">
        <v>122</v>
      </c>
      <c r="W1517">
        <v>2017</v>
      </c>
    </row>
    <row r="1518" spans="1:23" x14ac:dyDescent="0.25">
      <c r="A1518">
        <v>7243</v>
      </c>
      <c r="B1518" s="1" t="s">
        <v>3698</v>
      </c>
      <c r="C1518" s="2">
        <v>42848</v>
      </c>
      <c r="D1518" s="2">
        <v>42850</v>
      </c>
      <c r="E1518" s="1" t="s">
        <v>23</v>
      </c>
      <c r="F1518" s="1" t="s">
        <v>2622</v>
      </c>
      <c r="G1518" s="1" t="s">
        <v>2623</v>
      </c>
      <c r="H1518" s="1" t="s">
        <v>26</v>
      </c>
      <c r="I1518" s="1" t="s">
        <v>27</v>
      </c>
      <c r="J1518" s="1" t="s">
        <v>1197</v>
      </c>
      <c r="K1518" s="1" t="s">
        <v>57</v>
      </c>
      <c r="L1518" s="1" t="s">
        <v>58</v>
      </c>
      <c r="M1518" s="1" t="s">
        <v>563</v>
      </c>
      <c r="N1518" s="1" t="s">
        <v>32</v>
      </c>
      <c r="O1518" s="1" t="s">
        <v>60</v>
      </c>
      <c r="P1518" s="1" t="s">
        <v>3138</v>
      </c>
      <c r="Q1518">
        <v>24.14</v>
      </c>
      <c r="R1518">
        <v>2</v>
      </c>
      <c r="S1518" s="1" t="s">
        <v>35</v>
      </c>
      <c r="T1518">
        <v>7.9661999999999997</v>
      </c>
      <c r="U1518" s="1" t="s">
        <v>76</v>
      </c>
      <c r="V1518" s="1" t="s">
        <v>122</v>
      </c>
      <c r="W1518">
        <v>2017</v>
      </c>
    </row>
    <row r="1519" spans="1:23" x14ac:dyDescent="0.25">
      <c r="A1519">
        <v>7244</v>
      </c>
      <c r="B1519" s="1" t="s">
        <v>3699</v>
      </c>
      <c r="C1519" s="2">
        <v>42964</v>
      </c>
      <c r="D1519" s="2">
        <v>42969</v>
      </c>
      <c r="E1519" s="1" t="s">
        <v>23</v>
      </c>
      <c r="F1519" s="1" t="s">
        <v>2311</v>
      </c>
      <c r="G1519" s="1" t="s">
        <v>2312</v>
      </c>
      <c r="H1519" s="1" t="s">
        <v>26</v>
      </c>
      <c r="I1519" s="1" t="s">
        <v>27</v>
      </c>
      <c r="J1519" s="1" t="s">
        <v>70</v>
      </c>
      <c r="K1519" s="1" t="s">
        <v>71</v>
      </c>
      <c r="L1519" s="1" t="s">
        <v>72</v>
      </c>
      <c r="M1519" s="1" t="s">
        <v>613</v>
      </c>
      <c r="N1519" s="1" t="s">
        <v>32</v>
      </c>
      <c r="O1519" s="1" t="s">
        <v>39</v>
      </c>
      <c r="P1519" s="1" t="s">
        <v>614</v>
      </c>
      <c r="Q1519">
        <v>4416.174</v>
      </c>
      <c r="R1519">
        <v>9</v>
      </c>
      <c r="S1519" s="1" t="s">
        <v>75</v>
      </c>
      <c r="T1519">
        <v>-630.88199999999995</v>
      </c>
      <c r="U1519" s="1" t="s">
        <v>62</v>
      </c>
      <c r="V1519" s="1" t="s">
        <v>263</v>
      </c>
      <c r="W1519">
        <v>2017</v>
      </c>
    </row>
    <row r="1520" spans="1:23" x14ac:dyDescent="0.25">
      <c r="A1520">
        <v>7248</v>
      </c>
      <c r="B1520" s="1" t="s">
        <v>3700</v>
      </c>
      <c r="C1520" s="2">
        <v>41701</v>
      </c>
      <c r="D1520" s="2">
        <v>41706</v>
      </c>
      <c r="E1520" s="1" t="s">
        <v>42</v>
      </c>
      <c r="F1520" s="1" t="s">
        <v>3701</v>
      </c>
      <c r="G1520" s="1" t="s">
        <v>3702</v>
      </c>
      <c r="H1520" s="1" t="s">
        <v>97</v>
      </c>
      <c r="I1520" s="1" t="s">
        <v>27</v>
      </c>
      <c r="J1520" s="1" t="s">
        <v>357</v>
      </c>
      <c r="K1520" s="1" t="s">
        <v>241</v>
      </c>
      <c r="L1520" s="1" t="s">
        <v>72</v>
      </c>
      <c r="M1520" s="1" t="s">
        <v>466</v>
      </c>
      <c r="N1520" s="1" t="s">
        <v>32</v>
      </c>
      <c r="O1520" s="1" t="s">
        <v>33</v>
      </c>
      <c r="P1520" s="1" t="s">
        <v>467</v>
      </c>
      <c r="Q1520">
        <v>302.45</v>
      </c>
      <c r="R1520">
        <v>5</v>
      </c>
      <c r="S1520" s="1" t="s">
        <v>89</v>
      </c>
      <c r="T1520">
        <v>-199.61699999999999</v>
      </c>
      <c r="U1520" s="1" t="s">
        <v>62</v>
      </c>
      <c r="V1520" s="1" t="s">
        <v>205</v>
      </c>
      <c r="W1520">
        <v>2014</v>
      </c>
    </row>
    <row r="1521" spans="1:23" x14ac:dyDescent="0.25">
      <c r="A1521">
        <v>7255</v>
      </c>
      <c r="B1521" s="1" t="s">
        <v>3703</v>
      </c>
      <c r="C1521" s="2">
        <v>42520</v>
      </c>
      <c r="D1521" s="2">
        <v>42525</v>
      </c>
      <c r="E1521" s="1" t="s">
        <v>42</v>
      </c>
      <c r="F1521" s="1" t="s">
        <v>2205</v>
      </c>
      <c r="G1521" s="1" t="s">
        <v>2206</v>
      </c>
      <c r="H1521" s="1" t="s">
        <v>108</v>
      </c>
      <c r="I1521" s="1" t="s">
        <v>27</v>
      </c>
      <c r="J1521" s="1" t="s">
        <v>3704</v>
      </c>
      <c r="K1521" s="1" t="s">
        <v>248</v>
      </c>
      <c r="L1521" s="1" t="s">
        <v>100</v>
      </c>
      <c r="M1521" s="1" t="s">
        <v>1608</v>
      </c>
      <c r="N1521" s="1" t="s">
        <v>32</v>
      </c>
      <c r="O1521" s="1" t="s">
        <v>60</v>
      </c>
      <c r="P1521" s="1" t="s">
        <v>1609</v>
      </c>
      <c r="Q1521">
        <v>47.4</v>
      </c>
      <c r="R1521">
        <v>5</v>
      </c>
      <c r="S1521" s="1" t="s">
        <v>35</v>
      </c>
      <c r="T1521">
        <v>21.33</v>
      </c>
      <c r="U1521" s="1" t="s">
        <v>62</v>
      </c>
      <c r="V1521" s="1" t="s">
        <v>171</v>
      </c>
      <c r="W1521">
        <v>2016</v>
      </c>
    </row>
    <row r="1522" spans="1:23" x14ac:dyDescent="0.25">
      <c r="A1522">
        <v>7266</v>
      </c>
      <c r="B1522" s="1" t="s">
        <v>3705</v>
      </c>
      <c r="C1522" s="2">
        <v>41966</v>
      </c>
      <c r="D1522" s="2">
        <v>41969</v>
      </c>
      <c r="E1522" s="1" t="s">
        <v>23</v>
      </c>
      <c r="F1522" s="1" t="s">
        <v>1317</v>
      </c>
      <c r="G1522" s="1" t="s">
        <v>1318</v>
      </c>
      <c r="H1522" s="1" t="s">
        <v>97</v>
      </c>
      <c r="I1522" s="1" t="s">
        <v>27</v>
      </c>
      <c r="J1522" s="1" t="s">
        <v>109</v>
      </c>
      <c r="K1522" s="1" t="s">
        <v>99</v>
      </c>
      <c r="L1522" s="1" t="s">
        <v>100</v>
      </c>
      <c r="M1522" s="1" t="s">
        <v>1176</v>
      </c>
      <c r="N1522" s="1" t="s">
        <v>32</v>
      </c>
      <c r="O1522" s="1" t="s">
        <v>39</v>
      </c>
      <c r="P1522" s="1" t="s">
        <v>1177</v>
      </c>
      <c r="Q1522">
        <v>155.37200000000001</v>
      </c>
      <c r="R1522">
        <v>2</v>
      </c>
      <c r="S1522" s="1" t="s">
        <v>75</v>
      </c>
      <c r="T1522">
        <v>-35.513599999999997</v>
      </c>
      <c r="U1522" s="1" t="s">
        <v>36</v>
      </c>
      <c r="V1522" s="1" t="s">
        <v>37</v>
      </c>
      <c r="W1522">
        <v>2014</v>
      </c>
    </row>
    <row r="1523" spans="1:23" x14ac:dyDescent="0.25">
      <c r="A1523">
        <v>7270</v>
      </c>
      <c r="B1523" s="1" t="s">
        <v>3706</v>
      </c>
      <c r="C1523" s="2">
        <v>42383</v>
      </c>
      <c r="D1523" s="2">
        <v>42389</v>
      </c>
      <c r="E1523" s="1" t="s">
        <v>42</v>
      </c>
      <c r="F1523" s="1" t="s">
        <v>459</v>
      </c>
      <c r="G1523" s="1" t="s">
        <v>460</v>
      </c>
      <c r="H1523" s="1" t="s">
        <v>26</v>
      </c>
      <c r="I1523" s="1" t="s">
        <v>27</v>
      </c>
      <c r="J1523" s="1" t="s">
        <v>521</v>
      </c>
      <c r="K1523" s="1" t="s">
        <v>1048</v>
      </c>
      <c r="L1523" s="1" t="s">
        <v>30</v>
      </c>
      <c r="M1523" s="1" t="s">
        <v>3707</v>
      </c>
      <c r="N1523" s="1" t="s">
        <v>32</v>
      </c>
      <c r="O1523" s="1" t="s">
        <v>60</v>
      </c>
      <c r="P1523" s="1" t="s">
        <v>3708</v>
      </c>
      <c r="Q1523">
        <v>315.77600000000001</v>
      </c>
      <c r="R1523">
        <v>8</v>
      </c>
      <c r="S1523" s="1" t="s">
        <v>66</v>
      </c>
      <c r="T1523">
        <v>31.5776</v>
      </c>
      <c r="U1523" s="1" t="s">
        <v>139</v>
      </c>
      <c r="V1523" s="1" t="s">
        <v>179</v>
      </c>
      <c r="W1523">
        <v>2016</v>
      </c>
    </row>
    <row r="1524" spans="1:23" x14ac:dyDescent="0.25">
      <c r="A1524">
        <v>7271</v>
      </c>
      <c r="B1524" s="1" t="s">
        <v>3709</v>
      </c>
      <c r="C1524" s="2">
        <v>42629</v>
      </c>
      <c r="D1524" s="2">
        <v>42635</v>
      </c>
      <c r="E1524" s="1" t="s">
        <v>42</v>
      </c>
      <c r="F1524" s="1" t="s">
        <v>2510</v>
      </c>
      <c r="G1524" s="1" t="s">
        <v>2511</v>
      </c>
      <c r="H1524" s="1" t="s">
        <v>97</v>
      </c>
      <c r="I1524" s="1" t="s">
        <v>27</v>
      </c>
      <c r="J1524" s="1" t="s">
        <v>1504</v>
      </c>
      <c r="K1524" s="1" t="s">
        <v>57</v>
      </c>
      <c r="L1524" s="1" t="s">
        <v>58</v>
      </c>
      <c r="M1524" s="1" t="s">
        <v>1561</v>
      </c>
      <c r="N1524" s="1" t="s">
        <v>32</v>
      </c>
      <c r="O1524" s="1" t="s">
        <v>33</v>
      </c>
      <c r="P1524" s="1" t="s">
        <v>1562</v>
      </c>
      <c r="Q1524">
        <v>273.666</v>
      </c>
      <c r="R1524">
        <v>2</v>
      </c>
      <c r="S1524" s="1" t="s">
        <v>468</v>
      </c>
      <c r="T1524">
        <v>-12.878399999999999</v>
      </c>
      <c r="U1524" s="1" t="s">
        <v>139</v>
      </c>
      <c r="V1524" s="1" t="s">
        <v>83</v>
      </c>
      <c r="W1524">
        <v>2016</v>
      </c>
    </row>
    <row r="1525" spans="1:23" x14ac:dyDescent="0.25">
      <c r="A1525">
        <v>7276</v>
      </c>
      <c r="B1525" s="1" t="s">
        <v>3710</v>
      </c>
      <c r="C1525" s="2">
        <v>42321</v>
      </c>
      <c r="D1525" s="2">
        <v>42325</v>
      </c>
      <c r="E1525" s="1" t="s">
        <v>42</v>
      </c>
      <c r="F1525" s="1" t="s">
        <v>3711</v>
      </c>
      <c r="G1525" s="1" t="s">
        <v>3712</v>
      </c>
      <c r="H1525" s="1" t="s">
        <v>108</v>
      </c>
      <c r="I1525" s="1" t="s">
        <v>27</v>
      </c>
      <c r="J1525" s="1" t="s">
        <v>3713</v>
      </c>
      <c r="K1525" s="1" t="s">
        <v>3714</v>
      </c>
      <c r="L1525" s="1" t="s">
        <v>58</v>
      </c>
      <c r="M1525" s="1" t="s">
        <v>847</v>
      </c>
      <c r="N1525" s="1" t="s">
        <v>32</v>
      </c>
      <c r="O1525" s="1" t="s">
        <v>60</v>
      </c>
      <c r="P1525" s="1" t="s">
        <v>848</v>
      </c>
      <c r="Q1525">
        <v>63.98</v>
      </c>
      <c r="R1525">
        <v>7</v>
      </c>
      <c r="S1525" s="1" t="s">
        <v>35</v>
      </c>
      <c r="T1525">
        <v>21.7532</v>
      </c>
      <c r="U1525" s="1" t="s">
        <v>90</v>
      </c>
      <c r="V1525" s="1" t="s">
        <v>37</v>
      </c>
      <c r="W1525">
        <v>2015</v>
      </c>
    </row>
    <row r="1526" spans="1:23" x14ac:dyDescent="0.25">
      <c r="A1526">
        <v>7285</v>
      </c>
      <c r="B1526" s="1" t="s">
        <v>3715</v>
      </c>
      <c r="C1526" s="2">
        <v>42987</v>
      </c>
      <c r="D1526" s="2">
        <v>42991</v>
      </c>
      <c r="E1526" s="1" t="s">
        <v>42</v>
      </c>
      <c r="F1526" s="1" t="s">
        <v>1182</v>
      </c>
      <c r="G1526" s="1" t="s">
        <v>1183</v>
      </c>
      <c r="H1526" s="1" t="s">
        <v>26</v>
      </c>
      <c r="I1526" s="1" t="s">
        <v>27</v>
      </c>
      <c r="J1526" s="1" t="s">
        <v>705</v>
      </c>
      <c r="K1526" s="1" t="s">
        <v>241</v>
      </c>
      <c r="L1526" s="1" t="s">
        <v>72</v>
      </c>
      <c r="M1526" s="1" t="s">
        <v>608</v>
      </c>
      <c r="N1526" s="1" t="s">
        <v>32</v>
      </c>
      <c r="O1526" s="1" t="s">
        <v>60</v>
      </c>
      <c r="P1526" s="1" t="s">
        <v>609</v>
      </c>
      <c r="Q1526">
        <v>66.111999999999995</v>
      </c>
      <c r="R1526">
        <v>2</v>
      </c>
      <c r="S1526" s="1" t="s">
        <v>66</v>
      </c>
      <c r="T1526">
        <v>-9.0904000000000007</v>
      </c>
      <c r="U1526" s="1" t="s">
        <v>90</v>
      </c>
      <c r="V1526" s="1" t="s">
        <v>83</v>
      </c>
      <c r="W1526">
        <v>2017</v>
      </c>
    </row>
    <row r="1527" spans="1:23" x14ac:dyDescent="0.25">
      <c r="A1527">
        <v>7288</v>
      </c>
      <c r="B1527" s="1" t="s">
        <v>3716</v>
      </c>
      <c r="C1527" s="2">
        <v>42541</v>
      </c>
      <c r="D1527" s="2">
        <v>42546</v>
      </c>
      <c r="E1527" s="1" t="s">
        <v>42</v>
      </c>
      <c r="F1527" s="1" t="s">
        <v>2772</v>
      </c>
      <c r="G1527" s="1" t="s">
        <v>2773</v>
      </c>
      <c r="H1527" s="1" t="s">
        <v>97</v>
      </c>
      <c r="I1527" s="1" t="s">
        <v>27</v>
      </c>
      <c r="J1527" s="1" t="s">
        <v>3029</v>
      </c>
      <c r="K1527" s="1" t="s">
        <v>1535</v>
      </c>
      <c r="L1527" s="1" t="s">
        <v>100</v>
      </c>
      <c r="M1527" s="1" t="s">
        <v>1324</v>
      </c>
      <c r="N1527" s="1" t="s">
        <v>32</v>
      </c>
      <c r="O1527" s="1" t="s">
        <v>60</v>
      </c>
      <c r="P1527" s="1" t="s">
        <v>2035</v>
      </c>
      <c r="Q1527">
        <v>57.69</v>
      </c>
      <c r="R1527">
        <v>3</v>
      </c>
      <c r="S1527" s="1" t="s">
        <v>35</v>
      </c>
      <c r="T1527">
        <v>23.652899999999999</v>
      </c>
      <c r="U1527" s="1" t="s">
        <v>62</v>
      </c>
      <c r="V1527" s="1" t="s">
        <v>63</v>
      </c>
      <c r="W1527">
        <v>2016</v>
      </c>
    </row>
    <row r="1528" spans="1:23" x14ac:dyDescent="0.25">
      <c r="A1528">
        <v>7294</v>
      </c>
      <c r="B1528" s="1" t="s">
        <v>3717</v>
      </c>
      <c r="C1528" s="2">
        <v>42392</v>
      </c>
      <c r="D1528" s="2">
        <v>42398</v>
      </c>
      <c r="E1528" s="1" t="s">
        <v>42</v>
      </c>
      <c r="F1528" s="1" t="s">
        <v>3718</v>
      </c>
      <c r="G1528" s="1" t="s">
        <v>3719</v>
      </c>
      <c r="H1528" s="1" t="s">
        <v>26</v>
      </c>
      <c r="I1528" s="1" t="s">
        <v>27</v>
      </c>
      <c r="J1528" s="1" t="s">
        <v>56</v>
      </c>
      <c r="K1528" s="1" t="s">
        <v>57</v>
      </c>
      <c r="L1528" s="1" t="s">
        <v>58</v>
      </c>
      <c r="M1528" s="1" t="s">
        <v>2914</v>
      </c>
      <c r="N1528" s="1" t="s">
        <v>32</v>
      </c>
      <c r="O1528" s="1" t="s">
        <v>60</v>
      </c>
      <c r="P1528" s="1" t="s">
        <v>2915</v>
      </c>
      <c r="Q1528">
        <v>59.99</v>
      </c>
      <c r="R1528">
        <v>7</v>
      </c>
      <c r="S1528" s="1" t="s">
        <v>35</v>
      </c>
      <c r="T1528">
        <v>21.596399999999999</v>
      </c>
      <c r="U1528" s="1" t="s">
        <v>139</v>
      </c>
      <c r="V1528" s="1" t="s">
        <v>179</v>
      </c>
      <c r="W1528">
        <v>2016</v>
      </c>
    </row>
    <row r="1529" spans="1:23" x14ac:dyDescent="0.25">
      <c r="A1529">
        <v>7295</v>
      </c>
      <c r="B1529" s="1" t="s">
        <v>3720</v>
      </c>
      <c r="C1529" s="2">
        <v>42150</v>
      </c>
      <c r="D1529" s="2">
        <v>42155</v>
      </c>
      <c r="E1529" s="1" t="s">
        <v>42</v>
      </c>
      <c r="F1529" s="1" t="s">
        <v>2364</v>
      </c>
      <c r="G1529" s="1" t="s">
        <v>2365</v>
      </c>
      <c r="H1529" s="1" t="s">
        <v>26</v>
      </c>
      <c r="I1529" s="1" t="s">
        <v>27</v>
      </c>
      <c r="J1529" s="1" t="s">
        <v>3721</v>
      </c>
      <c r="K1529" s="1" t="s">
        <v>202</v>
      </c>
      <c r="L1529" s="1" t="s">
        <v>58</v>
      </c>
      <c r="M1529" s="1" t="s">
        <v>660</v>
      </c>
      <c r="N1529" s="1" t="s">
        <v>32</v>
      </c>
      <c r="O1529" s="1" t="s">
        <v>60</v>
      </c>
      <c r="P1529" s="1" t="s">
        <v>661</v>
      </c>
      <c r="Q1529">
        <v>20.239999999999998</v>
      </c>
      <c r="R1529">
        <v>1</v>
      </c>
      <c r="S1529" s="1" t="s">
        <v>35</v>
      </c>
      <c r="T1529">
        <v>7.8936000000000002</v>
      </c>
      <c r="U1529" s="1" t="s">
        <v>62</v>
      </c>
      <c r="V1529" s="1" t="s">
        <v>171</v>
      </c>
      <c r="W1529">
        <v>2015</v>
      </c>
    </row>
    <row r="1530" spans="1:23" x14ac:dyDescent="0.25">
      <c r="A1530">
        <v>7299</v>
      </c>
      <c r="B1530" s="1" t="s">
        <v>3722</v>
      </c>
      <c r="C1530" s="2">
        <v>41961</v>
      </c>
      <c r="D1530" s="2">
        <v>41964</v>
      </c>
      <c r="E1530" s="1" t="s">
        <v>94</v>
      </c>
      <c r="F1530" s="1" t="s">
        <v>2850</v>
      </c>
      <c r="G1530" s="1" t="s">
        <v>2851</v>
      </c>
      <c r="H1530" s="1" t="s">
        <v>26</v>
      </c>
      <c r="I1530" s="1" t="s">
        <v>27</v>
      </c>
      <c r="J1530" s="1" t="s">
        <v>3723</v>
      </c>
      <c r="K1530" s="1" t="s">
        <v>144</v>
      </c>
      <c r="L1530" s="1" t="s">
        <v>100</v>
      </c>
      <c r="M1530" s="1" t="s">
        <v>378</v>
      </c>
      <c r="N1530" s="1" t="s">
        <v>32</v>
      </c>
      <c r="O1530" s="1" t="s">
        <v>48</v>
      </c>
      <c r="P1530" s="1" t="s">
        <v>379</v>
      </c>
      <c r="Q1530">
        <v>292.10000000000002</v>
      </c>
      <c r="R1530">
        <v>4</v>
      </c>
      <c r="S1530" s="1" t="s">
        <v>89</v>
      </c>
      <c r="T1530">
        <v>-175.26</v>
      </c>
      <c r="U1530" s="1" t="s">
        <v>36</v>
      </c>
      <c r="V1530" s="1" t="s">
        <v>37</v>
      </c>
      <c r="W1530">
        <v>2014</v>
      </c>
    </row>
    <row r="1531" spans="1:23" x14ac:dyDescent="0.25">
      <c r="A1531">
        <v>7300</v>
      </c>
      <c r="B1531" s="1" t="s">
        <v>3722</v>
      </c>
      <c r="C1531" s="2">
        <v>41961</v>
      </c>
      <c r="D1531" s="2">
        <v>41964</v>
      </c>
      <c r="E1531" s="1" t="s">
        <v>94</v>
      </c>
      <c r="F1531" s="1" t="s">
        <v>2850</v>
      </c>
      <c r="G1531" s="1" t="s">
        <v>2851</v>
      </c>
      <c r="H1531" s="1" t="s">
        <v>26</v>
      </c>
      <c r="I1531" s="1" t="s">
        <v>27</v>
      </c>
      <c r="J1531" s="1" t="s">
        <v>3723</v>
      </c>
      <c r="K1531" s="1" t="s">
        <v>144</v>
      </c>
      <c r="L1531" s="1" t="s">
        <v>100</v>
      </c>
      <c r="M1531" s="1" t="s">
        <v>2153</v>
      </c>
      <c r="N1531" s="1" t="s">
        <v>32</v>
      </c>
      <c r="O1531" s="1" t="s">
        <v>60</v>
      </c>
      <c r="P1531" s="1" t="s">
        <v>2154</v>
      </c>
      <c r="Q1531">
        <v>8.5440000000000005</v>
      </c>
      <c r="R1531">
        <v>2</v>
      </c>
      <c r="S1531" s="1" t="s">
        <v>103</v>
      </c>
      <c r="T1531">
        <v>-7.476</v>
      </c>
      <c r="U1531" s="1" t="s">
        <v>36</v>
      </c>
      <c r="V1531" s="1" t="s">
        <v>37</v>
      </c>
      <c r="W1531">
        <v>2014</v>
      </c>
    </row>
    <row r="1532" spans="1:23" x14ac:dyDescent="0.25">
      <c r="A1532">
        <v>7301</v>
      </c>
      <c r="B1532" s="1" t="s">
        <v>3722</v>
      </c>
      <c r="C1532" s="2">
        <v>41961</v>
      </c>
      <c r="D1532" s="2">
        <v>41964</v>
      </c>
      <c r="E1532" s="1" t="s">
        <v>94</v>
      </c>
      <c r="F1532" s="1" t="s">
        <v>2850</v>
      </c>
      <c r="G1532" s="1" t="s">
        <v>2851</v>
      </c>
      <c r="H1532" s="1" t="s">
        <v>26</v>
      </c>
      <c r="I1532" s="1" t="s">
        <v>27</v>
      </c>
      <c r="J1532" s="1" t="s">
        <v>3723</v>
      </c>
      <c r="K1532" s="1" t="s">
        <v>144</v>
      </c>
      <c r="L1532" s="1" t="s">
        <v>100</v>
      </c>
      <c r="M1532" s="1" t="s">
        <v>2828</v>
      </c>
      <c r="N1532" s="1" t="s">
        <v>32</v>
      </c>
      <c r="O1532" s="1" t="s">
        <v>33</v>
      </c>
      <c r="P1532" s="1" t="s">
        <v>2829</v>
      </c>
      <c r="Q1532">
        <v>424.11599999999999</v>
      </c>
      <c r="R1532">
        <v>6</v>
      </c>
      <c r="S1532" s="1" t="s">
        <v>75</v>
      </c>
      <c r="T1532">
        <v>-30.294</v>
      </c>
      <c r="U1532" s="1" t="s">
        <v>36</v>
      </c>
      <c r="V1532" s="1" t="s">
        <v>37</v>
      </c>
      <c r="W1532">
        <v>2014</v>
      </c>
    </row>
    <row r="1533" spans="1:23" x14ac:dyDescent="0.25">
      <c r="A1533">
        <v>7304</v>
      </c>
      <c r="B1533" s="1" t="s">
        <v>3724</v>
      </c>
      <c r="C1533" s="2">
        <v>42982</v>
      </c>
      <c r="D1533" s="2">
        <v>42986</v>
      </c>
      <c r="E1533" s="1" t="s">
        <v>42</v>
      </c>
      <c r="F1533" s="1" t="s">
        <v>3725</v>
      </c>
      <c r="G1533" s="1" t="s">
        <v>3726</v>
      </c>
      <c r="H1533" s="1" t="s">
        <v>26</v>
      </c>
      <c r="I1533" s="1" t="s">
        <v>27</v>
      </c>
      <c r="J1533" s="1" t="s">
        <v>1132</v>
      </c>
      <c r="K1533" s="1" t="s">
        <v>46</v>
      </c>
      <c r="L1533" s="1" t="s">
        <v>30</v>
      </c>
      <c r="M1533" s="1" t="s">
        <v>261</v>
      </c>
      <c r="N1533" s="1" t="s">
        <v>32</v>
      </c>
      <c r="O1533" s="1" t="s">
        <v>39</v>
      </c>
      <c r="P1533" s="1" t="s">
        <v>262</v>
      </c>
      <c r="Q1533">
        <v>97.183999999999997</v>
      </c>
      <c r="R1533">
        <v>2</v>
      </c>
      <c r="S1533" s="1" t="s">
        <v>66</v>
      </c>
      <c r="T1533">
        <v>6.0739999999999998</v>
      </c>
      <c r="U1533" s="1" t="s">
        <v>90</v>
      </c>
      <c r="V1533" s="1" t="s">
        <v>83</v>
      </c>
      <c r="W1533">
        <v>2017</v>
      </c>
    </row>
    <row r="1534" spans="1:23" x14ac:dyDescent="0.25">
      <c r="A1534">
        <v>7306</v>
      </c>
      <c r="B1534" s="1" t="s">
        <v>3727</v>
      </c>
      <c r="C1534" s="2">
        <v>41727</v>
      </c>
      <c r="D1534" s="2">
        <v>41731</v>
      </c>
      <c r="E1534" s="1" t="s">
        <v>42</v>
      </c>
      <c r="F1534" s="1" t="s">
        <v>2736</v>
      </c>
      <c r="G1534" s="1" t="s">
        <v>2737</v>
      </c>
      <c r="H1534" s="1" t="s">
        <v>26</v>
      </c>
      <c r="I1534" s="1" t="s">
        <v>27</v>
      </c>
      <c r="J1534" s="1" t="s">
        <v>2491</v>
      </c>
      <c r="K1534" s="1" t="s">
        <v>99</v>
      </c>
      <c r="L1534" s="1" t="s">
        <v>100</v>
      </c>
      <c r="M1534" s="1" t="s">
        <v>533</v>
      </c>
      <c r="N1534" s="1" t="s">
        <v>32</v>
      </c>
      <c r="O1534" s="1" t="s">
        <v>48</v>
      </c>
      <c r="P1534" s="1" t="s">
        <v>534</v>
      </c>
      <c r="Q1534">
        <v>890.84100000000001</v>
      </c>
      <c r="R1534">
        <v>3</v>
      </c>
      <c r="S1534" s="1" t="s">
        <v>75</v>
      </c>
      <c r="T1534">
        <v>-152.71559999999999</v>
      </c>
      <c r="U1534" s="1" t="s">
        <v>90</v>
      </c>
      <c r="V1534" s="1" t="s">
        <v>205</v>
      </c>
      <c r="W1534">
        <v>2014</v>
      </c>
    </row>
    <row r="1535" spans="1:23" x14ac:dyDescent="0.25">
      <c r="A1535">
        <v>7308</v>
      </c>
      <c r="B1535" s="1" t="s">
        <v>3728</v>
      </c>
      <c r="C1535" s="2">
        <v>42679</v>
      </c>
      <c r="D1535" s="2">
        <v>42681</v>
      </c>
      <c r="E1535" s="1" t="s">
        <v>23</v>
      </c>
      <c r="F1535" s="1" t="s">
        <v>336</v>
      </c>
      <c r="G1535" s="1" t="s">
        <v>337</v>
      </c>
      <c r="H1535" s="1" t="s">
        <v>26</v>
      </c>
      <c r="I1535" s="1" t="s">
        <v>27</v>
      </c>
      <c r="J1535" s="1" t="s">
        <v>1504</v>
      </c>
      <c r="K1535" s="1" t="s">
        <v>57</v>
      </c>
      <c r="L1535" s="1" t="s">
        <v>58</v>
      </c>
      <c r="M1535" s="1" t="s">
        <v>2207</v>
      </c>
      <c r="N1535" s="1" t="s">
        <v>32</v>
      </c>
      <c r="O1535" s="1" t="s">
        <v>39</v>
      </c>
      <c r="P1535" s="1" t="s">
        <v>2208</v>
      </c>
      <c r="Q1535">
        <v>113.88800000000001</v>
      </c>
      <c r="R1535">
        <v>2</v>
      </c>
      <c r="S1535" s="1" t="s">
        <v>66</v>
      </c>
      <c r="T1535">
        <v>9.9651999999999994</v>
      </c>
      <c r="U1535" s="1" t="s">
        <v>76</v>
      </c>
      <c r="V1535" s="1" t="s">
        <v>37</v>
      </c>
      <c r="W1535">
        <v>2016</v>
      </c>
    </row>
    <row r="1536" spans="1:23" x14ac:dyDescent="0.25">
      <c r="A1536">
        <v>7317</v>
      </c>
      <c r="B1536" s="1" t="s">
        <v>3729</v>
      </c>
      <c r="C1536" s="2">
        <v>42659</v>
      </c>
      <c r="D1536" s="2">
        <v>42663</v>
      </c>
      <c r="E1536" s="1" t="s">
        <v>42</v>
      </c>
      <c r="F1536" s="1" t="s">
        <v>794</v>
      </c>
      <c r="G1536" s="1" t="s">
        <v>795</v>
      </c>
      <c r="H1536" s="1" t="s">
        <v>97</v>
      </c>
      <c r="I1536" s="1" t="s">
        <v>27</v>
      </c>
      <c r="J1536" s="1" t="s">
        <v>183</v>
      </c>
      <c r="K1536" s="1" t="s">
        <v>129</v>
      </c>
      <c r="L1536" s="1" t="s">
        <v>72</v>
      </c>
      <c r="M1536" s="1" t="s">
        <v>64</v>
      </c>
      <c r="N1536" s="1" t="s">
        <v>32</v>
      </c>
      <c r="O1536" s="1" t="s">
        <v>48</v>
      </c>
      <c r="P1536" s="1" t="s">
        <v>65</v>
      </c>
      <c r="Q1536">
        <v>142.18199999999999</v>
      </c>
      <c r="R1536">
        <v>1</v>
      </c>
      <c r="S1536" s="1" t="s">
        <v>517</v>
      </c>
      <c r="T1536">
        <v>-37.915199999999999</v>
      </c>
      <c r="U1536" s="1" t="s">
        <v>90</v>
      </c>
      <c r="V1536" s="1" t="s">
        <v>52</v>
      </c>
      <c r="W1536">
        <v>2016</v>
      </c>
    </row>
    <row r="1537" spans="1:23" x14ac:dyDescent="0.25">
      <c r="A1537">
        <v>7321</v>
      </c>
      <c r="B1537" s="1" t="s">
        <v>3730</v>
      </c>
      <c r="C1537" s="2">
        <v>43065</v>
      </c>
      <c r="D1537" s="2">
        <v>43068</v>
      </c>
      <c r="E1537" s="1" t="s">
        <v>23</v>
      </c>
      <c r="F1537" s="1" t="s">
        <v>3731</v>
      </c>
      <c r="G1537" s="1" t="s">
        <v>3732</v>
      </c>
      <c r="H1537" s="1" t="s">
        <v>26</v>
      </c>
      <c r="I1537" s="1" t="s">
        <v>27</v>
      </c>
      <c r="J1537" s="1" t="s">
        <v>183</v>
      </c>
      <c r="K1537" s="1" t="s">
        <v>129</v>
      </c>
      <c r="L1537" s="1" t="s">
        <v>72</v>
      </c>
      <c r="M1537" s="1" t="s">
        <v>1722</v>
      </c>
      <c r="N1537" s="1" t="s">
        <v>32</v>
      </c>
      <c r="O1537" s="1" t="s">
        <v>60</v>
      </c>
      <c r="P1537" s="1" t="s">
        <v>1723</v>
      </c>
      <c r="Q1537">
        <v>135.30000000000001</v>
      </c>
      <c r="R1537">
        <v>5</v>
      </c>
      <c r="S1537" s="1" t="s">
        <v>35</v>
      </c>
      <c r="T1537">
        <v>37.884</v>
      </c>
      <c r="U1537" s="1" t="s">
        <v>36</v>
      </c>
      <c r="V1537" s="1" t="s">
        <v>37</v>
      </c>
      <c r="W1537">
        <v>2017</v>
      </c>
    </row>
    <row r="1538" spans="1:23" x14ac:dyDescent="0.25">
      <c r="A1538">
        <v>7324</v>
      </c>
      <c r="B1538" s="1" t="s">
        <v>3733</v>
      </c>
      <c r="C1538" s="2">
        <v>43074</v>
      </c>
      <c r="D1538" s="2">
        <v>43077</v>
      </c>
      <c r="E1538" s="1" t="s">
        <v>94</v>
      </c>
      <c r="F1538" s="1" t="s">
        <v>640</v>
      </c>
      <c r="G1538" s="1" t="s">
        <v>641</v>
      </c>
      <c r="H1538" s="1" t="s">
        <v>26</v>
      </c>
      <c r="I1538" s="1" t="s">
        <v>27</v>
      </c>
      <c r="J1538" s="1" t="s">
        <v>183</v>
      </c>
      <c r="K1538" s="1" t="s">
        <v>129</v>
      </c>
      <c r="L1538" s="1" t="s">
        <v>72</v>
      </c>
      <c r="M1538" s="1" t="s">
        <v>196</v>
      </c>
      <c r="N1538" s="1" t="s">
        <v>32</v>
      </c>
      <c r="O1538" s="1" t="s">
        <v>60</v>
      </c>
      <c r="P1538" s="1" t="s">
        <v>197</v>
      </c>
      <c r="Q1538">
        <v>41.96</v>
      </c>
      <c r="R1538">
        <v>2</v>
      </c>
      <c r="S1538" s="1" t="s">
        <v>35</v>
      </c>
      <c r="T1538">
        <v>10.909599999999999</v>
      </c>
      <c r="U1538" s="1" t="s">
        <v>36</v>
      </c>
      <c r="V1538" s="1" t="s">
        <v>104</v>
      </c>
      <c r="W1538">
        <v>2017</v>
      </c>
    </row>
    <row r="1539" spans="1:23" x14ac:dyDescent="0.25">
      <c r="A1539">
        <v>7328</v>
      </c>
      <c r="B1539" s="1" t="s">
        <v>3734</v>
      </c>
      <c r="C1539" s="2">
        <v>41716</v>
      </c>
      <c r="D1539" s="2">
        <v>41722</v>
      </c>
      <c r="E1539" s="1" t="s">
        <v>42</v>
      </c>
      <c r="F1539" s="1" t="s">
        <v>913</v>
      </c>
      <c r="G1539" s="1" t="s">
        <v>914</v>
      </c>
      <c r="H1539" s="1" t="s">
        <v>108</v>
      </c>
      <c r="I1539" s="1" t="s">
        <v>27</v>
      </c>
      <c r="J1539" s="1" t="s">
        <v>3735</v>
      </c>
      <c r="K1539" s="1" t="s">
        <v>57</v>
      </c>
      <c r="L1539" s="1" t="s">
        <v>58</v>
      </c>
      <c r="M1539" s="1" t="s">
        <v>1797</v>
      </c>
      <c r="N1539" s="1" t="s">
        <v>32</v>
      </c>
      <c r="O1539" s="1" t="s">
        <v>60</v>
      </c>
      <c r="P1539" s="1" t="s">
        <v>1798</v>
      </c>
      <c r="Q1539">
        <v>111</v>
      </c>
      <c r="R1539">
        <v>2</v>
      </c>
      <c r="S1539" s="1" t="s">
        <v>35</v>
      </c>
      <c r="T1539">
        <v>14.43</v>
      </c>
      <c r="U1539" s="1" t="s">
        <v>139</v>
      </c>
      <c r="V1539" s="1" t="s">
        <v>205</v>
      </c>
      <c r="W1539">
        <v>2014</v>
      </c>
    </row>
    <row r="1540" spans="1:23" x14ac:dyDescent="0.25">
      <c r="A1540">
        <v>7331</v>
      </c>
      <c r="B1540" s="1" t="s">
        <v>3736</v>
      </c>
      <c r="C1540" s="2">
        <v>42686</v>
      </c>
      <c r="D1540" s="2">
        <v>42687</v>
      </c>
      <c r="E1540" s="1" t="s">
        <v>94</v>
      </c>
      <c r="F1540" s="1" t="s">
        <v>3737</v>
      </c>
      <c r="G1540" s="1" t="s">
        <v>3738</v>
      </c>
      <c r="H1540" s="1" t="s">
        <v>97</v>
      </c>
      <c r="I1540" s="1" t="s">
        <v>27</v>
      </c>
      <c r="J1540" s="1" t="s">
        <v>143</v>
      </c>
      <c r="K1540" s="1" t="s">
        <v>144</v>
      </c>
      <c r="L1540" s="1" t="s">
        <v>100</v>
      </c>
      <c r="M1540" s="1" t="s">
        <v>1608</v>
      </c>
      <c r="N1540" s="1" t="s">
        <v>32</v>
      </c>
      <c r="O1540" s="1" t="s">
        <v>60</v>
      </c>
      <c r="P1540" s="1" t="s">
        <v>1609</v>
      </c>
      <c r="Q1540">
        <v>22.751999999999999</v>
      </c>
      <c r="R1540">
        <v>6</v>
      </c>
      <c r="S1540" s="1" t="s">
        <v>103</v>
      </c>
      <c r="T1540">
        <v>-8.532</v>
      </c>
      <c r="U1540" s="1" t="s">
        <v>133</v>
      </c>
      <c r="V1540" s="1" t="s">
        <v>37</v>
      </c>
      <c r="W1540">
        <v>2016</v>
      </c>
    </row>
    <row r="1541" spans="1:23" x14ac:dyDescent="0.25">
      <c r="A1541">
        <v>7334</v>
      </c>
      <c r="B1541" s="1" t="s">
        <v>3739</v>
      </c>
      <c r="C1541" s="2">
        <v>42105</v>
      </c>
      <c r="D1541" s="2">
        <v>42111</v>
      </c>
      <c r="E1541" s="1" t="s">
        <v>42</v>
      </c>
      <c r="F1541" s="1" t="s">
        <v>2406</v>
      </c>
      <c r="G1541" s="1" t="s">
        <v>2407</v>
      </c>
      <c r="H1541" s="1" t="s">
        <v>26</v>
      </c>
      <c r="I1541" s="1" t="s">
        <v>27</v>
      </c>
      <c r="J1541" s="1" t="s">
        <v>313</v>
      </c>
      <c r="K1541" s="1" t="s">
        <v>46</v>
      </c>
      <c r="L1541" s="1" t="s">
        <v>30</v>
      </c>
      <c r="M1541" s="1" t="s">
        <v>578</v>
      </c>
      <c r="N1541" s="1" t="s">
        <v>32</v>
      </c>
      <c r="O1541" s="1" t="s">
        <v>60</v>
      </c>
      <c r="P1541" s="1" t="s">
        <v>579</v>
      </c>
      <c r="Q1541">
        <v>67.36</v>
      </c>
      <c r="R1541">
        <v>2</v>
      </c>
      <c r="S1541" s="1" t="s">
        <v>66</v>
      </c>
      <c r="T1541">
        <v>10.103999999999999</v>
      </c>
      <c r="U1541" s="1" t="s">
        <v>139</v>
      </c>
      <c r="V1541" s="1" t="s">
        <v>122</v>
      </c>
      <c r="W1541">
        <v>2015</v>
      </c>
    </row>
    <row r="1542" spans="1:23" x14ac:dyDescent="0.25">
      <c r="A1542">
        <v>7335</v>
      </c>
      <c r="B1542" s="1" t="s">
        <v>3739</v>
      </c>
      <c r="C1542" s="2">
        <v>42105</v>
      </c>
      <c r="D1542" s="2">
        <v>42111</v>
      </c>
      <c r="E1542" s="1" t="s">
        <v>42</v>
      </c>
      <c r="F1542" s="1" t="s">
        <v>2406</v>
      </c>
      <c r="G1542" s="1" t="s">
        <v>2407</v>
      </c>
      <c r="H1542" s="1" t="s">
        <v>26</v>
      </c>
      <c r="I1542" s="1" t="s">
        <v>27</v>
      </c>
      <c r="J1542" s="1" t="s">
        <v>313</v>
      </c>
      <c r="K1542" s="1" t="s">
        <v>46</v>
      </c>
      <c r="L1542" s="1" t="s">
        <v>30</v>
      </c>
      <c r="M1542" s="1" t="s">
        <v>293</v>
      </c>
      <c r="N1542" s="1" t="s">
        <v>32</v>
      </c>
      <c r="O1542" s="1" t="s">
        <v>60</v>
      </c>
      <c r="P1542" s="1" t="s">
        <v>294</v>
      </c>
      <c r="Q1542">
        <v>54.527999999999999</v>
      </c>
      <c r="R1542">
        <v>3</v>
      </c>
      <c r="S1542" s="1" t="s">
        <v>66</v>
      </c>
      <c r="T1542">
        <v>14.313599999999999</v>
      </c>
      <c r="U1542" s="1" t="s">
        <v>139</v>
      </c>
      <c r="V1542" s="1" t="s">
        <v>122</v>
      </c>
      <c r="W1542">
        <v>2015</v>
      </c>
    </row>
    <row r="1543" spans="1:23" x14ac:dyDescent="0.25">
      <c r="A1543">
        <v>7337</v>
      </c>
      <c r="B1543" s="1" t="s">
        <v>3740</v>
      </c>
      <c r="C1543" s="2">
        <v>42363</v>
      </c>
      <c r="D1543" s="2">
        <v>42368</v>
      </c>
      <c r="E1543" s="1" t="s">
        <v>42</v>
      </c>
      <c r="F1543" s="1" t="s">
        <v>1819</v>
      </c>
      <c r="G1543" s="1" t="s">
        <v>1820</v>
      </c>
      <c r="H1543" s="1" t="s">
        <v>26</v>
      </c>
      <c r="I1543" s="1" t="s">
        <v>27</v>
      </c>
      <c r="J1543" s="1" t="s">
        <v>183</v>
      </c>
      <c r="K1543" s="1" t="s">
        <v>129</v>
      </c>
      <c r="L1543" s="1" t="s">
        <v>72</v>
      </c>
      <c r="M1543" s="1" t="s">
        <v>270</v>
      </c>
      <c r="N1543" s="1" t="s">
        <v>32</v>
      </c>
      <c r="O1543" s="1" t="s">
        <v>33</v>
      </c>
      <c r="P1543" s="1" t="s">
        <v>271</v>
      </c>
      <c r="Q1543">
        <v>449.56799999999998</v>
      </c>
      <c r="R1543">
        <v>2</v>
      </c>
      <c r="S1543" s="1" t="s">
        <v>66</v>
      </c>
      <c r="T1543">
        <v>56.195999999999998</v>
      </c>
      <c r="U1543" s="1" t="s">
        <v>62</v>
      </c>
      <c r="V1543" s="1" t="s">
        <v>104</v>
      </c>
      <c r="W1543">
        <v>2015</v>
      </c>
    </row>
    <row r="1544" spans="1:23" x14ac:dyDescent="0.25">
      <c r="A1544">
        <v>7339</v>
      </c>
      <c r="B1544" s="1" t="s">
        <v>3741</v>
      </c>
      <c r="C1544" s="2">
        <v>41993</v>
      </c>
      <c r="D1544" s="2">
        <v>41996</v>
      </c>
      <c r="E1544" s="1" t="s">
        <v>23</v>
      </c>
      <c r="F1544" s="1" t="s">
        <v>2358</v>
      </c>
      <c r="G1544" s="1" t="s">
        <v>2359</v>
      </c>
      <c r="H1544" s="1" t="s">
        <v>97</v>
      </c>
      <c r="I1544" s="1" t="s">
        <v>27</v>
      </c>
      <c r="J1544" s="1" t="s">
        <v>183</v>
      </c>
      <c r="K1544" s="1" t="s">
        <v>129</v>
      </c>
      <c r="L1544" s="1" t="s">
        <v>72</v>
      </c>
      <c r="M1544" s="1" t="s">
        <v>2207</v>
      </c>
      <c r="N1544" s="1" t="s">
        <v>32</v>
      </c>
      <c r="O1544" s="1" t="s">
        <v>39</v>
      </c>
      <c r="P1544" s="1" t="s">
        <v>2208</v>
      </c>
      <c r="Q1544">
        <v>192.18600000000001</v>
      </c>
      <c r="R1544">
        <v>3</v>
      </c>
      <c r="S1544" s="1" t="s">
        <v>132</v>
      </c>
      <c r="T1544">
        <v>36.3018</v>
      </c>
      <c r="U1544" s="1" t="s">
        <v>36</v>
      </c>
      <c r="V1544" s="1" t="s">
        <v>104</v>
      </c>
      <c r="W1544">
        <v>2014</v>
      </c>
    </row>
    <row r="1545" spans="1:23" x14ac:dyDescent="0.25">
      <c r="A1545">
        <v>7341</v>
      </c>
      <c r="B1545" s="1" t="s">
        <v>3742</v>
      </c>
      <c r="C1545" s="2">
        <v>41846</v>
      </c>
      <c r="D1545" s="2">
        <v>41852</v>
      </c>
      <c r="E1545" s="1" t="s">
        <v>42</v>
      </c>
      <c r="F1545" s="1" t="s">
        <v>1381</v>
      </c>
      <c r="G1545" s="1" t="s">
        <v>1382</v>
      </c>
      <c r="H1545" s="1" t="s">
        <v>26</v>
      </c>
      <c r="I1545" s="1" t="s">
        <v>27</v>
      </c>
      <c r="J1545" s="1" t="s">
        <v>2151</v>
      </c>
      <c r="K1545" s="1" t="s">
        <v>679</v>
      </c>
      <c r="L1545" s="1" t="s">
        <v>30</v>
      </c>
      <c r="M1545" s="1" t="s">
        <v>1778</v>
      </c>
      <c r="N1545" s="1" t="s">
        <v>32</v>
      </c>
      <c r="O1545" s="1" t="s">
        <v>39</v>
      </c>
      <c r="P1545" s="1" t="s">
        <v>1779</v>
      </c>
      <c r="Q1545">
        <v>67.88</v>
      </c>
      <c r="R1545">
        <v>2</v>
      </c>
      <c r="S1545" s="1" t="s">
        <v>35</v>
      </c>
      <c r="T1545">
        <v>18.3276</v>
      </c>
      <c r="U1545" s="1" t="s">
        <v>139</v>
      </c>
      <c r="V1545" s="1" t="s">
        <v>77</v>
      </c>
      <c r="W1545">
        <v>2014</v>
      </c>
    </row>
    <row r="1546" spans="1:23" x14ac:dyDescent="0.25">
      <c r="A1546">
        <v>7343</v>
      </c>
      <c r="B1546" s="1" t="s">
        <v>3742</v>
      </c>
      <c r="C1546" s="2">
        <v>41846</v>
      </c>
      <c r="D1546" s="2">
        <v>41852</v>
      </c>
      <c r="E1546" s="1" t="s">
        <v>42</v>
      </c>
      <c r="F1546" s="1" t="s">
        <v>1381</v>
      </c>
      <c r="G1546" s="1" t="s">
        <v>1382</v>
      </c>
      <c r="H1546" s="1" t="s">
        <v>26</v>
      </c>
      <c r="I1546" s="1" t="s">
        <v>27</v>
      </c>
      <c r="J1546" s="1" t="s">
        <v>2151</v>
      </c>
      <c r="K1546" s="1" t="s">
        <v>679</v>
      </c>
      <c r="L1546" s="1" t="s">
        <v>30</v>
      </c>
      <c r="M1546" s="1" t="s">
        <v>2914</v>
      </c>
      <c r="N1546" s="1" t="s">
        <v>32</v>
      </c>
      <c r="O1546" s="1" t="s">
        <v>60</v>
      </c>
      <c r="P1546" s="1" t="s">
        <v>2915</v>
      </c>
      <c r="Q1546">
        <v>25.71</v>
      </c>
      <c r="R1546">
        <v>3</v>
      </c>
      <c r="S1546" s="1" t="s">
        <v>35</v>
      </c>
      <c r="T1546">
        <v>9.2555999999999994</v>
      </c>
      <c r="U1546" s="1" t="s">
        <v>139</v>
      </c>
      <c r="V1546" s="1" t="s">
        <v>77</v>
      </c>
      <c r="W1546">
        <v>2014</v>
      </c>
    </row>
    <row r="1547" spans="1:23" x14ac:dyDescent="0.25">
      <c r="A1547">
        <v>7345</v>
      </c>
      <c r="B1547" s="1" t="s">
        <v>3743</v>
      </c>
      <c r="C1547" s="2">
        <v>43080</v>
      </c>
      <c r="D1547" s="2">
        <v>43086</v>
      </c>
      <c r="E1547" s="1" t="s">
        <v>42</v>
      </c>
      <c r="F1547" s="1" t="s">
        <v>2229</v>
      </c>
      <c r="G1547" s="1" t="s">
        <v>2230</v>
      </c>
      <c r="H1547" s="1" t="s">
        <v>97</v>
      </c>
      <c r="I1547" s="1" t="s">
        <v>27</v>
      </c>
      <c r="J1547" s="1" t="s">
        <v>618</v>
      </c>
      <c r="K1547" s="1" t="s">
        <v>46</v>
      </c>
      <c r="L1547" s="1" t="s">
        <v>30</v>
      </c>
      <c r="M1547" s="1" t="s">
        <v>276</v>
      </c>
      <c r="N1547" s="1" t="s">
        <v>32</v>
      </c>
      <c r="O1547" s="1" t="s">
        <v>48</v>
      </c>
      <c r="P1547" s="1" t="s">
        <v>277</v>
      </c>
      <c r="Q1547">
        <v>721.875</v>
      </c>
      <c r="R1547">
        <v>6</v>
      </c>
      <c r="S1547" s="1" t="s">
        <v>50</v>
      </c>
      <c r="T1547">
        <v>-420</v>
      </c>
      <c r="U1547" s="1" t="s">
        <v>139</v>
      </c>
      <c r="V1547" s="1" t="s">
        <v>104</v>
      </c>
      <c r="W1547">
        <v>2017</v>
      </c>
    </row>
    <row r="1548" spans="1:23" x14ac:dyDescent="0.25">
      <c r="A1548">
        <v>7348</v>
      </c>
      <c r="B1548" s="1" t="s">
        <v>3743</v>
      </c>
      <c r="C1548" s="2">
        <v>43080</v>
      </c>
      <c r="D1548" s="2">
        <v>43086</v>
      </c>
      <c r="E1548" s="1" t="s">
        <v>42</v>
      </c>
      <c r="F1548" s="1" t="s">
        <v>2229</v>
      </c>
      <c r="G1548" s="1" t="s">
        <v>2230</v>
      </c>
      <c r="H1548" s="1" t="s">
        <v>97</v>
      </c>
      <c r="I1548" s="1" t="s">
        <v>27</v>
      </c>
      <c r="J1548" s="1" t="s">
        <v>618</v>
      </c>
      <c r="K1548" s="1" t="s">
        <v>46</v>
      </c>
      <c r="L1548" s="1" t="s">
        <v>30</v>
      </c>
      <c r="M1548" s="1" t="s">
        <v>522</v>
      </c>
      <c r="N1548" s="1" t="s">
        <v>32</v>
      </c>
      <c r="O1548" s="1" t="s">
        <v>39</v>
      </c>
      <c r="P1548" s="1" t="s">
        <v>523</v>
      </c>
      <c r="Q1548">
        <v>64.784000000000006</v>
      </c>
      <c r="R1548">
        <v>1</v>
      </c>
      <c r="S1548" s="1" t="s">
        <v>66</v>
      </c>
      <c r="T1548">
        <v>-12.147</v>
      </c>
      <c r="U1548" s="1" t="s">
        <v>139</v>
      </c>
      <c r="V1548" s="1" t="s">
        <v>104</v>
      </c>
      <c r="W1548">
        <v>2017</v>
      </c>
    </row>
    <row r="1549" spans="1:23" x14ac:dyDescent="0.25">
      <c r="A1549">
        <v>7358</v>
      </c>
      <c r="B1549" s="1" t="s">
        <v>3744</v>
      </c>
      <c r="C1549" s="2">
        <v>42652</v>
      </c>
      <c r="D1549" s="2">
        <v>42657</v>
      </c>
      <c r="E1549" s="1" t="s">
        <v>42</v>
      </c>
      <c r="F1549" s="1" t="s">
        <v>3449</v>
      </c>
      <c r="G1549" s="1" t="s">
        <v>3450</v>
      </c>
      <c r="H1549" s="1" t="s">
        <v>108</v>
      </c>
      <c r="I1549" s="1" t="s">
        <v>27</v>
      </c>
      <c r="J1549" s="1" t="s">
        <v>531</v>
      </c>
      <c r="K1549" s="1" t="s">
        <v>532</v>
      </c>
      <c r="L1549" s="1" t="s">
        <v>58</v>
      </c>
      <c r="M1549" s="1" t="s">
        <v>1404</v>
      </c>
      <c r="N1549" s="1" t="s">
        <v>32</v>
      </c>
      <c r="O1549" s="1" t="s">
        <v>60</v>
      </c>
      <c r="P1549" s="1" t="s">
        <v>1405</v>
      </c>
      <c r="Q1549">
        <v>169.56800000000001</v>
      </c>
      <c r="R1549">
        <v>2</v>
      </c>
      <c r="S1549" s="1" t="s">
        <v>66</v>
      </c>
      <c r="T1549">
        <v>0</v>
      </c>
      <c r="U1549" s="1" t="s">
        <v>62</v>
      </c>
      <c r="V1549" s="1" t="s">
        <v>52</v>
      </c>
      <c r="W1549">
        <v>2016</v>
      </c>
    </row>
    <row r="1550" spans="1:23" x14ac:dyDescent="0.25">
      <c r="A1550">
        <v>7360</v>
      </c>
      <c r="B1550" s="1" t="s">
        <v>3745</v>
      </c>
      <c r="C1550" s="2">
        <v>42003</v>
      </c>
      <c r="D1550" s="2">
        <v>42007</v>
      </c>
      <c r="E1550" s="1" t="s">
        <v>23</v>
      </c>
      <c r="F1550" s="1" t="s">
        <v>3746</v>
      </c>
      <c r="G1550" s="1" t="s">
        <v>3747</v>
      </c>
      <c r="H1550" s="1" t="s">
        <v>97</v>
      </c>
      <c r="I1550" s="1" t="s">
        <v>27</v>
      </c>
      <c r="J1550" s="1" t="s">
        <v>70</v>
      </c>
      <c r="K1550" s="1" t="s">
        <v>71</v>
      </c>
      <c r="L1550" s="1" t="s">
        <v>72</v>
      </c>
      <c r="M1550" s="1" t="s">
        <v>420</v>
      </c>
      <c r="N1550" s="1" t="s">
        <v>32</v>
      </c>
      <c r="O1550" s="1" t="s">
        <v>48</v>
      </c>
      <c r="P1550" s="1" t="s">
        <v>421</v>
      </c>
      <c r="Q1550">
        <v>523.76400000000001</v>
      </c>
      <c r="R1550">
        <v>3</v>
      </c>
      <c r="S1550" s="1" t="s">
        <v>517</v>
      </c>
      <c r="T1550">
        <v>-192.04679999999999</v>
      </c>
      <c r="U1550" s="1" t="s">
        <v>90</v>
      </c>
      <c r="V1550" s="1" t="s">
        <v>104</v>
      </c>
      <c r="W1550">
        <v>2014</v>
      </c>
    </row>
    <row r="1551" spans="1:23" x14ac:dyDescent="0.25">
      <c r="A1551">
        <v>7362</v>
      </c>
      <c r="B1551" s="1" t="s">
        <v>3748</v>
      </c>
      <c r="C1551" s="2">
        <v>42472</v>
      </c>
      <c r="D1551" s="2">
        <v>42474</v>
      </c>
      <c r="E1551" s="1" t="s">
        <v>94</v>
      </c>
      <c r="F1551" s="1" t="s">
        <v>2019</v>
      </c>
      <c r="G1551" s="1" t="s">
        <v>2020</v>
      </c>
      <c r="H1551" s="1" t="s">
        <v>26</v>
      </c>
      <c r="I1551" s="1" t="s">
        <v>27</v>
      </c>
      <c r="J1551" s="1" t="s">
        <v>56</v>
      </c>
      <c r="K1551" s="1" t="s">
        <v>57</v>
      </c>
      <c r="L1551" s="1" t="s">
        <v>58</v>
      </c>
      <c r="M1551" s="1" t="s">
        <v>522</v>
      </c>
      <c r="N1551" s="1" t="s">
        <v>32</v>
      </c>
      <c r="O1551" s="1" t="s">
        <v>39</v>
      </c>
      <c r="P1551" s="1" t="s">
        <v>523</v>
      </c>
      <c r="Q1551">
        <v>194.352</v>
      </c>
      <c r="R1551">
        <v>3</v>
      </c>
      <c r="S1551" s="1" t="s">
        <v>66</v>
      </c>
      <c r="T1551">
        <v>-36.441000000000003</v>
      </c>
      <c r="U1551" s="1" t="s">
        <v>76</v>
      </c>
      <c r="V1551" s="1" t="s">
        <v>122</v>
      </c>
      <c r="W1551">
        <v>2016</v>
      </c>
    </row>
    <row r="1552" spans="1:23" x14ac:dyDescent="0.25">
      <c r="A1552">
        <v>7368</v>
      </c>
      <c r="B1552" s="1" t="s">
        <v>3749</v>
      </c>
      <c r="C1552" s="2">
        <v>42702</v>
      </c>
      <c r="D1552" s="2">
        <v>42708</v>
      </c>
      <c r="E1552" s="1" t="s">
        <v>42</v>
      </c>
      <c r="F1552" s="1" t="s">
        <v>296</v>
      </c>
      <c r="G1552" s="1" t="s">
        <v>297</v>
      </c>
      <c r="H1552" s="1" t="s">
        <v>97</v>
      </c>
      <c r="I1552" s="1" t="s">
        <v>27</v>
      </c>
      <c r="J1552" s="1" t="s">
        <v>70</v>
      </c>
      <c r="K1552" s="1" t="s">
        <v>71</v>
      </c>
      <c r="L1552" s="1" t="s">
        <v>72</v>
      </c>
      <c r="M1552" s="1" t="s">
        <v>602</v>
      </c>
      <c r="N1552" s="1" t="s">
        <v>32</v>
      </c>
      <c r="O1552" s="1" t="s">
        <v>39</v>
      </c>
      <c r="P1552" s="1" t="s">
        <v>603</v>
      </c>
      <c r="Q1552">
        <v>347.80200000000002</v>
      </c>
      <c r="R1552">
        <v>7</v>
      </c>
      <c r="S1552" s="1" t="s">
        <v>75</v>
      </c>
      <c r="T1552">
        <v>-24.843</v>
      </c>
      <c r="U1552" s="1" t="s">
        <v>139</v>
      </c>
      <c r="V1552" s="1" t="s">
        <v>37</v>
      </c>
      <c r="W1552">
        <v>2016</v>
      </c>
    </row>
    <row r="1553" spans="1:23" x14ac:dyDescent="0.25">
      <c r="A1553">
        <v>7388</v>
      </c>
      <c r="B1553" s="1" t="s">
        <v>3750</v>
      </c>
      <c r="C1553" s="2">
        <v>42626</v>
      </c>
      <c r="D1553" s="2">
        <v>42631</v>
      </c>
      <c r="E1553" s="1" t="s">
        <v>42</v>
      </c>
      <c r="F1553" s="1" t="s">
        <v>2938</v>
      </c>
      <c r="G1553" s="1" t="s">
        <v>2939</v>
      </c>
      <c r="H1553" s="1" t="s">
        <v>26</v>
      </c>
      <c r="I1553" s="1" t="s">
        <v>27</v>
      </c>
      <c r="J1553" s="1" t="s">
        <v>852</v>
      </c>
      <c r="K1553" s="1" t="s">
        <v>853</v>
      </c>
      <c r="L1553" s="1" t="s">
        <v>100</v>
      </c>
      <c r="M1553" s="1" t="s">
        <v>101</v>
      </c>
      <c r="N1553" s="1" t="s">
        <v>32</v>
      </c>
      <c r="O1553" s="1" t="s">
        <v>60</v>
      </c>
      <c r="P1553" s="1" t="s">
        <v>102</v>
      </c>
      <c r="Q1553">
        <v>1336.44</v>
      </c>
      <c r="R1553">
        <v>14</v>
      </c>
      <c r="S1553" s="1" t="s">
        <v>35</v>
      </c>
      <c r="T1553">
        <v>387.56760000000003</v>
      </c>
      <c r="U1553" s="1" t="s">
        <v>62</v>
      </c>
      <c r="V1553" s="1" t="s">
        <v>83</v>
      </c>
      <c r="W1553">
        <v>2016</v>
      </c>
    </row>
    <row r="1554" spans="1:23" x14ac:dyDescent="0.25">
      <c r="A1554">
        <v>7390</v>
      </c>
      <c r="B1554" s="1" t="s">
        <v>3751</v>
      </c>
      <c r="C1554" s="2">
        <v>43068</v>
      </c>
      <c r="D1554" s="2">
        <v>43072</v>
      </c>
      <c r="E1554" s="1" t="s">
        <v>42</v>
      </c>
      <c r="F1554" s="1" t="s">
        <v>2361</v>
      </c>
      <c r="G1554" s="1" t="s">
        <v>2362</v>
      </c>
      <c r="H1554" s="1" t="s">
        <v>26</v>
      </c>
      <c r="I1554" s="1" t="s">
        <v>27</v>
      </c>
      <c r="J1554" s="1" t="s">
        <v>2282</v>
      </c>
      <c r="K1554" s="1" t="s">
        <v>151</v>
      </c>
      <c r="L1554" s="1" t="s">
        <v>30</v>
      </c>
      <c r="M1554" s="1" t="s">
        <v>38</v>
      </c>
      <c r="N1554" s="1" t="s">
        <v>32</v>
      </c>
      <c r="O1554" s="1" t="s">
        <v>39</v>
      </c>
      <c r="P1554" s="1" t="s">
        <v>40</v>
      </c>
      <c r="Q1554">
        <v>390.36799999999999</v>
      </c>
      <c r="R1554">
        <v>2</v>
      </c>
      <c r="S1554" s="1" t="s">
        <v>66</v>
      </c>
      <c r="T1554">
        <v>48.795999999999999</v>
      </c>
      <c r="U1554" s="1" t="s">
        <v>90</v>
      </c>
      <c r="V1554" s="1" t="s">
        <v>37</v>
      </c>
      <c r="W1554">
        <v>2017</v>
      </c>
    </row>
    <row r="1555" spans="1:23" x14ac:dyDescent="0.25">
      <c r="A1555">
        <v>7391</v>
      </c>
      <c r="B1555" s="1" t="s">
        <v>3751</v>
      </c>
      <c r="C1555" s="2">
        <v>43068</v>
      </c>
      <c r="D1555" s="2">
        <v>43072</v>
      </c>
      <c r="E1555" s="1" t="s">
        <v>42</v>
      </c>
      <c r="F1555" s="1" t="s">
        <v>2361</v>
      </c>
      <c r="G1555" s="1" t="s">
        <v>2362</v>
      </c>
      <c r="H1555" s="1" t="s">
        <v>26</v>
      </c>
      <c r="I1555" s="1" t="s">
        <v>27</v>
      </c>
      <c r="J1555" s="1" t="s">
        <v>2282</v>
      </c>
      <c r="K1555" s="1" t="s">
        <v>151</v>
      </c>
      <c r="L1555" s="1" t="s">
        <v>30</v>
      </c>
      <c r="M1555" s="1" t="s">
        <v>318</v>
      </c>
      <c r="N1555" s="1" t="s">
        <v>32</v>
      </c>
      <c r="O1555" s="1" t="s">
        <v>60</v>
      </c>
      <c r="P1555" s="1" t="s">
        <v>2599</v>
      </c>
      <c r="Q1555">
        <v>101.52</v>
      </c>
      <c r="R1555">
        <v>5</v>
      </c>
      <c r="S1555" s="1" t="s">
        <v>66</v>
      </c>
      <c r="T1555">
        <v>19.035</v>
      </c>
      <c r="U1555" s="1" t="s">
        <v>90</v>
      </c>
      <c r="V1555" s="1" t="s">
        <v>37</v>
      </c>
      <c r="W1555">
        <v>2017</v>
      </c>
    </row>
    <row r="1556" spans="1:23" x14ac:dyDescent="0.25">
      <c r="A1556">
        <v>7396</v>
      </c>
      <c r="B1556" s="1" t="s">
        <v>3752</v>
      </c>
      <c r="C1556" s="2">
        <v>42729</v>
      </c>
      <c r="D1556" s="2">
        <v>42734</v>
      </c>
      <c r="E1556" s="1" t="s">
        <v>42</v>
      </c>
      <c r="F1556" s="1" t="s">
        <v>3207</v>
      </c>
      <c r="G1556" s="1" t="s">
        <v>3208</v>
      </c>
      <c r="H1556" s="1" t="s">
        <v>97</v>
      </c>
      <c r="I1556" s="1" t="s">
        <v>27</v>
      </c>
      <c r="J1556" s="1" t="s">
        <v>183</v>
      </c>
      <c r="K1556" s="1" t="s">
        <v>129</v>
      </c>
      <c r="L1556" s="1" t="s">
        <v>72</v>
      </c>
      <c r="M1556" s="1" t="s">
        <v>1260</v>
      </c>
      <c r="N1556" s="1" t="s">
        <v>32</v>
      </c>
      <c r="O1556" s="1" t="s">
        <v>48</v>
      </c>
      <c r="P1556" s="1" t="s">
        <v>1261</v>
      </c>
      <c r="Q1556">
        <v>313.17599999999999</v>
      </c>
      <c r="R1556">
        <v>2</v>
      </c>
      <c r="S1556" s="1" t="s">
        <v>517</v>
      </c>
      <c r="T1556">
        <v>-120.0508</v>
      </c>
      <c r="U1556" s="1" t="s">
        <v>62</v>
      </c>
      <c r="V1556" s="1" t="s">
        <v>104</v>
      </c>
      <c r="W1556">
        <v>2016</v>
      </c>
    </row>
    <row r="1557" spans="1:23" x14ac:dyDescent="0.25">
      <c r="A1557">
        <v>7397</v>
      </c>
      <c r="B1557" s="1" t="s">
        <v>3752</v>
      </c>
      <c r="C1557" s="2">
        <v>42729</v>
      </c>
      <c r="D1557" s="2">
        <v>42734</v>
      </c>
      <c r="E1557" s="1" t="s">
        <v>42</v>
      </c>
      <c r="F1557" s="1" t="s">
        <v>3207</v>
      </c>
      <c r="G1557" s="1" t="s">
        <v>3208</v>
      </c>
      <c r="H1557" s="1" t="s">
        <v>97</v>
      </c>
      <c r="I1557" s="1" t="s">
        <v>27</v>
      </c>
      <c r="J1557" s="1" t="s">
        <v>183</v>
      </c>
      <c r="K1557" s="1" t="s">
        <v>129</v>
      </c>
      <c r="L1557" s="1" t="s">
        <v>72</v>
      </c>
      <c r="M1557" s="1" t="s">
        <v>807</v>
      </c>
      <c r="N1557" s="1" t="s">
        <v>32</v>
      </c>
      <c r="O1557" s="1" t="s">
        <v>39</v>
      </c>
      <c r="P1557" s="1" t="s">
        <v>808</v>
      </c>
      <c r="Q1557">
        <v>866.64599999999996</v>
      </c>
      <c r="R1557">
        <v>3</v>
      </c>
      <c r="S1557" s="1" t="s">
        <v>132</v>
      </c>
      <c r="T1557">
        <v>173.32919999999999</v>
      </c>
      <c r="U1557" s="1" t="s">
        <v>62</v>
      </c>
      <c r="V1557" s="1" t="s">
        <v>104</v>
      </c>
      <c r="W1557">
        <v>2016</v>
      </c>
    </row>
    <row r="1558" spans="1:23" x14ac:dyDescent="0.25">
      <c r="A1558">
        <v>7401</v>
      </c>
      <c r="B1558" s="1" t="s">
        <v>3753</v>
      </c>
      <c r="C1558" s="2">
        <v>42621</v>
      </c>
      <c r="D1558" s="2">
        <v>42626</v>
      </c>
      <c r="E1558" s="1" t="s">
        <v>42</v>
      </c>
      <c r="F1558" s="1" t="s">
        <v>1691</v>
      </c>
      <c r="G1558" s="1" t="s">
        <v>1692</v>
      </c>
      <c r="H1558" s="1" t="s">
        <v>26</v>
      </c>
      <c r="I1558" s="1" t="s">
        <v>27</v>
      </c>
      <c r="J1558" s="1" t="s">
        <v>201</v>
      </c>
      <c r="K1558" s="1" t="s">
        <v>202</v>
      </c>
      <c r="L1558" s="1" t="s">
        <v>58</v>
      </c>
      <c r="M1558" s="1" t="s">
        <v>619</v>
      </c>
      <c r="N1558" s="1" t="s">
        <v>32</v>
      </c>
      <c r="O1558" s="1" t="s">
        <v>60</v>
      </c>
      <c r="P1558" s="1" t="s">
        <v>620</v>
      </c>
      <c r="Q1558">
        <v>43.13</v>
      </c>
      <c r="R1558">
        <v>1</v>
      </c>
      <c r="S1558" s="1" t="s">
        <v>35</v>
      </c>
      <c r="T1558">
        <v>14.664199999999999</v>
      </c>
      <c r="U1558" s="1" t="s">
        <v>62</v>
      </c>
      <c r="V1558" s="1" t="s">
        <v>83</v>
      </c>
      <c r="W1558">
        <v>2016</v>
      </c>
    </row>
    <row r="1559" spans="1:23" x14ac:dyDescent="0.25">
      <c r="A1559">
        <v>7404</v>
      </c>
      <c r="B1559" s="1" t="s">
        <v>3754</v>
      </c>
      <c r="C1559" s="2">
        <v>42138</v>
      </c>
      <c r="D1559" s="2">
        <v>42143</v>
      </c>
      <c r="E1559" s="1" t="s">
        <v>42</v>
      </c>
      <c r="F1559" s="1" t="s">
        <v>1080</v>
      </c>
      <c r="G1559" s="1" t="s">
        <v>1081</v>
      </c>
      <c r="H1559" s="1" t="s">
        <v>97</v>
      </c>
      <c r="I1559" s="1" t="s">
        <v>27</v>
      </c>
      <c r="J1559" s="1" t="s">
        <v>3755</v>
      </c>
      <c r="K1559" s="1" t="s">
        <v>57</v>
      </c>
      <c r="L1559" s="1" t="s">
        <v>58</v>
      </c>
      <c r="M1559" s="1" t="s">
        <v>722</v>
      </c>
      <c r="N1559" s="1" t="s">
        <v>32</v>
      </c>
      <c r="O1559" s="1" t="s">
        <v>33</v>
      </c>
      <c r="P1559" s="1" t="s">
        <v>723</v>
      </c>
      <c r="Q1559">
        <v>509.95749999999998</v>
      </c>
      <c r="R1559">
        <v>5</v>
      </c>
      <c r="S1559" s="1" t="s">
        <v>468</v>
      </c>
      <c r="T1559">
        <v>41.996499999999997</v>
      </c>
      <c r="U1559" s="1" t="s">
        <v>62</v>
      </c>
      <c r="V1559" s="1" t="s">
        <v>171</v>
      </c>
      <c r="W1559">
        <v>2015</v>
      </c>
    </row>
    <row r="1560" spans="1:23" x14ac:dyDescent="0.25">
      <c r="A1560">
        <v>7405</v>
      </c>
      <c r="B1560" s="1" t="s">
        <v>3754</v>
      </c>
      <c r="C1560" s="2">
        <v>42138</v>
      </c>
      <c r="D1560" s="2">
        <v>42143</v>
      </c>
      <c r="E1560" s="1" t="s">
        <v>42</v>
      </c>
      <c r="F1560" s="1" t="s">
        <v>1080</v>
      </c>
      <c r="G1560" s="1" t="s">
        <v>1081</v>
      </c>
      <c r="H1560" s="1" t="s">
        <v>97</v>
      </c>
      <c r="I1560" s="1" t="s">
        <v>27</v>
      </c>
      <c r="J1560" s="1" t="s">
        <v>3755</v>
      </c>
      <c r="K1560" s="1" t="s">
        <v>57</v>
      </c>
      <c r="L1560" s="1" t="s">
        <v>58</v>
      </c>
      <c r="M1560" s="1" t="s">
        <v>652</v>
      </c>
      <c r="N1560" s="1" t="s">
        <v>32</v>
      </c>
      <c r="O1560" s="1" t="s">
        <v>60</v>
      </c>
      <c r="P1560" s="1" t="s">
        <v>653</v>
      </c>
      <c r="Q1560">
        <v>122.91</v>
      </c>
      <c r="R1560">
        <v>3</v>
      </c>
      <c r="S1560" s="1" t="s">
        <v>35</v>
      </c>
      <c r="T1560">
        <v>34.4148</v>
      </c>
      <c r="U1560" s="1" t="s">
        <v>62</v>
      </c>
      <c r="V1560" s="1" t="s">
        <v>171</v>
      </c>
      <c r="W1560">
        <v>2015</v>
      </c>
    </row>
    <row r="1561" spans="1:23" x14ac:dyDescent="0.25">
      <c r="A1561">
        <v>7406</v>
      </c>
      <c r="B1561" s="1" t="s">
        <v>3754</v>
      </c>
      <c r="C1561" s="2">
        <v>42138</v>
      </c>
      <c r="D1561" s="2">
        <v>42143</v>
      </c>
      <c r="E1561" s="1" t="s">
        <v>42</v>
      </c>
      <c r="F1561" s="1" t="s">
        <v>1080</v>
      </c>
      <c r="G1561" s="1" t="s">
        <v>1081</v>
      </c>
      <c r="H1561" s="1" t="s">
        <v>97</v>
      </c>
      <c r="I1561" s="1" t="s">
        <v>27</v>
      </c>
      <c r="J1561" s="1" t="s">
        <v>3755</v>
      </c>
      <c r="K1561" s="1" t="s">
        <v>57</v>
      </c>
      <c r="L1561" s="1" t="s">
        <v>58</v>
      </c>
      <c r="M1561" s="1" t="s">
        <v>1669</v>
      </c>
      <c r="N1561" s="1" t="s">
        <v>32</v>
      </c>
      <c r="O1561" s="1" t="s">
        <v>39</v>
      </c>
      <c r="P1561" s="1" t="s">
        <v>1670</v>
      </c>
      <c r="Q1561">
        <v>97.567999999999998</v>
      </c>
      <c r="R1561">
        <v>2</v>
      </c>
      <c r="S1561" s="1" t="s">
        <v>66</v>
      </c>
      <c r="T1561">
        <v>-6.0979999999999999</v>
      </c>
      <c r="U1561" s="1" t="s">
        <v>62</v>
      </c>
      <c r="V1561" s="1" t="s">
        <v>171</v>
      </c>
      <c r="W1561">
        <v>2015</v>
      </c>
    </row>
    <row r="1562" spans="1:23" x14ac:dyDescent="0.25">
      <c r="A1562">
        <v>7407</v>
      </c>
      <c r="B1562" s="1" t="s">
        <v>3754</v>
      </c>
      <c r="C1562" s="2">
        <v>42138</v>
      </c>
      <c r="D1562" s="2">
        <v>42143</v>
      </c>
      <c r="E1562" s="1" t="s">
        <v>42</v>
      </c>
      <c r="F1562" s="1" t="s">
        <v>1080</v>
      </c>
      <c r="G1562" s="1" t="s">
        <v>1081</v>
      </c>
      <c r="H1562" s="1" t="s">
        <v>97</v>
      </c>
      <c r="I1562" s="1" t="s">
        <v>27</v>
      </c>
      <c r="J1562" s="1" t="s">
        <v>3755</v>
      </c>
      <c r="K1562" s="1" t="s">
        <v>57</v>
      </c>
      <c r="L1562" s="1" t="s">
        <v>58</v>
      </c>
      <c r="M1562" s="1" t="s">
        <v>2347</v>
      </c>
      <c r="N1562" s="1" t="s">
        <v>32</v>
      </c>
      <c r="O1562" s="1" t="s">
        <v>39</v>
      </c>
      <c r="P1562" s="1" t="s">
        <v>2348</v>
      </c>
      <c r="Q1562">
        <v>722.35199999999998</v>
      </c>
      <c r="R1562">
        <v>3</v>
      </c>
      <c r="S1562" s="1" t="s">
        <v>66</v>
      </c>
      <c r="T1562">
        <v>81.264600000000002</v>
      </c>
      <c r="U1562" s="1" t="s">
        <v>62</v>
      </c>
      <c r="V1562" s="1" t="s">
        <v>171</v>
      </c>
      <c r="W1562">
        <v>2015</v>
      </c>
    </row>
    <row r="1563" spans="1:23" x14ac:dyDescent="0.25">
      <c r="A1563">
        <v>7409</v>
      </c>
      <c r="B1563" s="1" t="s">
        <v>3756</v>
      </c>
      <c r="C1563" s="2">
        <v>42520</v>
      </c>
      <c r="D1563" s="2">
        <v>42527</v>
      </c>
      <c r="E1563" s="1" t="s">
        <v>42</v>
      </c>
      <c r="F1563" s="1" t="s">
        <v>2321</v>
      </c>
      <c r="G1563" s="1" t="s">
        <v>2322</v>
      </c>
      <c r="H1563" s="1" t="s">
        <v>97</v>
      </c>
      <c r="I1563" s="1" t="s">
        <v>27</v>
      </c>
      <c r="J1563" s="1" t="s">
        <v>56</v>
      </c>
      <c r="K1563" s="1" t="s">
        <v>57</v>
      </c>
      <c r="L1563" s="1" t="s">
        <v>58</v>
      </c>
      <c r="M1563" s="1" t="s">
        <v>2294</v>
      </c>
      <c r="N1563" s="1" t="s">
        <v>32</v>
      </c>
      <c r="O1563" s="1" t="s">
        <v>60</v>
      </c>
      <c r="P1563" s="1" t="s">
        <v>2295</v>
      </c>
      <c r="Q1563">
        <v>167.84</v>
      </c>
      <c r="R1563">
        <v>8</v>
      </c>
      <c r="S1563" s="1" t="s">
        <v>35</v>
      </c>
      <c r="T1563">
        <v>11.748799999999999</v>
      </c>
      <c r="U1563" s="1" t="s">
        <v>51</v>
      </c>
      <c r="V1563" s="1" t="s">
        <v>171</v>
      </c>
      <c r="W1563">
        <v>2016</v>
      </c>
    </row>
    <row r="1564" spans="1:23" x14ac:dyDescent="0.25">
      <c r="A1564">
        <v>7410</v>
      </c>
      <c r="B1564" s="1" t="s">
        <v>3757</v>
      </c>
      <c r="C1564" s="2">
        <v>41737</v>
      </c>
      <c r="D1564" s="2">
        <v>41741</v>
      </c>
      <c r="E1564" s="1" t="s">
        <v>42</v>
      </c>
      <c r="F1564" s="1" t="s">
        <v>984</v>
      </c>
      <c r="G1564" s="1" t="s">
        <v>985</v>
      </c>
      <c r="H1564" s="1" t="s">
        <v>26</v>
      </c>
      <c r="I1564" s="1" t="s">
        <v>27</v>
      </c>
      <c r="J1564" s="1" t="s">
        <v>2544</v>
      </c>
      <c r="K1564" s="1" t="s">
        <v>241</v>
      </c>
      <c r="L1564" s="1" t="s">
        <v>72</v>
      </c>
      <c r="M1564" s="1" t="s">
        <v>2844</v>
      </c>
      <c r="N1564" s="1" t="s">
        <v>32</v>
      </c>
      <c r="O1564" s="1" t="s">
        <v>48</v>
      </c>
      <c r="P1564" s="1" t="s">
        <v>2845</v>
      </c>
      <c r="Q1564">
        <v>172.11</v>
      </c>
      <c r="R1564">
        <v>1</v>
      </c>
      <c r="S1564" s="1" t="s">
        <v>517</v>
      </c>
      <c r="T1564">
        <v>-94.660499999999999</v>
      </c>
      <c r="U1564" s="1" t="s">
        <v>90</v>
      </c>
      <c r="V1564" s="1" t="s">
        <v>122</v>
      </c>
      <c r="W1564">
        <v>2014</v>
      </c>
    </row>
    <row r="1565" spans="1:23" x14ac:dyDescent="0.25">
      <c r="A1565">
        <v>7414</v>
      </c>
      <c r="B1565" s="1" t="s">
        <v>3758</v>
      </c>
      <c r="C1565" s="2">
        <v>42885</v>
      </c>
      <c r="D1565" s="2">
        <v>42889</v>
      </c>
      <c r="E1565" s="1" t="s">
        <v>42</v>
      </c>
      <c r="F1565" s="1" t="s">
        <v>2908</v>
      </c>
      <c r="G1565" s="1" t="s">
        <v>2909</v>
      </c>
      <c r="H1565" s="1" t="s">
        <v>108</v>
      </c>
      <c r="I1565" s="1" t="s">
        <v>27</v>
      </c>
      <c r="J1565" s="1" t="s">
        <v>3759</v>
      </c>
      <c r="K1565" s="1" t="s">
        <v>1530</v>
      </c>
      <c r="L1565" s="1" t="s">
        <v>58</v>
      </c>
      <c r="M1565" s="1" t="s">
        <v>3558</v>
      </c>
      <c r="N1565" s="1" t="s">
        <v>32</v>
      </c>
      <c r="O1565" s="1" t="s">
        <v>60</v>
      </c>
      <c r="P1565" s="1" t="s">
        <v>3559</v>
      </c>
      <c r="Q1565">
        <v>13.592000000000001</v>
      </c>
      <c r="R1565">
        <v>1</v>
      </c>
      <c r="S1565" s="1" t="s">
        <v>66</v>
      </c>
      <c r="T1565">
        <v>-0.33979999999999999</v>
      </c>
      <c r="U1565" s="1" t="s">
        <v>90</v>
      </c>
      <c r="V1565" s="1" t="s">
        <v>171</v>
      </c>
      <c r="W1565">
        <v>2017</v>
      </c>
    </row>
    <row r="1566" spans="1:23" x14ac:dyDescent="0.25">
      <c r="A1566">
        <v>7415</v>
      </c>
      <c r="B1566" s="1" t="s">
        <v>3760</v>
      </c>
      <c r="C1566" s="2">
        <v>42442</v>
      </c>
      <c r="D1566" s="2">
        <v>42444</v>
      </c>
      <c r="E1566" s="1" t="s">
        <v>23</v>
      </c>
      <c r="F1566" s="1" t="s">
        <v>2086</v>
      </c>
      <c r="G1566" s="1" t="s">
        <v>2087</v>
      </c>
      <c r="H1566" s="1" t="s">
        <v>97</v>
      </c>
      <c r="I1566" s="1" t="s">
        <v>27</v>
      </c>
      <c r="J1566" s="1" t="s">
        <v>70</v>
      </c>
      <c r="K1566" s="1" t="s">
        <v>71</v>
      </c>
      <c r="L1566" s="1" t="s">
        <v>72</v>
      </c>
      <c r="M1566" s="1" t="s">
        <v>256</v>
      </c>
      <c r="N1566" s="1" t="s">
        <v>32</v>
      </c>
      <c r="O1566" s="1" t="s">
        <v>39</v>
      </c>
      <c r="P1566" s="1" t="s">
        <v>257</v>
      </c>
      <c r="Q1566">
        <v>386.68</v>
      </c>
      <c r="R1566">
        <v>2</v>
      </c>
      <c r="S1566" s="1" t="s">
        <v>75</v>
      </c>
      <c r="T1566">
        <v>-5.524</v>
      </c>
      <c r="U1566" s="1" t="s">
        <v>76</v>
      </c>
      <c r="V1566" s="1" t="s">
        <v>205</v>
      </c>
      <c r="W1566">
        <v>2016</v>
      </c>
    </row>
    <row r="1567" spans="1:23" x14ac:dyDescent="0.25">
      <c r="A1567">
        <v>7425</v>
      </c>
      <c r="B1567" s="1" t="s">
        <v>3761</v>
      </c>
      <c r="C1567" s="2">
        <v>42835</v>
      </c>
      <c r="D1567" s="2">
        <v>42839</v>
      </c>
      <c r="E1567" s="1" t="s">
        <v>42</v>
      </c>
      <c r="F1567" s="1" t="s">
        <v>273</v>
      </c>
      <c r="G1567" s="1" t="s">
        <v>274</v>
      </c>
      <c r="H1567" s="1" t="s">
        <v>26</v>
      </c>
      <c r="I1567" s="1" t="s">
        <v>27</v>
      </c>
      <c r="J1567" s="1" t="s">
        <v>70</v>
      </c>
      <c r="K1567" s="1" t="s">
        <v>71</v>
      </c>
      <c r="L1567" s="1" t="s">
        <v>72</v>
      </c>
      <c r="M1567" s="1" t="s">
        <v>882</v>
      </c>
      <c r="N1567" s="1" t="s">
        <v>32</v>
      </c>
      <c r="O1567" s="1" t="s">
        <v>60</v>
      </c>
      <c r="P1567" s="1" t="s">
        <v>883</v>
      </c>
      <c r="Q1567">
        <v>36.671999999999997</v>
      </c>
      <c r="R1567">
        <v>3</v>
      </c>
      <c r="S1567" s="1" t="s">
        <v>66</v>
      </c>
      <c r="T1567">
        <v>6.4176000000000002</v>
      </c>
      <c r="U1567" s="1" t="s">
        <v>90</v>
      </c>
      <c r="V1567" s="1" t="s">
        <v>122</v>
      </c>
      <c r="W1567">
        <v>2017</v>
      </c>
    </row>
    <row r="1568" spans="1:23" x14ac:dyDescent="0.25">
      <c r="A1568">
        <v>7426</v>
      </c>
      <c r="B1568" s="1" t="s">
        <v>3762</v>
      </c>
      <c r="C1568" s="2">
        <v>42546</v>
      </c>
      <c r="D1568" s="2">
        <v>42548</v>
      </c>
      <c r="E1568" s="1" t="s">
        <v>23</v>
      </c>
      <c r="F1568" s="1" t="s">
        <v>1182</v>
      </c>
      <c r="G1568" s="1" t="s">
        <v>1183</v>
      </c>
      <c r="H1568" s="1" t="s">
        <v>26</v>
      </c>
      <c r="I1568" s="1" t="s">
        <v>27</v>
      </c>
      <c r="J1568" s="1" t="s">
        <v>109</v>
      </c>
      <c r="K1568" s="1" t="s">
        <v>99</v>
      </c>
      <c r="L1568" s="1" t="s">
        <v>100</v>
      </c>
      <c r="M1568" s="1" t="s">
        <v>145</v>
      </c>
      <c r="N1568" s="1" t="s">
        <v>32</v>
      </c>
      <c r="O1568" s="1" t="s">
        <v>39</v>
      </c>
      <c r="P1568" s="1" t="s">
        <v>146</v>
      </c>
      <c r="Q1568">
        <v>85.245999999999995</v>
      </c>
      <c r="R1568">
        <v>2</v>
      </c>
      <c r="S1568" s="1" t="s">
        <v>75</v>
      </c>
      <c r="T1568">
        <v>-6.0890000000000004</v>
      </c>
      <c r="U1568" s="1" t="s">
        <v>76</v>
      </c>
      <c r="V1568" s="1" t="s">
        <v>63</v>
      </c>
      <c r="W1568">
        <v>2016</v>
      </c>
    </row>
    <row r="1569" spans="1:23" x14ac:dyDescent="0.25">
      <c r="A1569">
        <v>7427</v>
      </c>
      <c r="B1569" s="1" t="s">
        <v>3762</v>
      </c>
      <c r="C1569" s="2">
        <v>42546</v>
      </c>
      <c r="D1569" s="2">
        <v>42548</v>
      </c>
      <c r="E1569" s="1" t="s">
        <v>23</v>
      </c>
      <c r="F1569" s="1" t="s">
        <v>1182</v>
      </c>
      <c r="G1569" s="1" t="s">
        <v>1183</v>
      </c>
      <c r="H1569" s="1" t="s">
        <v>26</v>
      </c>
      <c r="I1569" s="1" t="s">
        <v>27</v>
      </c>
      <c r="J1569" s="1" t="s">
        <v>109</v>
      </c>
      <c r="K1569" s="1" t="s">
        <v>99</v>
      </c>
      <c r="L1569" s="1" t="s">
        <v>100</v>
      </c>
      <c r="M1569" s="1" t="s">
        <v>2449</v>
      </c>
      <c r="N1569" s="1" t="s">
        <v>32</v>
      </c>
      <c r="O1569" s="1" t="s">
        <v>60</v>
      </c>
      <c r="P1569" s="1" t="s">
        <v>2450</v>
      </c>
      <c r="Q1569">
        <v>32.712000000000003</v>
      </c>
      <c r="R1569">
        <v>2</v>
      </c>
      <c r="S1569" s="1" t="s">
        <v>103</v>
      </c>
      <c r="T1569">
        <v>-26.169599999999999</v>
      </c>
      <c r="U1569" s="1" t="s">
        <v>76</v>
      </c>
      <c r="V1569" s="1" t="s">
        <v>63</v>
      </c>
      <c r="W1569">
        <v>2016</v>
      </c>
    </row>
    <row r="1570" spans="1:23" x14ac:dyDescent="0.25">
      <c r="A1570">
        <v>7439</v>
      </c>
      <c r="B1570" s="1" t="s">
        <v>3763</v>
      </c>
      <c r="C1570" s="2">
        <v>42087</v>
      </c>
      <c r="D1570" s="2">
        <v>42090</v>
      </c>
      <c r="E1570" s="1" t="s">
        <v>23</v>
      </c>
      <c r="F1570" s="1" t="s">
        <v>2071</v>
      </c>
      <c r="G1570" s="1" t="s">
        <v>2072</v>
      </c>
      <c r="H1570" s="1" t="s">
        <v>97</v>
      </c>
      <c r="I1570" s="1" t="s">
        <v>27</v>
      </c>
      <c r="J1570" s="1" t="s">
        <v>3764</v>
      </c>
      <c r="K1570" s="1" t="s">
        <v>202</v>
      </c>
      <c r="L1570" s="1" t="s">
        <v>58</v>
      </c>
      <c r="M1570" s="1" t="s">
        <v>2139</v>
      </c>
      <c r="N1570" s="1" t="s">
        <v>32</v>
      </c>
      <c r="O1570" s="1" t="s">
        <v>60</v>
      </c>
      <c r="P1570" s="1" t="s">
        <v>2140</v>
      </c>
      <c r="Q1570">
        <v>46.9</v>
      </c>
      <c r="R1570">
        <v>5</v>
      </c>
      <c r="S1570" s="1" t="s">
        <v>35</v>
      </c>
      <c r="T1570">
        <v>13.132</v>
      </c>
      <c r="U1570" s="1" t="s">
        <v>36</v>
      </c>
      <c r="V1570" s="1" t="s">
        <v>205</v>
      </c>
      <c r="W1570">
        <v>2015</v>
      </c>
    </row>
    <row r="1571" spans="1:23" x14ac:dyDescent="0.25">
      <c r="A1571">
        <v>7441</v>
      </c>
      <c r="B1571" s="1" t="s">
        <v>3765</v>
      </c>
      <c r="C1571" s="2">
        <v>42980</v>
      </c>
      <c r="D1571" s="2">
        <v>42984</v>
      </c>
      <c r="E1571" s="1" t="s">
        <v>42</v>
      </c>
      <c r="F1571" s="1" t="s">
        <v>1519</v>
      </c>
      <c r="G1571" s="1" t="s">
        <v>1520</v>
      </c>
      <c r="H1571" s="1" t="s">
        <v>26</v>
      </c>
      <c r="I1571" s="1" t="s">
        <v>27</v>
      </c>
      <c r="J1571" s="1" t="s">
        <v>56</v>
      </c>
      <c r="K1571" s="1" t="s">
        <v>57</v>
      </c>
      <c r="L1571" s="1" t="s">
        <v>58</v>
      </c>
      <c r="M1571" s="1" t="s">
        <v>1478</v>
      </c>
      <c r="N1571" s="1" t="s">
        <v>32</v>
      </c>
      <c r="O1571" s="1" t="s">
        <v>48</v>
      </c>
      <c r="P1571" s="1" t="s">
        <v>1479</v>
      </c>
      <c r="Q1571">
        <v>236.52799999999999</v>
      </c>
      <c r="R1571">
        <v>2</v>
      </c>
      <c r="S1571" s="1" t="s">
        <v>66</v>
      </c>
      <c r="T1571">
        <v>-2.9565999999999999</v>
      </c>
      <c r="U1571" s="1" t="s">
        <v>90</v>
      </c>
      <c r="V1571" s="1" t="s">
        <v>83</v>
      </c>
      <c r="W1571">
        <v>2017</v>
      </c>
    </row>
    <row r="1572" spans="1:23" x14ac:dyDescent="0.25">
      <c r="A1572">
        <v>7447</v>
      </c>
      <c r="B1572" s="1" t="s">
        <v>3766</v>
      </c>
      <c r="C1572" s="2">
        <v>42769</v>
      </c>
      <c r="D1572" s="2">
        <v>42773</v>
      </c>
      <c r="E1572" s="1" t="s">
        <v>23</v>
      </c>
      <c r="F1572" s="1" t="s">
        <v>2502</v>
      </c>
      <c r="G1572" s="1" t="s">
        <v>2503</v>
      </c>
      <c r="H1572" s="1" t="s">
        <v>108</v>
      </c>
      <c r="I1572" s="1" t="s">
        <v>27</v>
      </c>
      <c r="J1572" s="1" t="s">
        <v>143</v>
      </c>
      <c r="K1572" s="1" t="s">
        <v>144</v>
      </c>
      <c r="L1572" s="1" t="s">
        <v>100</v>
      </c>
      <c r="M1572" s="1" t="s">
        <v>1797</v>
      </c>
      <c r="N1572" s="1" t="s">
        <v>32</v>
      </c>
      <c r="O1572" s="1" t="s">
        <v>60</v>
      </c>
      <c r="P1572" s="1" t="s">
        <v>1798</v>
      </c>
      <c r="Q1572">
        <v>22.2</v>
      </c>
      <c r="R1572">
        <v>1</v>
      </c>
      <c r="S1572" s="1" t="s">
        <v>103</v>
      </c>
      <c r="T1572">
        <v>-26.085000000000001</v>
      </c>
      <c r="U1572" s="1" t="s">
        <v>90</v>
      </c>
      <c r="V1572" s="1" t="s">
        <v>307</v>
      </c>
      <c r="W1572">
        <v>2017</v>
      </c>
    </row>
    <row r="1573" spans="1:23" x14ac:dyDescent="0.25">
      <c r="A1573">
        <v>7449</v>
      </c>
      <c r="B1573" s="1" t="s">
        <v>3767</v>
      </c>
      <c r="C1573" s="2">
        <v>43050</v>
      </c>
      <c r="D1573" s="2">
        <v>43053</v>
      </c>
      <c r="E1573" s="1" t="s">
        <v>94</v>
      </c>
      <c r="F1573" s="1" t="s">
        <v>2120</v>
      </c>
      <c r="G1573" s="1" t="s">
        <v>2121</v>
      </c>
      <c r="H1573" s="1" t="s">
        <v>26</v>
      </c>
      <c r="I1573" s="1" t="s">
        <v>27</v>
      </c>
      <c r="J1573" s="1" t="s">
        <v>3137</v>
      </c>
      <c r="K1573" s="1" t="s">
        <v>151</v>
      </c>
      <c r="L1573" s="1" t="s">
        <v>30</v>
      </c>
      <c r="M1573" s="1" t="s">
        <v>842</v>
      </c>
      <c r="N1573" s="1" t="s">
        <v>32</v>
      </c>
      <c r="O1573" s="1" t="s">
        <v>60</v>
      </c>
      <c r="P1573" s="1" t="s">
        <v>843</v>
      </c>
      <c r="Q1573">
        <v>88.92</v>
      </c>
      <c r="R1573">
        <v>5</v>
      </c>
      <c r="S1573" s="1" t="s">
        <v>66</v>
      </c>
      <c r="T1573">
        <v>14.4495</v>
      </c>
      <c r="U1573" s="1" t="s">
        <v>36</v>
      </c>
      <c r="V1573" s="1" t="s">
        <v>37</v>
      </c>
      <c r="W1573">
        <v>2017</v>
      </c>
    </row>
    <row r="1574" spans="1:23" x14ac:dyDescent="0.25">
      <c r="A1574">
        <v>7451</v>
      </c>
      <c r="B1574" s="1" t="s">
        <v>3768</v>
      </c>
      <c r="C1574" s="2">
        <v>42995</v>
      </c>
      <c r="D1574" s="2">
        <v>43000</v>
      </c>
      <c r="E1574" s="1" t="s">
        <v>23</v>
      </c>
      <c r="F1574" s="1" t="s">
        <v>1795</v>
      </c>
      <c r="G1574" s="1" t="s">
        <v>1796</v>
      </c>
      <c r="H1574" s="1" t="s">
        <v>108</v>
      </c>
      <c r="I1574" s="1" t="s">
        <v>27</v>
      </c>
      <c r="J1574" s="1" t="s">
        <v>109</v>
      </c>
      <c r="K1574" s="1" t="s">
        <v>99</v>
      </c>
      <c r="L1574" s="1" t="s">
        <v>100</v>
      </c>
      <c r="M1574" s="1" t="s">
        <v>1630</v>
      </c>
      <c r="N1574" s="1" t="s">
        <v>32</v>
      </c>
      <c r="O1574" s="1" t="s">
        <v>39</v>
      </c>
      <c r="P1574" s="1" t="s">
        <v>1631</v>
      </c>
      <c r="Q1574">
        <v>318.43</v>
      </c>
      <c r="R1574">
        <v>5</v>
      </c>
      <c r="S1574" s="1" t="s">
        <v>75</v>
      </c>
      <c r="T1574">
        <v>-77.332999999999998</v>
      </c>
      <c r="U1574" s="1" t="s">
        <v>62</v>
      </c>
      <c r="V1574" s="1" t="s">
        <v>83</v>
      </c>
      <c r="W1574">
        <v>2017</v>
      </c>
    </row>
    <row r="1575" spans="1:23" x14ac:dyDescent="0.25">
      <c r="A1575">
        <v>7459</v>
      </c>
      <c r="B1575" s="1" t="s">
        <v>3769</v>
      </c>
      <c r="C1575" s="2">
        <v>42110</v>
      </c>
      <c r="D1575" s="2">
        <v>42112</v>
      </c>
      <c r="E1575" s="1" t="s">
        <v>94</v>
      </c>
      <c r="F1575" s="1" t="s">
        <v>904</v>
      </c>
      <c r="G1575" s="1" t="s">
        <v>905</v>
      </c>
      <c r="H1575" s="1" t="s">
        <v>26</v>
      </c>
      <c r="I1575" s="1" t="s">
        <v>27</v>
      </c>
      <c r="J1575" s="1" t="s">
        <v>727</v>
      </c>
      <c r="K1575" s="1" t="s">
        <v>728</v>
      </c>
      <c r="L1575" s="1" t="s">
        <v>30</v>
      </c>
      <c r="M1575" s="1" t="s">
        <v>1844</v>
      </c>
      <c r="N1575" s="1" t="s">
        <v>32</v>
      </c>
      <c r="O1575" s="1" t="s">
        <v>60</v>
      </c>
      <c r="P1575" s="1" t="s">
        <v>1845</v>
      </c>
      <c r="Q1575">
        <v>1196.8599999999999</v>
      </c>
      <c r="R1575">
        <v>7</v>
      </c>
      <c r="S1575" s="1" t="s">
        <v>35</v>
      </c>
      <c r="T1575">
        <v>119.68600000000001</v>
      </c>
      <c r="U1575" s="1" t="s">
        <v>76</v>
      </c>
      <c r="V1575" s="1" t="s">
        <v>122</v>
      </c>
      <c r="W1575">
        <v>2015</v>
      </c>
    </row>
    <row r="1576" spans="1:23" x14ac:dyDescent="0.25">
      <c r="A1576">
        <v>7460</v>
      </c>
      <c r="B1576" s="1" t="s">
        <v>3769</v>
      </c>
      <c r="C1576" s="2">
        <v>42110</v>
      </c>
      <c r="D1576" s="2">
        <v>42112</v>
      </c>
      <c r="E1576" s="1" t="s">
        <v>94</v>
      </c>
      <c r="F1576" s="1" t="s">
        <v>904</v>
      </c>
      <c r="G1576" s="1" t="s">
        <v>905</v>
      </c>
      <c r="H1576" s="1" t="s">
        <v>26</v>
      </c>
      <c r="I1576" s="1" t="s">
        <v>27</v>
      </c>
      <c r="J1576" s="1" t="s">
        <v>727</v>
      </c>
      <c r="K1576" s="1" t="s">
        <v>728</v>
      </c>
      <c r="L1576" s="1" t="s">
        <v>30</v>
      </c>
      <c r="M1576" s="1" t="s">
        <v>872</v>
      </c>
      <c r="N1576" s="1" t="s">
        <v>32</v>
      </c>
      <c r="O1576" s="1" t="s">
        <v>33</v>
      </c>
      <c r="P1576" s="1" t="s">
        <v>873</v>
      </c>
      <c r="Q1576">
        <v>523.26</v>
      </c>
      <c r="R1576">
        <v>9</v>
      </c>
      <c r="S1576" s="1" t="s">
        <v>35</v>
      </c>
      <c r="T1576">
        <v>125.58240000000001</v>
      </c>
      <c r="U1576" s="1" t="s">
        <v>76</v>
      </c>
      <c r="V1576" s="1" t="s">
        <v>122</v>
      </c>
      <c r="W1576">
        <v>2015</v>
      </c>
    </row>
    <row r="1577" spans="1:23" x14ac:dyDescent="0.25">
      <c r="A1577">
        <v>7468</v>
      </c>
      <c r="B1577" s="1" t="s">
        <v>3770</v>
      </c>
      <c r="C1577" s="2">
        <v>43050</v>
      </c>
      <c r="D1577" s="2">
        <v>43054</v>
      </c>
      <c r="E1577" s="1" t="s">
        <v>23</v>
      </c>
      <c r="F1577" s="1" t="s">
        <v>3394</v>
      </c>
      <c r="G1577" s="1" t="s">
        <v>3395</v>
      </c>
      <c r="H1577" s="1" t="s">
        <v>108</v>
      </c>
      <c r="I1577" s="1" t="s">
        <v>27</v>
      </c>
      <c r="J1577" s="1" t="s">
        <v>56</v>
      </c>
      <c r="K1577" s="1" t="s">
        <v>57</v>
      </c>
      <c r="L1577" s="1" t="s">
        <v>58</v>
      </c>
      <c r="M1577" s="1" t="s">
        <v>907</v>
      </c>
      <c r="N1577" s="1" t="s">
        <v>32</v>
      </c>
      <c r="O1577" s="1" t="s">
        <v>60</v>
      </c>
      <c r="P1577" s="1" t="s">
        <v>908</v>
      </c>
      <c r="Q1577">
        <v>34.92</v>
      </c>
      <c r="R1577">
        <v>4</v>
      </c>
      <c r="S1577" s="1" t="s">
        <v>35</v>
      </c>
      <c r="T1577">
        <v>11.8728</v>
      </c>
      <c r="U1577" s="1" t="s">
        <v>90</v>
      </c>
      <c r="V1577" s="1" t="s">
        <v>37</v>
      </c>
      <c r="W1577">
        <v>2017</v>
      </c>
    </row>
    <row r="1578" spans="1:23" x14ac:dyDescent="0.25">
      <c r="A1578">
        <v>7470</v>
      </c>
      <c r="B1578" s="1" t="s">
        <v>3771</v>
      </c>
      <c r="C1578" s="2">
        <v>41897</v>
      </c>
      <c r="D1578" s="2">
        <v>41902</v>
      </c>
      <c r="E1578" s="1" t="s">
        <v>42</v>
      </c>
      <c r="F1578" s="1" t="s">
        <v>3772</v>
      </c>
      <c r="G1578" s="1" t="s">
        <v>3773</v>
      </c>
      <c r="H1578" s="1" t="s">
        <v>26</v>
      </c>
      <c r="I1578" s="1" t="s">
        <v>27</v>
      </c>
      <c r="J1578" s="1" t="s">
        <v>183</v>
      </c>
      <c r="K1578" s="1" t="s">
        <v>129</v>
      </c>
      <c r="L1578" s="1" t="s">
        <v>72</v>
      </c>
      <c r="M1578" s="1" t="s">
        <v>1361</v>
      </c>
      <c r="N1578" s="1" t="s">
        <v>32</v>
      </c>
      <c r="O1578" s="1" t="s">
        <v>60</v>
      </c>
      <c r="P1578" s="1" t="s">
        <v>1362</v>
      </c>
      <c r="Q1578">
        <v>14.56</v>
      </c>
      <c r="R1578">
        <v>2</v>
      </c>
      <c r="S1578" s="1" t="s">
        <v>35</v>
      </c>
      <c r="T1578">
        <v>6.2607999999999997</v>
      </c>
      <c r="U1578" s="1" t="s">
        <v>62</v>
      </c>
      <c r="V1578" s="1" t="s">
        <v>83</v>
      </c>
      <c r="W1578">
        <v>2014</v>
      </c>
    </row>
    <row r="1579" spans="1:23" x14ac:dyDescent="0.25">
      <c r="A1579">
        <v>7475</v>
      </c>
      <c r="B1579" s="1" t="s">
        <v>3774</v>
      </c>
      <c r="C1579" s="2">
        <v>41645</v>
      </c>
      <c r="D1579" s="2">
        <v>41649</v>
      </c>
      <c r="E1579" s="1" t="s">
        <v>42</v>
      </c>
      <c r="F1579" s="1" t="s">
        <v>1295</v>
      </c>
      <c r="G1579" s="1" t="s">
        <v>1296</v>
      </c>
      <c r="H1579" s="1" t="s">
        <v>108</v>
      </c>
      <c r="I1579" s="1" t="s">
        <v>27</v>
      </c>
      <c r="J1579" s="1" t="s">
        <v>28</v>
      </c>
      <c r="K1579" s="1" t="s">
        <v>29</v>
      </c>
      <c r="L1579" s="1" t="s">
        <v>30</v>
      </c>
      <c r="M1579" s="1" t="s">
        <v>216</v>
      </c>
      <c r="N1579" s="1" t="s">
        <v>32</v>
      </c>
      <c r="O1579" s="1" t="s">
        <v>39</v>
      </c>
      <c r="P1579" s="1" t="s">
        <v>217</v>
      </c>
      <c r="Q1579">
        <v>2573.8200000000002</v>
      </c>
      <c r="R1579">
        <v>9</v>
      </c>
      <c r="S1579" s="1" t="s">
        <v>35</v>
      </c>
      <c r="T1579">
        <v>746.40779999999995</v>
      </c>
      <c r="U1579" s="1" t="s">
        <v>90</v>
      </c>
      <c r="V1579" s="1" t="s">
        <v>179</v>
      </c>
      <c r="W1579">
        <v>2014</v>
      </c>
    </row>
    <row r="1580" spans="1:23" x14ac:dyDescent="0.25">
      <c r="A1580">
        <v>7484</v>
      </c>
      <c r="B1580" s="1" t="s">
        <v>3775</v>
      </c>
      <c r="C1580" s="2">
        <v>41988</v>
      </c>
      <c r="D1580" s="2">
        <v>41990</v>
      </c>
      <c r="E1580" s="1" t="s">
        <v>23</v>
      </c>
      <c r="F1580" s="1" t="s">
        <v>514</v>
      </c>
      <c r="G1580" s="1" t="s">
        <v>515</v>
      </c>
      <c r="H1580" s="1" t="s">
        <v>97</v>
      </c>
      <c r="I1580" s="1" t="s">
        <v>27</v>
      </c>
      <c r="J1580" s="1" t="s">
        <v>70</v>
      </c>
      <c r="K1580" s="1" t="s">
        <v>71</v>
      </c>
      <c r="L1580" s="1" t="s">
        <v>72</v>
      </c>
      <c r="M1580" s="1" t="s">
        <v>1630</v>
      </c>
      <c r="N1580" s="1" t="s">
        <v>32</v>
      </c>
      <c r="O1580" s="1" t="s">
        <v>39</v>
      </c>
      <c r="P1580" s="1" t="s">
        <v>1631</v>
      </c>
      <c r="Q1580">
        <v>445.80200000000002</v>
      </c>
      <c r="R1580">
        <v>7</v>
      </c>
      <c r="S1580" s="1" t="s">
        <v>75</v>
      </c>
      <c r="T1580">
        <v>-108.2662</v>
      </c>
      <c r="U1580" s="1" t="s">
        <v>76</v>
      </c>
      <c r="V1580" s="1" t="s">
        <v>104</v>
      </c>
      <c r="W1580">
        <v>2014</v>
      </c>
    </row>
    <row r="1581" spans="1:23" x14ac:dyDescent="0.25">
      <c r="A1581">
        <v>7489</v>
      </c>
      <c r="B1581" s="1" t="s">
        <v>3776</v>
      </c>
      <c r="C1581" s="2">
        <v>42357</v>
      </c>
      <c r="D1581" s="2">
        <v>42362</v>
      </c>
      <c r="E1581" s="1" t="s">
        <v>23</v>
      </c>
      <c r="F1581" s="1" t="s">
        <v>901</v>
      </c>
      <c r="G1581" s="1" t="s">
        <v>902</v>
      </c>
      <c r="H1581" s="1" t="s">
        <v>108</v>
      </c>
      <c r="I1581" s="1" t="s">
        <v>27</v>
      </c>
      <c r="J1581" s="1" t="s">
        <v>753</v>
      </c>
      <c r="K1581" s="1" t="s">
        <v>896</v>
      </c>
      <c r="L1581" s="1" t="s">
        <v>72</v>
      </c>
      <c r="M1581" s="1" t="s">
        <v>316</v>
      </c>
      <c r="N1581" s="1" t="s">
        <v>32</v>
      </c>
      <c r="O1581" s="1" t="s">
        <v>48</v>
      </c>
      <c r="P1581" s="1" t="s">
        <v>317</v>
      </c>
      <c r="Q1581">
        <v>1053.164</v>
      </c>
      <c r="R1581">
        <v>4</v>
      </c>
      <c r="S1581" s="1" t="s">
        <v>75</v>
      </c>
      <c r="T1581">
        <v>-105.3164</v>
      </c>
      <c r="U1581" s="1" t="s">
        <v>62</v>
      </c>
      <c r="V1581" s="1" t="s">
        <v>104</v>
      </c>
      <c r="W1581">
        <v>2015</v>
      </c>
    </row>
    <row r="1582" spans="1:23" x14ac:dyDescent="0.25">
      <c r="A1582">
        <v>7491</v>
      </c>
      <c r="B1582" s="1" t="s">
        <v>3777</v>
      </c>
      <c r="C1582" s="2">
        <v>42257</v>
      </c>
      <c r="D1582" s="2">
        <v>42263</v>
      </c>
      <c r="E1582" s="1" t="s">
        <v>42</v>
      </c>
      <c r="F1582" s="1" t="s">
        <v>1548</v>
      </c>
      <c r="G1582" s="1" t="s">
        <v>1549</v>
      </c>
      <c r="H1582" s="1" t="s">
        <v>97</v>
      </c>
      <c r="I1582" s="1" t="s">
        <v>27</v>
      </c>
      <c r="J1582" s="1" t="s">
        <v>56</v>
      </c>
      <c r="K1582" s="1" t="s">
        <v>57</v>
      </c>
      <c r="L1582" s="1" t="s">
        <v>58</v>
      </c>
      <c r="M1582" s="1" t="s">
        <v>177</v>
      </c>
      <c r="N1582" s="1" t="s">
        <v>32</v>
      </c>
      <c r="O1582" s="1" t="s">
        <v>60</v>
      </c>
      <c r="P1582" s="1" t="s">
        <v>178</v>
      </c>
      <c r="Q1582">
        <v>106.68</v>
      </c>
      <c r="R1582">
        <v>6</v>
      </c>
      <c r="S1582" s="1" t="s">
        <v>35</v>
      </c>
      <c r="T1582">
        <v>33.070799999999998</v>
      </c>
      <c r="U1582" s="1" t="s">
        <v>139</v>
      </c>
      <c r="V1582" s="1" t="s">
        <v>83</v>
      </c>
      <c r="W1582">
        <v>2015</v>
      </c>
    </row>
    <row r="1583" spans="1:23" x14ac:dyDescent="0.25">
      <c r="A1583">
        <v>7494</v>
      </c>
      <c r="B1583" s="1" t="s">
        <v>3778</v>
      </c>
      <c r="C1583" s="2">
        <v>42989</v>
      </c>
      <c r="D1583" s="2">
        <v>42994</v>
      </c>
      <c r="E1583" s="1" t="s">
        <v>42</v>
      </c>
      <c r="F1583" s="1" t="s">
        <v>3779</v>
      </c>
      <c r="G1583" s="1" t="s">
        <v>3780</v>
      </c>
      <c r="H1583" s="1" t="s">
        <v>26</v>
      </c>
      <c r="I1583" s="1" t="s">
        <v>27</v>
      </c>
      <c r="J1583" s="1" t="s">
        <v>109</v>
      </c>
      <c r="K1583" s="1" t="s">
        <v>99</v>
      </c>
      <c r="L1583" s="1" t="s">
        <v>100</v>
      </c>
      <c r="M1583" s="1" t="s">
        <v>1640</v>
      </c>
      <c r="N1583" s="1" t="s">
        <v>32</v>
      </c>
      <c r="O1583" s="1" t="s">
        <v>48</v>
      </c>
      <c r="P1583" s="1" t="s">
        <v>1641</v>
      </c>
      <c r="Q1583">
        <v>512.19000000000005</v>
      </c>
      <c r="R1583">
        <v>5</v>
      </c>
      <c r="S1583" s="1" t="s">
        <v>75</v>
      </c>
      <c r="T1583">
        <v>-65.852999999999994</v>
      </c>
      <c r="U1583" s="1" t="s">
        <v>62</v>
      </c>
      <c r="V1583" s="1" t="s">
        <v>83</v>
      </c>
      <c r="W1583">
        <v>2017</v>
      </c>
    </row>
    <row r="1584" spans="1:23" x14ac:dyDescent="0.25">
      <c r="A1584">
        <v>7497</v>
      </c>
      <c r="B1584" s="1" t="s">
        <v>3781</v>
      </c>
      <c r="C1584" s="2">
        <v>42930</v>
      </c>
      <c r="D1584" s="2">
        <v>42934</v>
      </c>
      <c r="E1584" s="1" t="s">
        <v>42</v>
      </c>
      <c r="F1584" s="1" t="s">
        <v>3782</v>
      </c>
      <c r="G1584" s="1" t="s">
        <v>3783</v>
      </c>
      <c r="H1584" s="1" t="s">
        <v>26</v>
      </c>
      <c r="I1584" s="1" t="s">
        <v>27</v>
      </c>
      <c r="J1584" s="1" t="s">
        <v>3784</v>
      </c>
      <c r="K1584" s="1" t="s">
        <v>57</v>
      </c>
      <c r="L1584" s="1" t="s">
        <v>58</v>
      </c>
      <c r="M1584" s="1" t="s">
        <v>932</v>
      </c>
      <c r="N1584" s="1" t="s">
        <v>32</v>
      </c>
      <c r="O1584" s="1" t="s">
        <v>60</v>
      </c>
      <c r="P1584" s="1" t="s">
        <v>933</v>
      </c>
      <c r="Q1584">
        <v>276.69</v>
      </c>
      <c r="R1584">
        <v>3</v>
      </c>
      <c r="S1584" s="1" t="s">
        <v>35</v>
      </c>
      <c r="T1584">
        <v>49.804200000000002</v>
      </c>
      <c r="U1584" s="1" t="s">
        <v>90</v>
      </c>
      <c r="V1584" s="1" t="s">
        <v>77</v>
      </c>
      <c r="W1584">
        <v>2017</v>
      </c>
    </row>
    <row r="1585" spans="1:23" x14ac:dyDescent="0.25">
      <c r="A1585">
        <v>7500</v>
      </c>
      <c r="B1585" s="1" t="s">
        <v>3781</v>
      </c>
      <c r="C1585" s="2">
        <v>42930</v>
      </c>
      <c r="D1585" s="2">
        <v>42934</v>
      </c>
      <c r="E1585" s="1" t="s">
        <v>42</v>
      </c>
      <c r="F1585" s="1" t="s">
        <v>3782</v>
      </c>
      <c r="G1585" s="1" t="s">
        <v>3783</v>
      </c>
      <c r="H1585" s="1" t="s">
        <v>26</v>
      </c>
      <c r="I1585" s="1" t="s">
        <v>27</v>
      </c>
      <c r="J1585" s="1" t="s">
        <v>3784</v>
      </c>
      <c r="K1585" s="1" t="s">
        <v>57</v>
      </c>
      <c r="L1585" s="1" t="s">
        <v>58</v>
      </c>
      <c r="M1585" s="1" t="s">
        <v>281</v>
      </c>
      <c r="N1585" s="1" t="s">
        <v>32</v>
      </c>
      <c r="O1585" s="1" t="s">
        <v>60</v>
      </c>
      <c r="P1585" s="1" t="s">
        <v>282</v>
      </c>
      <c r="Q1585">
        <v>18.84</v>
      </c>
      <c r="R1585">
        <v>3</v>
      </c>
      <c r="S1585" s="1" t="s">
        <v>35</v>
      </c>
      <c r="T1585">
        <v>7.9127999999999998</v>
      </c>
      <c r="U1585" s="1" t="s">
        <v>90</v>
      </c>
      <c r="V1585" s="1" t="s">
        <v>77</v>
      </c>
      <c r="W1585">
        <v>2017</v>
      </c>
    </row>
    <row r="1586" spans="1:23" x14ac:dyDescent="0.25">
      <c r="A1586">
        <v>7512</v>
      </c>
      <c r="B1586" s="1" t="s">
        <v>3785</v>
      </c>
      <c r="C1586" s="2">
        <v>42930</v>
      </c>
      <c r="D1586" s="2">
        <v>42934</v>
      </c>
      <c r="E1586" s="1" t="s">
        <v>42</v>
      </c>
      <c r="F1586" s="1" t="s">
        <v>2821</v>
      </c>
      <c r="G1586" s="1" t="s">
        <v>2822</v>
      </c>
      <c r="H1586" s="1" t="s">
        <v>26</v>
      </c>
      <c r="I1586" s="1" t="s">
        <v>27</v>
      </c>
      <c r="J1586" s="1" t="s">
        <v>357</v>
      </c>
      <c r="K1586" s="1" t="s">
        <v>241</v>
      </c>
      <c r="L1586" s="1" t="s">
        <v>72</v>
      </c>
      <c r="M1586" s="1" t="s">
        <v>1413</v>
      </c>
      <c r="N1586" s="1" t="s">
        <v>32</v>
      </c>
      <c r="O1586" s="1" t="s">
        <v>60</v>
      </c>
      <c r="P1586" s="1" t="s">
        <v>1414</v>
      </c>
      <c r="Q1586">
        <v>396.92</v>
      </c>
      <c r="R1586">
        <v>5</v>
      </c>
      <c r="S1586" s="1" t="s">
        <v>66</v>
      </c>
      <c r="T1586">
        <v>148.845</v>
      </c>
      <c r="U1586" s="1" t="s">
        <v>90</v>
      </c>
      <c r="V1586" s="1" t="s">
        <v>77</v>
      </c>
      <c r="W1586">
        <v>2017</v>
      </c>
    </row>
    <row r="1587" spans="1:23" x14ac:dyDescent="0.25">
      <c r="A1587">
        <v>7524</v>
      </c>
      <c r="B1587" s="1" t="s">
        <v>3786</v>
      </c>
      <c r="C1587" s="2">
        <v>42618</v>
      </c>
      <c r="D1587" s="2">
        <v>42624</v>
      </c>
      <c r="E1587" s="1" t="s">
        <v>42</v>
      </c>
      <c r="F1587" s="1" t="s">
        <v>1396</v>
      </c>
      <c r="G1587" s="1" t="s">
        <v>1397</v>
      </c>
      <c r="H1587" s="1" t="s">
        <v>26</v>
      </c>
      <c r="I1587" s="1" t="s">
        <v>27</v>
      </c>
      <c r="J1587" s="1" t="s">
        <v>827</v>
      </c>
      <c r="K1587" s="1" t="s">
        <v>241</v>
      </c>
      <c r="L1587" s="1" t="s">
        <v>72</v>
      </c>
      <c r="M1587" s="1" t="s">
        <v>308</v>
      </c>
      <c r="N1587" s="1" t="s">
        <v>32</v>
      </c>
      <c r="O1587" s="1" t="s">
        <v>39</v>
      </c>
      <c r="P1587" s="1" t="s">
        <v>309</v>
      </c>
      <c r="Q1587">
        <v>85.245999999999995</v>
      </c>
      <c r="R1587">
        <v>2</v>
      </c>
      <c r="S1587" s="1" t="s">
        <v>75</v>
      </c>
      <c r="T1587">
        <v>-1.2178</v>
      </c>
      <c r="U1587" s="1" t="s">
        <v>139</v>
      </c>
      <c r="V1587" s="1" t="s">
        <v>83</v>
      </c>
      <c r="W1587">
        <v>2016</v>
      </c>
    </row>
    <row r="1588" spans="1:23" x14ac:dyDescent="0.25">
      <c r="A1588">
        <v>7526</v>
      </c>
      <c r="B1588" s="1" t="s">
        <v>3787</v>
      </c>
      <c r="C1588" s="2">
        <v>41892</v>
      </c>
      <c r="D1588" s="2">
        <v>41898</v>
      </c>
      <c r="E1588" s="1" t="s">
        <v>42</v>
      </c>
      <c r="F1588" s="1" t="s">
        <v>2239</v>
      </c>
      <c r="G1588" s="1" t="s">
        <v>2240</v>
      </c>
      <c r="H1588" s="1" t="s">
        <v>26</v>
      </c>
      <c r="I1588" s="1" t="s">
        <v>27</v>
      </c>
      <c r="J1588" s="1" t="s">
        <v>2272</v>
      </c>
      <c r="K1588" s="1" t="s">
        <v>1530</v>
      </c>
      <c r="L1588" s="1" t="s">
        <v>58</v>
      </c>
      <c r="M1588" s="1" t="s">
        <v>1107</v>
      </c>
      <c r="N1588" s="1" t="s">
        <v>32</v>
      </c>
      <c r="O1588" s="1" t="s">
        <v>39</v>
      </c>
      <c r="P1588" s="1" t="s">
        <v>1108</v>
      </c>
      <c r="Q1588">
        <v>1487.04</v>
      </c>
      <c r="R1588">
        <v>5</v>
      </c>
      <c r="S1588" s="1" t="s">
        <v>66</v>
      </c>
      <c r="T1588">
        <v>148.70400000000001</v>
      </c>
      <c r="U1588" s="1" t="s">
        <v>139</v>
      </c>
      <c r="V1588" s="1" t="s">
        <v>83</v>
      </c>
      <c r="W1588">
        <v>2014</v>
      </c>
    </row>
    <row r="1589" spans="1:23" x14ac:dyDescent="0.25">
      <c r="A1589">
        <v>7528</v>
      </c>
      <c r="B1589" s="1" t="s">
        <v>3788</v>
      </c>
      <c r="C1589" s="2">
        <v>43004</v>
      </c>
      <c r="D1589" s="2">
        <v>43004</v>
      </c>
      <c r="E1589" s="1" t="s">
        <v>435</v>
      </c>
      <c r="F1589" s="1" t="s">
        <v>3335</v>
      </c>
      <c r="G1589" s="1" t="s">
        <v>3336</v>
      </c>
      <c r="H1589" s="1" t="s">
        <v>97</v>
      </c>
      <c r="I1589" s="1" t="s">
        <v>27</v>
      </c>
      <c r="J1589" s="1" t="s">
        <v>338</v>
      </c>
      <c r="K1589" s="1" t="s">
        <v>57</v>
      </c>
      <c r="L1589" s="1" t="s">
        <v>58</v>
      </c>
      <c r="M1589" s="1" t="s">
        <v>2024</v>
      </c>
      <c r="N1589" s="1" t="s">
        <v>32</v>
      </c>
      <c r="O1589" s="1" t="s">
        <v>60</v>
      </c>
      <c r="P1589" s="1" t="s">
        <v>2025</v>
      </c>
      <c r="Q1589">
        <v>9.24</v>
      </c>
      <c r="R1589">
        <v>3</v>
      </c>
      <c r="S1589" s="1" t="s">
        <v>35</v>
      </c>
      <c r="T1589">
        <v>2.9567999999999999</v>
      </c>
      <c r="U1589" s="1" t="s">
        <v>440</v>
      </c>
      <c r="V1589" s="1" t="s">
        <v>83</v>
      </c>
      <c r="W1589">
        <v>2017</v>
      </c>
    </row>
    <row r="1590" spans="1:23" x14ac:dyDescent="0.25">
      <c r="A1590">
        <v>7532</v>
      </c>
      <c r="B1590" s="1" t="s">
        <v>3789</v>
      </c>
      <c r="C1590" s="2">
        <v>42538</v>
      </c>
      <c r="D1590" s="2">
        <v>42540</v>
      </c>
      <c r="E1590" s="1" t="s">
        <v>94</v>
      </c>
      <c r="F1590" s="1" t="s">
        <v>231</v>
      </c>
      <c r="G1590" s="1" t="s">
        <v>232</v>
      </c>
      <c r="H1590" s="1" t="s">
        <v>26</v>
      </c>
      <c r="I1590" s="1" t="s">
        <v>27</v>
      </c>
      <c r="J1590" s="1" t="s">
        <v>3790</v>
      </c>
      <c r="K1590" s="1" t="s">
        <v>190</v>
      </c>
      <c r="L1590" s="1" t="s">
        <v>58</v>
      </c>
      <c r="M1590" s="1" t="s">
        <v>1866</v>
      </c>
      <c r="N1590" s="1" t="s">
        <v>32</v>
      </c>
      <c r="O1590" s="1" t="s">
        <v>60</v>
      </c>
      <c r="P1590" s="1" t="s">
        <v>1867</v>
      </c>
      <c r="Q1590">
        <v>266.35199999999998</v>
      </c>
      <c r="R1590">
        <v>3</v>
      </c>
      <c r="S1590" s="1" t="s">
        <v>66</v>
      </c>
      <c r="T1590">
        <v>-13.317600000000001</v>
      </c>
      <c r="U1590" s="1" t="s">
        <v>76</v>
      </c>
      <c r="V1590" s="1" t="s">
        <v>63</v>
      </c>
      <c r="W1590">
        <v>2016</v>
      </c>
    </row>
    <row r="1591" spans="1:23" x14ac:dyDescent="0.25">
      <c r="A1591">
        <v>7533</v>
      </c>
      <c r="B1591" s="1" t="s">
        <v>3789</v>
      </c>
      <c r="C1591" s="2">
        <v>42538</v>
      </c>
      <c r="D1591" s="2">
        <v>42540</v>
      </c>
      <c r="E1591" s="1" t="s">
        <v>94</v>
      </c>
      <c r="F1591" s="1" t="s">
        <v>231</v>
      </c>
      <c r="G1591" s="1" t="s">
        <v>232</v>
      </c>
      <c r="H1591" s="1" t="s">
        <v>26</v>
      </c>
      <c r="I1591" s="1" t="s">
        <v>27</v>
      </c>
      <c r="J1591" s="1" t="s">
        <v>3790</v>
      </c>
      <c r="K1591" s="1" t="s">
        <v>190</v>
      </c>
      <c r="L1591" s="1" t="s">
        <v>58</v>
      </c>
      <c r="M1591" s="1" t="s">
        <v>668</v>
      </c>
      <c r="N1591" s="1" t="s">
        <v>32</v>
      </c>
      <c r="O1591" s="1" t="s">
        <v>39</v>
      </c>
      <c r="P1591" s="1" t="s">
        <v>669</v>
      </c>
      <c r="Q1591">
        <v>483.13600000000002</v>
      </c>
      <c r="R1591">
        <v>4</v>
      </c>
      <c r="S1591" s="1" t="s">
        <v>66</v>
      </c>
      <c r="T1591">
        <v>54.352800000000002</v>
      </c>
      <c r="U1591" s="1" t="s">
        <v>76</v>
      </c>
      <c r="V1591" s="1" t="s">
        <v>63</v>
      </c>
      <c r="W1591">
        <v>2016</v>
      </c>
    </row>
    <row r="1592" spans="1:23" x14ac:dyDescent="0.25">
      <c r="A1592">
        <v>7534</v>
      </c>
      <c r="B1592" s="1" t="s">
        <v>3791</v>
      </c>
      <c r="C1592" s="2">
        <v>42791</v>
      </c>
      <c r="D1592" s="2">
        <v>42795</v>
      </c>
      <c r="E1592" s="1" t="s">
        <v>42</v>
      </c>
      <c r="F1592" s="1" t="s">
        <v>3361</v>
      </c>
      <c r="G1592" s="1" t="s">
        <v>3362</v>
      </c>
      <c r="H1592" s="1" t="s">
        <v>26</v>
      </c>
      <c r="I1592" s="1" t="s">
        <v>27</v>
      </c>
      <c r="J1592" s="1" t="s">
        <v>3792</v>
      </c>
      <c r="K1592" s="1" t="s">
        <v>1048</v>
      </c>
      <c r="L1592" s="1" t="s">
        <v>30</v>
      </c>
      <c r="M1592" s="1" t="s">
        <v>1040</v>
      </c>
      <c r="N1592" s="1" t="s">
        <v>32</v>
      </c>
      <c r="O1592" s="1" t="s">
        <v>39</v>
      </c>
      <c r="P1592" s="1" t="s">
        <v>1041</v>
      </c>
      <c r="Q1592">
        <v>196.78399999999999</v>
      </c>
      <c r="R1592">
        <v>2</v>
      </c>
      <c r="S1592" s="1" t="s">
        <v>66</v>
      </c>
      <c r="T1592">
        <v>-22.138200000000001</v>
      </c>
      <c r="U1592" s="1" t="s">
        <v>90</v>
      </c>
      <c r="V1592" s="1" t="s">
        <v>307</v>
      </c>
      <c r="W1592">
        <v>2017</v>
      </c>
    </row>
    <row r="1593" spans="1:23" x14ac:dyDescent="0.25">
      <c r="A1593">
        <v>7535</v>
      </c>
      <c r="B1593" s="1" t="s">
        <v>3791</v>
      </c>
      <c r="C1593" s="2">
        <v>42791</v>
      </c>
      <c r="D1593" s="2">
        <v>42795</v>
      </c>
      <c r="E1593" s="1" t="s">
        <v>42</v>
      </c>
      <c r="F1593" s="1" t="s">
        <v>3361</v>
      </c>
      <c r="G1593" s="1" t="s">
        <v>3362</v>
      </c>
      <c r="H1593" s="1" t="s">
        <v>26</v>
      </c>
      <c r="I1593" s="1" t="s">
        <v>27</v>
      </c>
      <c r="J1593" s="1" t="s">
        <v>3792</v>
      </c>
      <c r="K1593" s="1" t="s">
        <v>1048</v>
      </c>
      <c r="L1593" s="1" t="s">
        <v>30</v>
      </c>
      <c r="M1593" s="1" t="s">
        <v>358</v>
      </c>
      <c r="N1593" s="1" t="s">
        <v>32</v>
      </c>
      <c r="O1593" s="1" t="s">
        <v>33</v>
      </c>
      <c r="P1593" s="1" t="s">
        <v>359</v>
      </c>
      <c r="Q1593">
        <v>231.92</v>
      </c>
      <c r="R1593">
        <v>5</v>
      </c>
      <c r="S1593" s="1" t="s">
        <v>66</v>
      </c>
      <c r="T1593">
        <v>5.798</v>
      </c>
      <c r="U1593" s="1" t="s">
        <v>90</v>
      </c>
      <c r="V1593" s="1" t="s">
        <v>307</v>
      </c>
      <c r="W1593">
        <v>2017</v>
      </c>
    </row>
    <row r="1594" spans="1:23" x14ac:dyDescent="0.25">
      <c r="A1594">
        <v>7537</v>
      </c>
      <c r="B1594" s="1" t="s">
        <v>3793</v>
      </c>
      <c r="C1594" s="2">
        <v>43072</v>
      </c>
      <c r="D1594" s="2">
        <v>43077</v>
      </c>
      <c r="E1594" s="1" t="s">
        <v>42</v>
      </c>
      <c r="F1594" s="1" t="s">
        <v>1804</v>
      </c>
      <c r="G1594" s="1" t="s">
        <v>1805</v>
      </c>
      <c r="H1594" s="1" t="s">
        <v>26</v>
      </c>
      <c r="I1594" s="1" t="s">
        <v>27</v>
      </c>
      <c r="J1594" s="1" t="s">
        <v>109</v>
      </c>
      <c r="K1594" s="1" t="s">
        <v>99</v>
      </c>
      <c r="L1594" s="1" t="s">
        <v>100</v>
      </c>
      <c r="M1594" s="1" t="s">
        <v>3558</v>
      </c>
      <c r="N1594" s="1" t="s">
        <v>32</v>
      </c>
      <c r="O1594" s="1" t="s">
        <v>60</v>
      </c>
      <c r="P1594" s="1" t="s">
        <v>3559</v>
      </c>
      <c r="Q1594">
        <v>13.592000000000001</v>
      </c>
      <c r="R1594">
        <v>2</v>
      </c>
      <c r="S1594" s="1" t="s">
        <v>103</v>
      </c>
      <c r="T1594">
        <v>-14.271599999999999</v>
      </c>
      <c r="U1594" s="1" t="s">
        <v>62</v>
      </c>
      <c r="V1594" s="1" t="s">
        <v>104</v>
      </c>
      <c r="W1594">
        <v>2017</v>
      </c>
    </row>
    <row r="1595" spans="1:23" x14ac:dyDescent="0.25">
      <c r="A1595">
        <v>7541</v>
      </c>
      <c r="B1595" s="1" t="s">
        <v>3794</v>
      </c>
      <c r="C1595" s="2">
        <v>43071</v>
      </c>
      <c r="D1595" s="2">
        <v>43075</v>
      </c>
      <c r="E1595" s="1" t="s">
        <v>42</v>
      </c>
      <c r="F1595" s="1" t="s">
        <v>3795</v>
      </c>
      <c r="G1595" s="1" t="s">
        <v>3796</v>
      </c>
      <c r="H1595" s="1" t="s">
        <v>97</v>
      </c>
      <c r="I1595" s="1" t="s">
        <v>27</v>
      </c>
      <c r="J1595" s="1" t="s">
        <v>275</v>
      </c>
      <c r="K1595" s="1" t="s">
        <v>190</v>
      </c>
      <c r="L1595" s="1" t="s">
        <v>58</v>
      </c>
      <c r="M1595" s="1" t="s">
        <v>2828</v>
      </c>
      <c r="N1595" s="1" t="s">
        <v>32</v>
      </c>
      <c r="O1595" s="1" t="s">
        <v>33</v>
      </c>
      <c r="P1595" s="1" t="s">
        <v>2829</v>
      </c>
      <c r="Q1595">
        <v>242.352</v>
      </c>
      <c r="R1595">
        <v>8</v>
      </c>
      <c r="S1595" s="1" t="s">
        <v>1242</v>
      </c>
      <c r="T1595">
        <v>-363.52800000000002</v>
      </c>
      <c r="U1595" s="1" t="s">
        <v>90</v>
      </c>
      <c r="V1595" s="1" t="s">
        <v>104</v>
      </c>
      <c r="W1595">
        <v>2017</v>
      </c>
    </row>
    <row r="1596" spans="1:23" x14ac:dyDescent="0.25">
      <c r="A1596">
        <v>7543</v>
      </c>
      <c r="B1596" s="1" t="s">
        <v>3794</v>
      </c>
      <c r="C1596" s="2">
        <v>43071</v>
      </c>
      <c r="D1596" s="2">
        <v>43075</v>
      </c>
      <c r="E1596" s="1" t="s">
        <v>42</v>
      </c>
      <c r="F1596" s="1" t="s">
        <v>3795</v>
      </c>
      <c r="G1596" s="1" t="s">
        <v>3796</v>
      </c>
      <c r="H1596" s="1" t="s">
        <v>97</v>
      </c>
      <c r="I1596" s="1" t="s">
        <v>27</v>
      </c>
      <c r="J1596" s="1" t="s">
        <v>275</v>
      </c>
      <c r="K1596" s="1" t="s">
        <v>190</v>
      </c>
      <c r="L1596" s="1" t="s">
        <v>58</v>
      </c>
      <c r="M1596" s="1" t="s">
        <v>1404</v>
      </c>
      <c r="N1596" s="1" t="s">
        <v>32</v>
      </c>
      <c r="O1596" s="1" t="s">
        <v>60</v>
      </c>
      <c r="P1596" s="1" t="s">
        <v>1405</v>
      </c>
      <c r="Q1596">
        <v>508.70400000000001</v>
      </c>
      <c r="R1596">
        <v>6</v>
      </c>
      <c r="S1596" s="1" t="s">
        <v>66</v>
      </c>
      <c r="T1596">
        <v>0</v>
      </c>
      <c r="U1596" s="1" t="s">
        <v>90</v>
      </c>
      <c r="V1596" s="1" t="s">
        <v>104</v>
      </c>
      <c r="W1596">
        <v>2017</v>
      </c>
    </row>
    <row r="1597" spans="1:23" x14ac:dyDescent="0.25">
      <c r="A1597">
        <v>7545</v>
      </c>
      <c r="B1597" s="1" t="s">
        <v>3794</v>
      </c>
      <c r="C1597" s="2">
        <v>43071</v>
      </c>
      <c r="D1597" s="2">
        <v>43075</v>
      </c>
      <c r="E1597" s="1" t="s">
        <v>42</v>
      </c>
      <c r="F1597" s="1" t="s">
        <v>3795</v>
      </c>
      <c r="G1597" s="1" t="s">
        <v>3796</v>
      </c>
      <c r="H1597" s="1" t="s">
        <v>97</v>
      </c>
      <c r="I1597" s="1" t="s">
        <v>27</v>
      </c>
      <c r="J1597" s="1" t="s">
        <v>275</v>
      </c>
      <c r="K1597" s="1" t="s">
        <v>190</v>
      </c>
      <c r="L1597" s="1" t="s">
        <v>58</v>
      </c>
      <c r="M1597" s="1" t="s">
        <v>817</v>
      </c>
      <c r="N1597" s="1" t="s">
        <v>32</v>
      </c>
      <c r="O1597" s="1" t="s">
        <v>39</v>
      </c>
      <c r="P1597" s="1" t="s">
        <v>818</v>
      </c>
      <c r="Q1597">
        <v>906.68</v>
      </c>
      <c r="R1597">
        <v>5</v>
      </c>
      <c r="S1597" s="1" t="s">
        <v>66</v>
      </c>
      <c r="T1597">
        <v>68.001000000000005</v>
      </c>
      <c r="U1597" s="1" t="s">
        <v>90</v>
      </c>
      <c r="V1597" s="1" t="s">
        <v>104</v>
      </c>
      <c r="W1597">
        <v>2017</v>
      </c>
    </row>
    <row r="1598" spans="1:23" x14ac:dyDescent="0.25">
      <c r="A1598">
        <v>7550</v>
      </c>
      <c r="B1598" s="1" t="s">
        <v>3797</v>
      </c>
      <c r="C1598" s="2">
        <v>42618</v>
      </c>
      <c r="D1598" s="2">
        <v>42620</v>
      </c>
      <c r="E1598" s="1" t="s">
        <v>94</v>
      </c>
      <c r="F1598" s="1" t="s">
        <v>1836</v>
      </c>
      <c r="G1598" s="1" t="s">
        <v>1837</v>
      </c>
      <c r="H1598" s="1" t="s">
        <v>97</v>
      </c>
      <c r="I1598" s="1" t="s">
        <v>27</v>
      </c>
      <c r="J1598" s="1" t="s">
        <v>109</v>
      </c>
      <c r="K1598" s="1" t="s">
        <v>99</v>
      </c>
      <c r="L1598" s="1" t="s">
        <v>100</v>
      </c>
      <c r="M1598" s="1" t="s">
        <v>2002</v>
      </c>
      <c r="N1598" s="1" t="s">
        <v>32</v>
      </c>
      <c r="O1598" s="1" t="s">
        <v>60</v>
      </c>
      <c r="P1598" s="1" t="s">
        <v>2003</v>
      </c>
      <c r="Q1598">
        <v>21.204000000000001</v>
      </c>
      <c r="R1598">
        <v>3</v>
      </c>
      <c r="S1598" s="1" t="s">
        <v>103</v>
      </c>
      <c r="T1598">
        <v>-11.6622</v>
      </c>
      <c r="U1598" s="1" t="s">
        <v>76</v>
      </c>
      <c r="V1598" s="1" t="s">
        <v>83</v>
      </c>
      <c r="W1598">
        <v>2016</v>
      </c>
    </row>
    <row r="1599" spans="1:23" x14ac:dyDescent="0.25">
      <c r="A1599">
        <v>7555</v>
      </c>
      <c r="B1599" s="1" t="s">
        <v>3798</v>
      </c>
      <c r="C1599" s="2">
        <v>41769</v>
      </c>
      <c r="D1599" s="2">
        <v>41773</v>
      </c>
      <c r="E1599" s="1" t="s">
        <v>23</v>
      </c>
      <c r="F1599" s="1" t="s">
        <v>875</v>
      </c>
      <c r="G1599" s="1" t="s">
        <v>876</v>
      </c>
      <c r="H1599" s="1" t="s">
        <v>26</v>
      </c>
      <c r="I1599" s="1" t="s">
        <v>27</v>
      </c>
      <c r="J1599" s="1" t="s">
        <v>70</v>
      </c>
      <c r="K1599" s="1" t="s">
        <v>71</v>
      </c>
      <c r="L1599" s="1" t="s">
        <v>72</v>
      </c>
      <c r="M1599" s="1" t="s">
        <v>1148</v>
      </c>
      <c r="N1599" s="1" t="s">
        <v>32</v>
      </c>
      <c r="O1599" s="1" t="s">
        <v>33</v>
      </c>
      <c r="P1599" s="1" t="s">
        <v>1149</v>
      </c>
      <c r="Q1599">
        <v>349.96499999999997</v>
      </c>
      <c r="R1599">
        <v>7</v>
      </c>
      <c r="S1599" s="1" t="s">
        <v>89</v>
      </c>
      <c r="T1599">
        <v>-216.97829999999999</v>
      </c>
      <c r="U1599" s="1" t="s">
        <v>90</v>
      </c>
      <c r="V1599" s="1" t="s">
        <v>171</v>
      </c>
      <c r="W1599">
        <v>2014</v>
      </c>
    </row>
    <row r="1600" spans="1:23" x14ac:dyDescent="0.25">
      <c r="A1600">
        <v>7561</v>
      </c>
      <c r="B1600" s="1" t="s">
        <v>3799</v>
      </c>
      <c r="C1600" s="2">
        <v>41944</v>
      </c>
      <c r="D1600" s="2">
        <v>41948</v>
      </c>
      <c r="E1600" s="1" t="s">
        <v>42</v>
      </c>
      <c r="F1600" s="1" t="s">
        <v>945</v>
      </c>
      <c r="G1600" s="1" t="s">
        <v>946</v>
      </c>
      <c r="H1600" s="1" t="s">
        <v>26</v>
      </c>
      <c r="I1600" s="1" t="s">
        <v>27</v>
      </c>
      <c r="J1600" s="1" t="s">
        <v>742</v>
      </c>
      <c r="K1600" s="1" t="s">
        <v>129</v>
      </c>
      <c r="L1600" s="1" t="s">
        <v>72</v>
      </c>
      <c r="M1600" s="1" t="s">
        <v>1671</v>
      </c>
      <c r="N1600" s="1" t="s">
        <v>32</v>
      </c>
      <c r="O1600" s="1" t="s">
        <v>60</v>
      </c>
      <c r="P1600" s="1" t="s">
        <v>1672</v>
      </c>
      <c r="Q1600">
        <v>31.68</v>
      </c>
      <c r="R1600">
        <v>6</v>
      </c>
      <c r="S1600" s="1" t="s">
        <v>35</v>
      </c>
      <c r="T1600">
        <v>9.8208000000000002</v>
      </c>
      <c r="U1600" s="1" t="s">
        <v>90</v>
      </c>
      <c r="V1600" s="1" t="s">
        <v>37</v>
      </c>
      <c r="W1600">
        <v>2014</v>
      </c>
    </row>
    <row r="1601" spans="1:23" x14ac:dyDescent="0.25">
      <c r="A1601">
        <v>7562</v>
      </c>
      <c r="B1601" s="1" t="s">
        <v>3800</v>
      </c>
      <c r="C1601" s="2">
        <v>42734</v>
      </c>
      <c r="D1601" s="2">
        <v>42736</v>
      </c>
      <c r="E1601" s="1" t="s">
        <v>94</v>
      </c>
      <c r="F1601" s="1" t="s">
        <v>1072</v>
      </c>
      <c r="G1601" s="1" t="s">
        <v>1073</v>
      </c>
      <c r="H1601" s="1" t="s">
        <v>26</v>
      </c>
      <c r="I1601" s="1" t="s">
        <v>27</v>
      </c>
      <c r="J1601" s="1" t="s">
        <v>827</v>
      </c>
      <c r="K1601" s="1" t="s">
        <v>71</v>
      </c>
      <c r="L1601" s="1" t="s">
        <v>72</v>
      </c>
      <c r="M1601" s="1" t="s">
        <v>38</v>
      </c>
      <c r="N1601" s="1" t="s">
        <v>32</v>
      </c>
      <c r="O1601" s="1" t="s">
        <v>39</v>
      </c>
      <c r="P1601" s="1" t="s">
        <v>40</v>
      </c>
      <c r="Q1601">
        <v>170.786</v>
      </c>
      <c r="R1601">
        <v>1</v>
      </c>
      <c r="S1601" s="1" t="s">
        <v>75</v>
      </c>
      <c r="T1601">
        <v>0</v>
      </c>
      <c r="U1601" s="1" t="s">
        <v>76</v>
      </c>
      <c r="V1601" s="1" t="s">
        <v>104</v>
      </c>
      <c r="W1601">
        <v>2016</v>
      </c>
    </row>
    <row r="1602" spans="1:23" x14ac:dyDescent="0.25">
      <c r="A1602">
        <v>7563</v>
      </c>
      <c r="B1602" s="1" t="s">
        <v>3801</v>
      </c>
      <c r="C1602" s="2">
        <v>42616</v>
      </c>
      <c r="D1602" s="2">
        <v>42620</v>
      </c>
      <c r="E1602" s="1" t="s">
        <v>42</v>
      </c>
      <c r="F1602" s="1" t="s">
        <v>3802</v>
      </c>
      <c r="G1602" s="1" t="s">
        <v>3803</v>
      </c>
      <c r="H1602" s="1" t="s">
        <v>26</v>
      </c>
      <c r="I1602" s="1" t="s">
        <v>27</v>
      </c>
      <c r="J1602" s="1" t="s">
        <v>143</v>
      </c>
      <c r="K1602" s="1" t="s">
        <v>144</v>
      </c>
      <c r="L1602" s="1" t="s">
        <v>100</v>
      </c>
      <c r="M1602" s="1" t="s">
        <v>2756</v>
      </c>
      <c r="N1602" s="1" t="s">
        <v>32</v>
      </c>
      <c r="O1602" s="1" t="s">
        <v>33</v>
      </c>
      <c r="P1602" s="1" t="s">
        <v>2757</v>
      </c>
      <c r="Q1602">
        <v>198.744</v>
      </c>
      <c r="R1602">
        <v>4</v>
      </c>
      <c r="S1602" s="1" t="s">
        <v>75</v>
      </c>
      <c r="T1602">
        <v>0</v>
      </c>
      <c r="U1602" s="1" t="s">
        <v>90</v>
      </c>
      <c r="V1602" s="1" t="s">
        <v>83</v>
      </c>
      <c r="W1602">
        <v>2016</v>
      </c>
    </row>
    <row r="1603" spans="1:23" x14ac:dyDescent="0.25">
      <c r="A1603">
        <v>7565</v>
      </c>
      <c r="B1603" s="1" t="s">
        <v>3804</v>
      </c>
      <c r="C1603" s="2">
        <v>42399</v>
      </c>
      <c r="D1603" s="2">
        <v>42401</v>
      </c>
      <c r="E1603" s="1" t="s">
        <v>23</v>
      </c>
      <c r="F1603" s="1" t="s">
        <v>3805</v>
      </c>
      <c r="G1603" s="1" t="s">
        <v>3806</v>
      </c>
      <c r="H1603" s="1" t="s">
        <v>26</v>
      </c>
      <c r="I1603" s="1" t="s">
        <v>27</v>
      </c>
      <c r="J1603" s="1" t="s">
        <v>201</v>
      </c>
      <c r="K1603" s="1" t="s">
        <v>202</v>
      </c>
      <c r="L1603" s="1" t="s">
        <v>58</v>
      </c>
      <c r="M1603" s="1" t="s">
        <v>1931</v>
      </c>
      <c r="N1603" s="1" t="s">
        <v>32</v>
      </c>
      <c r="O1603" s="1" t="s">
        <v>39</v>
      </c>
      <c r="P1603" s="1" t="s">
        <v>1932</v>
      </c>
      <c r="Q1603">
        <v>435.16800000000001</v>
      </c>
      <c r="R1603">
        <v>4</v>
      </c>
      <c r="S1603" s="1" t="s">
        <v>66</v>
      </c>
      <c r="T1603">
        <v>-59.835599999999999</v>
      </c>
      <c r="U1603" s="1" t="s">
        <v>76</v>
      </c>
      <c r="V1603" s="1" t="s">
        <v>179</v>
      </c>
      <c r="W1603">
        <v>2016</v>
      </c>
    </row>
    <row r="1604" spans="1:23" x14ac:dyDescent="0.25">
      <c r="A1604">
        <v>7566</v>
      </c>
      <c r="B1604" s="1" t="s">
        <v>3804</v>
      </c>
      <c r="C1604" s="2">
        <v>42399</v>
      </c>
      <c r="D1604" s="2">
        <v>42401</v>
      </c>
      <c r="E1604" s="1" t="s">
        <v>23</v>
      </c>
      <c r="F1604" s="1" t="s">
        <v>3805</v>
      </c>
      <c r="G1604" s="1" t="s">
        <v>3806</v>
      </c>
      <c r="H1604" s="1" t="s">
        <v>26</v>
      </c>
      <c r="I1604" s="1" t="s">
        <v>27</v>
      </c>
      <c r="J1604" s="1" t="s">
        <v>201</v>
      </c>
      <c r="K1604" s="1" t="s">
        <v>202</v>
      </c>
      <c r="L1604" s="1" t="s">
        <v>58</v>
      </c>
      <c r="M1604" s="1" t="s">
        <v>1616</v>
      </c>
      <c r="N1604" s="1" t="s">
        <v>32</v>
      </c>
      <c r="O1604" s="1" t="s">
        <v>33</v>
      </c>
      <c r="P1604" s="1" t="s">
        <v>1617</v>
      </c>
      <c r="Q1604">
        <v>48.58</v>
      </c>
      <c r="R1604">
        <v>1</v>
      </c>
      <c r="S1604" s="1" t="s">
        <v>35</v>
      </c>
      <c r="T1604">
        <v>7.7728000000000002</v>
      </c>
      <c r="U1604" s="1" t="s">
        <v>76</v>
      </c>
      <c r="V1604" s="1" t="s">
        <v>179</v>
      </c>
      <c r="W1604">
        <v>2016</v>
      </c>
    </row>
    <row r="1605" spans="1:23" x14ac:dyDescent="0.25">
      <c r="A1605">
        <v>7573</v>
      </c>
      <c r="B1605" s="1" t="s">
        <v>3807</v>
      </c>
      <c r="C1605" s="2">
        <v>41933</v>
      </c>
      <c r="D1605" s="2">
        <v>41938</v>
      </c>
      <c r="E1605" s="1" t="s">
        <v>42</v>
      </c>
      <c r="F1605" s="1" t="s">
        <v>1558</v>
      </c>
      <c r="G1605" s="1" t="s">
        <v>1559</v>
      </c>
      <c r="H1605" s="1" t="s">
        <v>97</v>
      </c>
      <c r="I1605" s="1" t="s">
        <v>27</v>
      </c>
      <c r="J1605" s="1" t="s">
        <v>3808</v>
      </c>
      <c r="K1605" s="1" t="s">
        <v>728</v>
      </c>
      <c r="L1605" s="1" t="s">
        <v>30</v>
      </c>
      <c r="M1605" s="1" t="s">
        <v>1478</v>
      </c>
      <c r="N1605" s="1" t="s">
        <v>32</v>
      </c>
      <c r="O1605" s="1" t="s">
        <v>48</v>
      </c>
      <c r="P1605" s="1" t="s">
        <v>1479</v>
      </c>
      <c r="Q1605">
        <v>591.32000000000005</v>
      </c>
      <c r="R1605">
        <v>4</v>
      </c>
      <c r="S1605" s="1" t="s">
        <v>35</v>
      </c>
      <c r="T1605">
        <v>112.35080000000001</v>
      </c>
      <c r="U1605" s="1" t="s">
        <v>62</v>
      </c>
      <c r="V1605" s="1" t="s">
        <v>52</v>
      </c>
      <c r="W1605">
        <v>2014</v>
      </c>
    </row>
    <row r="1606" spans="1:23" x14ac:dyDescent="0.25">
      <c r="A1606">
        <v>7579</v>
      </c>
      <c r="B1606" s="1" t="s">
        <v>3809</v>
      </c>
      <c r="C1606" s="2">
        <v>42722</v>
      </c>
      <c r="D1606" s="2">
        <v>42725</v>
      </c>
      <c r="E1606" s="1" t="s">
        <v>94</v>
      </c>
      <c r="F1606" s="1" t="s">
        <v>181</v>
      </c>
      <c r="G1606" s="1" t="s">
        <v>182</v>
      </c>
      <c r="H1606" s="1" t="s">
        <v>108</v>
      </c>
      <c r="I1606" s="1" t="s">
        <v>27</v>
      </c>
      <c r="J1606" s="1" t="s">
        <v>852</v>
      </c>
      <c r="K1606" s="1" t="s">
        <v>853</v>
      </c>
      <c r="L1606" s="1" t="s">
        <v>100</v>
      </c>
      <c r="M1606" s="1" t="s">
        <v>637</v>
      </c>
      <c r="N1606" s="1" t="s">
        <v>32</v>
      </c>
      <c r="O1606" s="1" t="s">
        <v>39</v>
      </c>
      <c r="P1606" s="1" t="s">
        <v>638</v>
      </c>
      <c r="Q1606">
        <v>563.94000000000005</v>
      </c>
      <c r="R1606">
        <v>3</v>
      </c>
      <c r="S1606" s="1" t="s">
        <v>35</v>
      </c>
      <c r="T1606">
        <v>112.788</v>
      </c>
      <c r="U1606" s="1" t="s">
        <v>36</v>
      </c>
      <c r="V1606" s="1" t="s">
        <v>104</v>
      </c>
      <c r="W1606">
        <v>2016</v>
      </c>
    </row>
    <row r="1607" spans="1:23" x14ac:dyDescent="0.25">
      <c r="A1607">
        <v>7583</v>
      </c>
      <c r="B1607" s="1" t="s">
        <v>3810</v>
      </c>
      <c r="C1607" s="2">
        <v>42110</v>
      </c>
      <c r="D1607" s="2">
        <v>42115</v>
      </c>
      <c r="E1607" s="1" t="s">
        <v>42</v>
      </c>
      <c r="F1607" s="1" t="s">
        <v>2137</v>
      </c>
      <c r="G1607" s="1" t="s">
        <v>2138</v>
      </c>
      <c r="H1607" s="1" t="s">
        <v>97</v>
      </c>
      <c r="I1607" s="1" t="s">
        <v>27</v>
      </c>
      <c r="J1607" s="1" t="s">
        <v>183</v>
      </c>
      <c r="K1607" s="1" t="s">
        <v>129</v>
      </c>
      <c r="L1607" s="1" t="s">
        <v>72</v>
      </c>
      <c r="M1607" s="1" t="s">
        <v>130</v>
      </c>
      <c r="N1607" s="1" t="s">
        <v>32</v>
      </c>
      <c r="O1607" s="1" t="s">
        <v>39</v>
      </c>
      <c r="P1607" s="1" t="s">
        <v>131</v>
      </c>
      <c r="Q1607">
        <v>127.764</v>
      </c>
      <c r="R1607">
        <v>2</v>
      </c>
      <c r="S1607" s="1" t="s">
        <v>132</v>
      </c>
      <c r="T1607">
        <v>2.8391999999999999</v>
      </c>
      <c r="U1607" s="1" t="s">
        <v>62</v>
      </c>
      <c r="V1607" s="1" t="s">
        <v>122</v>
      </c>
      <c r="W1607">
        <v>2015</v>
      </c>
    </row>
    <row r="1608" spans="1:23" x14ac:dyDescent="0.25">
      <c r="A1608">
        <v>7589</v>
      </c>
      <c r="B1608" s="1" t="s">
        <v>3811</v>
      </c>
      <c r="C1608" s="2">
        <v>43055</v>
      </c>
      <c r="D1608" s="2">
        <v>43061</v>
      </c>
      <c r="E1608" s="1" t="s">
        <v>42</v>
      </c>
      <c r="F1608" s="1" t="s">
        <v>1306</v>
      </c>
      <c r="G1608" s="1" t="s">
        <v>1307</v>
      </c>
      <c r="H1608" s="1" t="s">
        <v>26</v>
      </c>
      <c r="I1608" s="1" t="s">
        <v>27</v>
      </c>
      <c r="J1608" s="1" t="s">
        <v>233</v>
      </c>
      <c r="K1608" s="1" t="s">
        <v>57</v>
      </c>
      <c r="L1608" s="1" t="s">
        <v>58</v>
      </c>
      <c r="M1608" s="1" t="s">
        <v>1509</v>
      </c>
      <c r="N1608" s="1" t="s">
        <v>32</v>
      </c>
      <c r="O1608" s="1" t="s">
        <v>60</v>
      </c>
      <c r="P1608" s="1" t="s">
        <v>1510</v>
      </c>
      <c r="Q1608">
        <v>17.309999999999999</v>
      </c>
      <c r="R1608">
        <v>3</v>
      </c>
      <c r="S1608" s="1" t="s">
        <v>35</v>
      </c>
      <c r="T1608">
        <v>5.1929999999999996</v>
      </c>
      <c r="U1608" s="1" t="s">
        <v>139</v>
      </c>
      <c r="V1608" s="1" t="s">
        <v>37</v>
      </c>
      <c r="W1608">
        <v>2017</v>
      </c>
    </row>
    <row r="1609" spans="1:23" x14ac:dyDescent="0.25">
      <c r="A1609">
        <v>7591</v>
      </c>
      <c r="B1609" s="1" t="s">
        <v>3812</v>
      </c>
      <c r="C1609" s="2">
        <v>42618</v>
      </c>
      <c r="D1609" s="2">
        <v>42622</v>
      </c>
      <c r="E1609" s="1" t="s">
        <v>42</v>
      </c>
      <c r="F1609" s="1" t="s">
        <v>3183</v>
      </c>
      <c r="G1609" s="1" t="s">
        <v>3184</v>
      </c>
      <c r="H1609" s="1" t="s">
        <v>26</v>
      </c>
      <c r="I1609" s="1" t="s">
        <v>27</v>
      </c>
      <c r="J1609" s="1" t="s">
        <v>70</v>
      </c>
      <c r="K1609" s="1" t="s">
        <v>71</v>
      </c>
      <c r="L1609" s="1" t="s">
        <v>72</v>
      </c>
      <c r="M1609" s="1" t="s">
        <v>159</v>
      </c>
      <c r="N1609" s="1" t="s">
        <v>32</v>
      </c>
      <c r="O1609" s="1" t="s">
        <v>60</v>
      </c>
      <c r="P1609" s="1" t="s">
        <v>160</v>
      </c>
      <c r="Q1609">
        <v>58.247999999999998</v>
      </c>
      <c r="R1609">
        <v>9</v>
      </c>
      <c r="S1609" s="1" t="s">
        <v>66</v>
      </c>
      <c r="T1609">
        <v>11.6496</v>
      </c>
      <c r="U1609" s="1" t="s">
        <v>90</v>
      </c>
      <c r="V1609" s="1" t="s">
        <v>83</v>
      </c>
      <c r="W1609">
        <v>2016</v>
      </c>
    </row>
    <row r="1610" spans="1:23" x14ac:dyDescent="0.25">
      <c r="A1610">
        <v>7592</v>
      </c>
      <c r="B1610" s="1" t="s">
        <v>3812</v>
      </c>
      <c r="C1610" s="2">
        <v>42618</v>
      </c>
      <c r="D1610" s="2">
        <v>42622</v>
      </c>
      <c r="E1610" s="1" t="s">
        <v>42</v>
      </c>
      <c r="F1610" s="1" t="s">
        <v>3183</v>
      </c>
      <c r="G1610" s="1" t="s">
        <v>3184</v>
      </c>
      <c r="H1610" s="1" t="s">
        <v>26</v>
      </c>
      <c r="I1610" s="1" t="s">
        <v>27</v>
      </c>
      <c r="J1610" s="1" t="s">
        <v>70</v>
      </c>
      <c r="K1610" s="1" t="s">
        <v>71</v>
      </c>
      <c r="L1610" s="1" t="s">
        <v>72</v>
      </c>
      <c r="M1610" s="1" t="s">
        <v>145</v>
      </c>
      <c r="N1610" s="1" t="s">
        <v>32</v>
      </c>
      <c r="O1610" s="1" t="s">
        <v>39</v>
      </c>
      <c r="P1610" s="1" t="s">
        <v>227</v>
      </c>
      <c r="Q1610">
        <v>71.245999999999995</v>
      </c>
      <c r="R1610">
        <v>2</v>
      </c>
      <c r="S1610" s="1" t="s">
        <v>75</v>
      </c>
      <c r="T1610">
        <v>-19.338200000000001</v>
      </c>
      <c r="U1610" s="1" t="s">
        <v>90</v>
      </c>
      <c r="V1610" s="1" t="s">
        <v>83</v>
      </c>
      <c r="W1610">
        <v>2016</v>
      </c>
    </row>
    <row r="1611" spans="1:23" x14ac:dyDescent="0.25">
      <c r="A1611">
        <v>7594</v>
      </c>
      <c r="B1611" s="1" t="s">
        <v>3812</v>
      </c>
      <c r="C1611" s="2">
        <v>42618</v>
      </c>
      <c r="D1611" s="2">
        <v>42622</v>
      </c>
      <c r="E1611" s="1" t="s">
        <v>42</v>
      </c>
      <c r="F1611" s="1" t="s">
        <v>3183</v>
      </c>
      <c r="G1611" s="1" t="s">
        <v>3184</v>
      </c>
      <c r="H1611" s="1" t="s">
        <v>26</v>
      </c>
      <c r="I1611" s="1" t="s">
        <v>27</v>
      </c>
      <c r="J1611" s="1" t="s">
        <v>70</v>
      </c>
      <c r="K1611" s="1" t="s">
        <v>71</v>
      </c>
      <c r="L1611" s="1" t="s">
        <v>72</v>
      </c>
      <c r="M1611" s="1" t="s">
        <v>993</v>
      </c>
      <c r="N1611" s="1" t="s">
        <v>32</v>
      </c>
      <c r="O1611" s="1" t="s">
        <v>39</v>
      </c>
      <c r="P1611" s="1" t="s">
        <v>994</v>
      </c>
      <c r="Q1611">
        <v>887.27099999999996</v>
      </c>
      <c r="R1611">
        <v>3</v>
      </c>
      <c r="S1611" s="1" t="s">
        <v>75</v>
      </c>
      <c r="T1611">
        <v>-63.3765</v>
      </c>
      <c r="U1611" s="1" t="s">
        <v>90</v>
      </c>
      <c r="V1611" s="1" t="s">
        <v>83</v>
      </c>
      <c r="W1611">
        <v>2016</v>
      </c>
    </row>
    <row r="1612" spans="1:23" x14ac:dyDescent="0.25">
      <c r="A1612">
        <v>7605</v>
      </c>
      <c r="B1612" s="1" t="s">
        <v>3813</v>
      </c>
      <c r="C1612" s="2">
        <v>42517</v>
      </c>
      <c r="D1612" s="2">
        <v>42521</v>
      </c>
      <c r="E1612" s="1" t="s">
        <v>42</v>
      </c>
      <c r="F1612" s="1" t="s">
        <v>3311</v>
      </c>
      <c r="G1612" s="1" t="s">
        <v>3312</v>
      </c>
      <c r="H1612" s="1" t="s">
        <v>26</v>
      </c>
      <c r="I1612" s="1" t="s">
        <v>27</v>
      </c>
      <c r="J1612" s="1" t="s">
        <v>143</v>
      </c>
      <c r="K1612" s="1" t="s">
        <v>144</v>
      </c>
      <c r="L1612" s="1" t="s">
        <v>100</v>
      </c>
      <c r="M1612" s="1" t="s">
        <v>2294</v>
      </c>
      <c r="N1612" s="1" t="s">
        <v>32</v>
      </c>
      <c r="O1612" s="1" t="s">
        <v>60</v>
      </c>
      <c r="P1612" s="1" t="s">
        <v>2295</v>
      </c>
      <c r="Q1612">
        <v>25.175999999999998</v>
      </c>
      <c r="R1612">
        <v>3</v>
      </c>
      <c r="S1612" s="1" t="s">
        <v>103</v>
      </c>
      <c r="T1612">
        <v>-33.358199999999997</v>
      </c>
      <c r="U1612" s="1" t="s">
        <v>90</v>
      </c>
      <c r="V1612" s="1" t="s">
        <v>171</v>
      </c>
      <c r="W1612">
        <v>2016</v>
      </c>
    </row>
    <row r="1613" spans="1:23" x14ac:dyDescent="0.25">
      <c r="A1613">
        <v>7606</v>
      </c>
      <c r="B1613" s="1" t="s">
        <v>3813</v>
      </c>
      <c r="C1613" s="2">
        <v>42517</v>
      </c>
      <c r="D1613" s="2">
        <v>42521</v>
      </c>
      <c r="E1613" s="1" t="s">
        <v>42</v>
      </c>
      <c r="F1613" s="1" t="s">
        <v>3311</v>
      </c>
      <c r="G1613" s="1" t="s">
        <v>3312</v>
      </c>
      <c r="H1613" s="1" t="s">
        <v>26</v>
      </c>
      <c r="I1613" s="1" t="s">
        <v>27</v>
      </c>
      <c r="J1613" s="1" t="s">
        <v>143</v>
      </c>
      <c r="K1613" s="1" t="s">
        <v>144</v>
      </c>
      <c r="L1613" s="1" t="s">
        <v>100</v>
      </c>
      <c r="M1613" s="1" t="s">
        <v>989</v>
      </c>
      <c r="N1613" s="1" t="s">
        <v>32</v>
      </c>
      <c r="O1613" s="1" t="s">
        <v>60</v>
      </c>
      <c r="P1613" s="1" t="s">
        <v>990</v>
      </c>
      <c r="Q1613">
        <v>5.5839999999999996</v>
      </c>
      <c r="R1613">
        <v>2</v>
      </c>
      <c r="S1613" s="1" t="s">
        <v>103</v>
      </c>
      <c r="T1613">
        <v>-1.6752</v>
      </c>
      <c r="U1613" s="1" t="s">
        <v>90</v>
      </c>
      <c r="V1613" s="1" t="s">
        <v>171</v>
      </c>
      <c r="W1613">
        <v>2016</v>
      </c>
    </row>
    <row r="1614" spans="1:23" x14ac:dyDescent="0.25">
      <c r="A1614">
        <v>7615</v>
      </c>
      <c r="B1614" s="1" t="s">
        <v>3814</v>
      </c>
      <c r="C1614" s="2">
        <v>42240</v>
      </c>
      <c r="D1614" s="2">
        <v>42244</v>
      </c>
      <c r="E1614" s="1" t="s">
        <v>23</v>
      </c>
      <c r="F1614" s="1" t="s">
        <v>2149</v>
      </c>
      <c r="G1614" s="1" t="s">
        <v>2150</v>
      </c>
      <c r="H1614" s="1" t="s">
        <v>26</v>
      </c>
      <c r="I1614" s="1" t="s">
        <v>27</v>
      </c>
      <c r="J1614" s="1" t="s">
        <v>183</v>
      </c>
      <c r="K1614" s="1" t="s">
        <v>129</v>
      </c>
      <c r="L1614" s="1" t="s">
        <v>72</v>
      </c>
      <c r="M1614" s="1" t="s">
        <v>662</v>
      </c>
      <c r="N1614" s="1" t="s">
        <v>32</v>
      </c>
      <c r="O1614" s="1" t="s">
        <v>60</v>
      </c>
      <c r="P1614" s="1" t="s">
        <v>663</v>
      </c>
      <c r="Q1614">
        <v>14.91</v>
      </c>
      <c r="R1614">
        <v>3</v>
      </c>
      <c r="S1614" s="1" t="s">
        <v>35</v>
      </c>
      <c r="T1614">
        <v>4.6220999999999997</v>
      </c>
      <c r="U1614" s="1" t="s">
        <v>90</v>
      </c>
      <c r="V1614" s="1" t="s">
        <v>263</v>
      </c>
      <c r="W1614">
        <v>2015</v>
      </c>
    </row>
    <row r="1615" spans="1:23" x14ac:dyDescent="0.25">
      <c r="A1615">
        <v>7619</v>
      </c>
      <c r="B1615" s="1" t="s">
        <v>3815</v>
      </c>
      <c r="C1615" s="2">
        <v>43035</v>
      </c>
      <c r="D1615" s="2">
        <v>43037</v>
      </c>
      <c r="E1615" s="1" t="s">
        <v>94</v>
      </c>
      <c r="F1615" s="1" t="s">
        <v>3816</v>
      </c>
      <c r="G1615" s="1" t="s">
        <v>3817</v>
      </c>
      <c r="H1615" s="1" t="s">
        <v>97</v>
      </c>
      <c r="I1615" s="1" t="s">
        <v>27</v>
      </c>
      <c r="J1615" s="1" t="s">
        <v>56</v>
      </c>
      <c r="K1615" s="1" t="s">
        <v>57</v>
      </c>
      <c r="L1615" s="1" t="s">
        <v>58</v>
      </c>
      <c r="M1615" s="1" t="s">
        <v>64</v>
      </c>
      <c r="N1615" s="1" t="s">
        <v>32</v>
      </c>
      <c r="O1615" s="1" t="s">
        <v>48</v>
      </c>
      <c r="P1615" s="1" t="s">
        <v>65</v>
      </c>
      <c r="Q1615">
        <v>189.57599999999999</v>
      </c>
      <c r="R1615">
        <v>1</v>
      </c>
      <c r="S1615" s="1" t="s">
        <v>66</v>
      </c>
      <c r="T1615">
        <v>9.4787999999999997</v>
      </c>
      <c r="U1615" s="1" t="s">
        <v>76</v>
      </c>
      <c r="V1615" s="1" t="s">
        <v>52</v>
      </c>
      <c r="W1615">
        <v>2017</v>
      </c>
    </row>
    <row r="1616" spans="1:23" x14ac:dyDescent="0.25">
      <c r="A1616">
        <v>7622</v>
      </c>
      <c r="B1616" s="1" t="s">
        <v>3818</v>
      </c>
      <c r="C1616" s="2">
        <v>41968</v>
      </c>
      <c r="D1616" s="2">
        <v>41972</v>
      </c>
      <c r="E1616" s="1" t="s">
        <v>42</v>
      </c>
      <c r="F1616" s="1" t="s">
        <v>2953</v>
      </c>
      <c r="G1616" s="1" t="s">
        <v>2954</v>
      </c>
      <c r="H1616" s="1" t="s">
        <v>26</v>
      </c>
      <c r="I1616" s="1" t="s">
        <v>27</v>
      </c>
      <c r="J1616" s="1" t="s">
        <v>56</v>
      </c>
      <c r="K1616" s="1" t="s">
        <v>57</v>
      </c>
      <c r="L1616" s="1" t="s">
        <v>58</v>
      </c>
      <c r="M1616" s="1" t="s">
        <v>817</v>
      </c>
      <c r="N1616" s="1" t="s">
        <v>32</v>
      </c>
      <c r="O1616" s="1" t="s">
        <v>39</v>
      </c>
      <c r="P1616" s="1" t="s">
        <v>818</v>
      </c>
      <c r="Q1616">
        <v>725.34400000000005</v>
      </c>
      <c r="R1616">
        <v>4</v>
      </c>
      <c r="S1616" s="1" t="s">
        <v>66</v>
      </c>
      <c r="T1616">
        <v>54.400799999999997</v>
      </c>
      <c r="U1616" s="1" t="s">
        <v>90</v>
      </c>
      <c r="V1616" s="1" t="s">
        <v>37</v>
      </c>
      <c r="W1616">
        <v>2014</v>
      </c>
    </row>
    <row r="1617" spans="1:23" x14ac:dyDescent="0.25">
      <c r="A1617">
        <v>7626</v>
      </c>
      <c r="B1617" s="1" t="s">
        <v>3819</v>
      </c>
      <c r="C1617" s="2">
        <v>42147</v>
      </c>
      <c r="D1617" s="2">
        <v>42151</v>
      </c>
      <c r="E1617" s="1" t="s">
        <v>23</v>
      </c>
      <c r="F1617" s="1" t="s">
        <v>402</v>
      </c>
      <c r="G1617" s="1" t="s">
        <v>403</v>
      </c>
      <c r="H1617" s="1" t="s">
        <v>108</v>
      </c>
      <c r="I1617" s="1" t="s">
        <v>27</v>
      </c>
      <c r="J1617" s="1" t="s">
        <v>298</v>
      </c>
      <c r="K1617" s="1" t="s">
        <v>299</v>
      </c>
      <c r="L1617" s="1" t="s">
        <v>100</v>
      </c>
      <c r="M1617" s="1" t="s">
        <v>1159</v>
      </c>
      <c r="N1617" s="1" t="s">
        <v>32</v>
      </c>
      <c r="O1617" s="1" t="s">
        <v>60</v>
      </c>
      <c r="P1617" s="1" t="s">
        <v>1160</v>
      </c>
      <c r="Q1617">
        <v>75.33</v>
      </c>
      <c r="R1617">
        <v>9</v>
      </c>
      <c r="S1617" s="1" t="s">
        <v>35</v>
      </c>
      <c r="T1617">
        <v>19.585799999999999</v>
      </c>
      <c r="U1617" s="1" t="s">
        <v>90</v>
      </c>
      <c r="V1617" s="1" t="s">
        <v>171</v>
      </c>
      <c r="W1617">
        <v>2015</v>
      </c>
    </row>
    <row r="1618" spans="1:23" x14ac:dyDescent="0.25">
      <c r="A1618">
        <v>7632</v>
      </c>
      <c r="B1618" s="1" t="s">
        <v>3820</v>
      </c>
      <c r="C1618" s="2">
        <v>41728</v>
      </c>
      <c r="D1618" s="2">
        <v>41730</v>
      </c>
      <c r="E1618" s="1" t="s">
        <v>94</v>
      </c>
      <c r="F1618" s="1" t="s">
        <v>268</v>
      </c>
      <c r="G1618" s="1" t="s">
        <v>269</v>
      </c>
      <c r="H1618" s="1" t="s">
        <v>108</v>
      </c>
      <c r="I1618" s="1" t="s">
        <v>27</v>
      </c>
      <c r="J1618" s="1" t="s">
        <v>2262</v>
      </c>
      <c r="K1618" s="1" t="s">
        <v>99</v>
      </c>
      <c r="L1618" s="1" t="s">
        <v>100</v>
      </c>
      <c r="M1618" s="1" t="s">
        <v>1015</v>
      </c>
      <c r="N1618" s="1" t="s">
        <v>32</v>
      </c>
      <c r="O1618" s="1" t="s">
        <v>39</v>
      </c>
      <c r="P1618" s="1" t="s">
        <v>1016</v>
      </c>
      <c r="Q1618">
        <v>127.30200000000001</v>
      </c>
      <c r="R1618">
        <v>7</v>
      </c>
      <c r="S1618" s="1" t="s">
        <v>75</v>
      </c>
      <c r="T1618">
        <v>-9.093</v>
      </c>
      <c r="U1618" s="1" t="s">
        <v>76</v>
      </c>
      <c r="V1618" s="1" t="s">
        <v>205</v>
      </c>
      <c r="W1618">
        <v>2014</v>
      </c>
    </row>
    <row r="1619" spans="1:23" x14ac:dyDescent="0.25">
      <c r="A1619">
        <v>7633</v>
      </c>
      <c r="B1619" s="1" t="s">
        <v>3821</v>
      </c>
      <c r="C1619" s="2">
        <v>43098</v>
      </c>
      <c r="D1619" s="2">
        <v>43101</v>
      </c>
      <c r="E1619" s="1" t="s">
        <v>23</v>
      </c>
      <c r="F1619" s="1" t="s">
        <v>937</v>
      </c>
      <c r="G1619" s="1" t="s">
        <v>938</v>
      </c>
      <c r="H1619" s="1" t="s">
        <v>26</v>
      </c>
      <c r="I1619" s="1" t="s">
        <v>27</v>
      </c>
      <c r="J1619" s="1" t="s">
        <v>877</v>
      </c>
      <c r="K1619" s="1" t="s">
        <v>29</v>
      </c>
      <c r="L1619" s="1" t="s">
        <v>30</v>
      </c>
      <c r="M1619" s="1" t="s">
        <v>404</v>
      </c>
      <c r="N1619" s="1" t="s">
        <v>32</v>
      </c>
      <c r="O1619" s="1" t="s">
        <v>39</v>
      </c>
      <c r="P1619" s="1" t="s">
        <v>405</v>
      </c>
      <c r="Q1619">
        <v>1207.8399999999999</v>
      </c>
      <c r="R1619">
        <v>8</v>
      </c>
      <c r="S1619" s="1" t="s">
        <v>35</v>
      </c>
      <c r="T1619">
        <v>314.03840000000002</v>
      </c>
      <c r="U1619" s="1" t="s">
        <v>36</v>
      </c>
      <c r="V1619" s="1" t="s">
        <v>104</v>
      </c>
      <c r="W1619">
        <v>2017</v>
      </c>
    </row>
    <row r="1620" spans="1:23" x14ac:dyDescent="0.25">
      <c r="A1620">
        <v>7636</v>
      </c>
      <c r="B1620" s="1" t="s">
        <v>3821</v>
      </c>
      <c r="C1620" s="2">
        <v>43098</v>
      </c>
      <c r="D1620" s="2">
        <v>43101</v>
      </c>
      <c r="E1620" s="1" t="s">
        <v>23</v>
      </c>
      <c r="F1620" s="1" t="s">
        <v>937</v>
      </c>
      <c r="G1620" s="1" t="s">
        <v>938</v>
      </c>
      <c r="H1620" s="1" t="s">
        <v>26</v>
      </c>
      <c r="I1620" s="1" t="s">
        <v>27</v>
      </c>
      <c r="J1620" s="1" t="s">
        <v>877</v>
      </c>
      <c r="K1620" s="1" t="s">
        <v>29</v>
      </c>
      <c r="L1620" s="1" t="s">
        <v>30</v>
      </c>
      <c r="M1620" s="1" t="s">
        <v>2347</v>
      </c>
      <c r="N1620" s="1" t="s">
        <v>32</v>
      </c>
      <c r="O1620" s="1" t="s">
        <v>39</v>
      </c>
      <c r="P1620" s="1" t="s">
        <v>2348</v>
      </c>
      <c r="Q1620">
        <v>300.98</v>
      </c>
      <c r="R1620">
        <v>1</v>
      </c>
      <c r="S1620" s="1" t="s">
        <v>35</v>
      </c>
      <c r="T1620">
        <v>87.284199999999998</v>
      </c>
      <c r="U1620" s="1" t="s">
        <v>36</v>
      </c>
      <c r="V1620" s="1" t="s">
        <v>104</v>
      </c>
      <c r="W1620">
        <v>2017</v>
      </c>
    </row>
    <row r="1621" spans="1:23" x14ac:dyDescent="0.25">
      <c r="A1621">
        <v>7637</v>
      </c>
      <c r="B1621" s="1" t="s">
        <v>3821</v>
      </c>
      <c r="C1621" s="2">
        <v>43098</v>
      </c>
      <c r="D1621" s="2">
        <v>43101</v>
      </c>
      <c r="E1621" s="1" t="s">
        <v>23</v>
      </c>
      <c r="F1621" s="1" t="s">
        <v>937</v>
      </c>
      <c r="G1621" s="1" t="s">
        <v>938</v>
      </c>
      <c r="H1621" s="1" t="s">
        <v>26</v>
      </c>
      <c r="I1621" s="1" t="s">
        <v>27</v>
      </c>
      <c r="J1621" s="1" t="s">
        <v>877</v>
      </c>
      <c r="K1621" s="1" t="s">
        <v>29</v>
      </c>
      <c r="L1621" s="1" t="s">
        <v>30</v>
      </c>
      <c r="M1621" s="1" t="s">
        <v>1102</v>
      </c>
      <c r="N1621" s="1" t="s">
        <v>32</v>
      </c>
      <c r="O1621" s="1" t="s">
        <v>39</v>
      </c>
      <c r="P1621" s="1" t="s">
        <v>1103</v>
      </c>
      <c r="Q1621">
        <v>258.75</v>
      </c>
      <c r="R1621">
        <v>3</v>
      </c>
      <c r="S1621" s="1" t="s">
        <v>35</v>
      </c>
      <c r="T1621">
        <v>77.625</v>
      </c>
      <c r="U1621" s="1" t="s">
        <v>36</v>
      </c>
      <c r="V1621" s="1" t="s">
        <v>104</v>
      </c>
      <c r="W1621">
        <v>2017</v>
      </c>
    </row>
    <row r="1622" spans="1:23" x14ac:dyDescent="0.25">
      <c r="A1622">
        <v>7640</v>
      </c>
      <c r="B1622" s="1" t="s">
        <v>3822</v>
      </c>
      <c r="C1622" s="2">
        <v>42796</v>
      </c>
      <c r="D1622" s="2">
        <v>42802</v>
      </c>
      <c r="E1622" s="1" t="s">
        <v>42</v>
      </c>
      <c r="F1622" s="1" t="s">
        <v>2934</v>
      </c>
      <c r="G1622" s="1" t="s">
        <v>2935</v>
      </c>
      <c r="H1622" s="1" t="s">
        <v>97</v>
      </c>
      <c r="I1622" s="1" t="s">
        <v>27</v>
      </c>
      <c r="J1622" s="1" t="s">
        <v>240</v>
      </c>
      <c r="K1622" s="1" t="s">
        <v>210</v>
      </c>
      <c r="L1622" s="1" t="s">
        <v>72</v>
      </c>
      <c r="M1622" s="1" t="s">
        <v>2323</v>
      </c>
      <c r="N1622" s="1" t="s">
        <v>32</v>
      </c>
      <c r="O1622" s="1" t="s">
        <v>33</v>
      </c>
      <c r="P1622" s="1" t="s">
        <v>2324</v>
      </c>
      <c r="Q1622">
        <v>441.96</v>
      </c>
      <c r="R1622">
        <v>2</v>
      </c>
      <c r="S1622" s="1" t="s">
        <v>35</v>
      </c>
      <c r="T1622">
        <v>101.6508</v>
      </c>
      <c r="U1622" s="1" t="s">
        <v>139</v>
      </c>
      <c r="V1622" s="1" t="s">
        <v>205</v>
      </c>
      <c r="W1622">
        <v>2017</v>
      </c>
    </row>
    <row r="1623" spans="1:23" x14ac:dyDescent="0.25">
      <c r="A1623">
        <v>7646</v>
      </c>
      <c r="B1623" s="1" t="s">
        <v>3823</v>
      </c>
      <c r="C1623" s="2">
        <v>42099</v>
      </c>
      <c r="D1623" s="2">
        <v>42105</v>
      </c>
      <c r="E1623" s="1" t="s">
        <v>42</v>
      </c>
      <c r="F1623" s="1" t="s">
        <v>2787</v>
      </c>
      <c r="G1623" s="1" t="s">
        <v>2788</v>
      </c>
      <c r="H1623" s="1" t="s">
        <v>97</v>
      </c>
      <c r="I1623" s="1" t="s">
        <v>27</v>
      </c>
      <c r="J1623" s="1" t="s">
        <v>56</v>
      </c>
      <c r="K1623" s="1" t="s">
        <v>57</v>
      </c>
      <c r="L1623" s="1" t="s">
        <v>58</v>
      </c>
      <c r="M1623" s="1" t="s">
        <v>1107</v>
      </c>
      <c r="N1623" s="1" t="s">
        <v>32</v>
      </c>
      <c r="O1623" s="1" t="s">
        <v>39</v>
      </c>
      <c r="P1623" s="1" t="s">
        <v>1108</v>
      </c>
      <c r="Q1623">
        <v>892.22400000000005</v>
      </c>
      <c r="R1623">
        <v>3</v>
      </c>
      <c r="S1623" s="1" t="s">
        <v>66</v>
      </c>
      <c r="T1623">
        <v>89.222399999999993</v>
      </c>
      <c r="U1623" s="1" t="s">
        <v>139</v>
      </c>
      <c r="V1623" s="1" t="s">
        <v>122</v>
      </c>
      <c r="W1623">
        <v>2015</v>
      </c>
    </row>
    <row r="1624" spans="1:23" x14ac:dyDescent="0.25">
      <c r="A1624">
        <v>7649</v>
      </c>
      <c r="B1624" s="1" t="s">
        <v>3824</v>
      </c>
      <c r="C1624" s="2">
        <v>42444</v>
      </c>
      <c r="D1624" s="2">
        <v>42445</v>
      </c>
      <c r="E1624" s="1" t="s">
        <v>94</v>
      </c>
      <c r="F1624" s="1" t="s">
        <v>3825</v>
      </c>
      <c r="G1624" s="1" t="s">
        <v>3826</v>
      </c>
      <c r="H1624" s="1" t="s">
        <v>97</v>
      </c>
      <c r="I1624" s="1" t="s">
        <v>27</v>
      </c>
      <c r="J1624" s="1" t="s">
        <v>338</v>
      </c>
      <c r="K1624" s="1" t="s">
        <v>57</v>
      </c>
      <c r="L1624" s="1" t="s">
        <v>58</v>
      </c>
      <c r="M1624" s="1" t="s">
        <v>993</v>
      </c>
      <c r="N1624" s="1" t="s">
        <v>32</v>
      </c>
      <c r="O1624" s="1" t="s">
        <v>39</v>
      </c>
      <c r="P1624" s="1" t="s">
        <v>994</v>
      </c>
      <c r="Q1624">
        <v>1352.0319999999999</v>
      </c>
      <c r="R1624">
        <v>4</v>
      </c>
      <c r="S1624" s="1" t="s">
        <v>66</v>
      </c>
      <c r="T1624">
        <v>84.501999999999995</v>
      </c>
      <c r="U1624" s="1" t="s">
        <v>133</v>
      </c>
      <c r="V1624" s="1" t="s">
        <v>205</v>
      </c>
      <c r="W1624">
        <v>2016</v>
      </c>
    </row>
    <row r="1625" spans="1:23" x14ac:dyDescent="0.25">
      <c r="A1625">
        <v>7650</v>
      </c>
      <c r="B1625" s="1" t="s">
        <v>3827</v>
      </c>
      <c r="C1625" s="2">
        <v>42365</v>
      </c>
      <c r="D1625" s="2">
        <v>42369</v>
      </c>
      <c r="E1625" s="1" t="s">
        <v>42</v>
      </c>
      <c r="F1625" s="1" t="s">
        <v>2692</v>
      </c>
      <c r="G1625" s="1" t="s">
        <v>2693</v>
      </c>
      <c r="H1625" s="1" t="s">
        <v>97</v>
      </c>
      <c r="I1625" s="1" t="s">
        <v>27</v>
      </c>
      <c r="J1625" s="1" t="s">
        <v>1783</v>
      </c>
      <c r="K1625" s="1" t="s">
        <v>241</v>
      </c>
      <c r="L1625" s="1" t="s">
        <v>72</v>
      </c>
      <c r="M1625" s="1" t="s">
        <v>934</v>
      </c>
      <c r="N1625" s="1" t="s">
        <v>32</v>
      </c>
      <c r="O1625" s="1" t="s">
        <v>48</v>
      </c>
      <c r="P1625" s="1" t="s">
        <v>935</v>
      </c>
      <c r="Q1625">
        <v>1548.99</v>
      </c>
      <c r="R1625">
        <v>9</v>
      </c>
      <c r="S1625" s="1" t="s">
        <v>517</v>
      </c>
      <c r="T1625">
        <v>-464.697</v>
      </c>
      <c r="U1625" s="1" t="s">
        <v>90</v>
      </c>
      <c r="V1625" s="1" t="s">
        <v>104</v>
      </c>
      <c r="W1625">
        <v>2015</v>
      </c>
    </row>
    <row r="1626" spans="1:23" x14ac:dyDescent="0.25">
      <c r="A1626">
        <v>7655</v>
      </c>
      <c r="B1626" s="1" t="s">
        <v>3828</v>
      </c>
      <c r="C1626" s="2">
        <v>42338</v>
      </c>
      <c r="D1626" s="2">
        <v>42340</v>
      </c>
      <c r="E1626" s="1" t="s">
        <v>23</v>
      </c>
      <c r="F1626" s="1" t="s">
        <v>3829</v>
      </c>
      <c r="G1626" s="1" t="s">
        <v>3830</v>
      </c>
      <c r="H1626" s="1" t="s">
        <v>26</v>
      </c>
      <c r="I1626" s="1" t="s">
        <v>27</v>
      </c>
      <c r="J1626" s="1" t="s">
        <v>2432</v>
      </c>
      <c r="K1626" s="1" t="s">
        <v>1353</v>
      </c>
      <c r="L1626" s="1" t="s">
        <v>58</v>
      </c>
      <c r="M1626" s="1" t="s">
        <v>2978</v>
      </c>
      <c r="N1626" s="1" t="s">
        <v>32</v>
      </c>
      <c r="O1626" s="1" t="s">
        <v>60</v>
      </c>
      <c r="P1626" s="1" t="s">
        <v>2979</v>
      </c>
      <c r="Q1626">
        <v>80.959999999999994</v>
      </c>
      <c r="R1626">
        <v>4</v>
      </c>
      <c r="S1626" s="1" t="s">
        <v>35</v>
      </c>
      <c r="T1626">
        <v>29.145600000000002</v>
      </c>
      <c r="U1626" s="1" t="s">
        <v>76</v>
      </c>
      <c r="V1626" s="1" t="s">
        <v>37</v>
      </c>
      <c r="W1626">
        <v>2015</v>
      </c>
    </row>
    <row r="1627" spans="1:23" x14ac:dyDescent="0.25">
      <c r="A1627">
        <v>7658</v>
      </c>
      <c r="B1627" s="1" t="s">
        <v>3831</v>
      </c>
      <c r="C1627" s="2">
        <v>41744</v>
      </c>
      <c r="D1627" s="2">
        <v>41744</v>
      </c>
      <c r="E1627" s="1" t="s">
        <v>435</v>
      </c>
      <c r="F1627" s="1" t="s">
        <v>141</v>
      </c>
      <c r="G1627" s="1" t="s">
        <v>142</v>
      </c>
      <c r="H1627" s="1" t="s">
        <v>108</v>
      </c>
      <c r="I1627" s="1" t="s">
        <v>27</v>
      </c>
      <c r="J1627" s="1" t="s">
        <v>56</v>
      </c>
      <c r="K1627" s="1" t="s">
        <v>57</v>
      </c>
      <c r="L1627" s="1" t="s">
        <v>58</v>
      </c>
      <c r="M1627" s="1" t="s">
        <v>364</v>
      </c>
      <c r="N1627" s="1" t="s">
        <v>32</v>
      </c>
      <c r="O1627" s="1" t="s">
        <v>60</v>
      </c>
      <c r="P1627" s="1" t="s">
        <v>365</v>
      </c>
      <c r="Q1627">
        <v>187.76</v>
      </c>
      <c r="R1627">
        <v>4</v>
      </c>
      <c r="S1627" s="1" t="s">
        <v>35</v>
      </c>
      <c r="T1627">
        <v>76.9816</v>
      </c>
      <c r="U1627" s="1" t="s">
        <v>440</v>
      </c>
      <c r="V1627" s="1" t="s">
        <v>122</v>
      </c>
      <c r="W1627">
        <v>2014</v>
      </c>
    </row>
    <row r="1628" spans="1:23" x14ac:dyDescent="0.25">
      <c r="A1628">
        <v>7661</v>
      </c>
      <c r="B1628" s="1" t="s">
        <v>3832</v>
      </c>
      <c r="C1628" s="2">
        <v>41646</v>
      </c>
      <c r="D1628" s="2">
        <v>41651</v>
      </c>
      <c r="E1628" s="1" t="s">
        <v>42</v>
      </c>
      <c r="F1628" s="1" t="s">
        <v>2857</v>
      </c>
      <c r="G1628" s="1" t="s">
        <v>2858</v>
      </c>
      <c r="H1628" s="1" t="s">
        <v>26</v>
      </c>
      <c r="I1628" s="1" t="s">
        <v>27</v>
      </c>
      <c r="J1628" s="1" t="s">
        <v>1881</v>
      </c>
      <c r="K1628" s="1" t="s">
        <v>99</v>
      </c>
      <c r="L1628" s="1" t="s">
        <v>100</v>
      </c>
      <c r="M1628" s="1" t="s">
        <v>563</v>
      </c>
      <c r="N1628" s="1" t="s">
        <v>32</v>
      </c>
      <c r="O1628" s="1" t="s">
        <v>60</v>
      </c>
      <c r="P1628" s="1" t="s">
        <v>564</v>
      </c>
      <c r="Q1628">
        <v>76.727999999999994</v>
      </c>
      <c r="R1628">
        <v>3</v>
      </c>
      <c r="S1628" s="1" t="s">
        <v>103</v>
      </c>
      <c r="T1628">
        <v>-53.709600000000002</v>
      </c>
      <c r="U1628" s="1" t="s">
        <v>62</v>
      </c>
      <c r="V1628" s="1" t="s">
        <v>179</v>
      </c>
      <c r="W1628">
        <v>2014</v>
      </c>
    </row>
    <row r="1629" spans="1:23" x14ac:dyDescent="0.25">
      <c r="A1629">
        <v>7665</v>
      </c>
      <c r="B1629" s="1" t="s">
        <v>3833</v>
      </c>
      <c r="C1629" s="2">
        <v>41934</v>
      </c>
      <c r="D1629" s="2">
        <v>41938</v>
      </c>
      <c r="E1629" s="1" t="s">
        <v>42</v>
      </c>
      <c r="F1629" s="1" t="s">
        <v>3834</v>
      </c>
      <c r="G1629" s="1" t="s">
        <v>3835</v>
      </c>
      <c r="H1629" s="1" t="s">
        <v>97</v>
      </c>
      <c r="I1629" s="1" t="s">
        <v>27</v>
      </c>
      <c r="J1629" s="1" t="s">
        <v>3836</v>
      </c>
      <c r="K1629" s="1" t="s">
        <v>1419</v>
      </c>
      <c r="L1629" s="1" t="s">
        <v>30</v>
      </c>
      <c r="M1629" s="1" t="s">
        <v>2408</v>
      </c>
      <c r="N1629" s="1" t="s">
        <v>32</v>
      </c>
      <c r="O1629" s="1" t="s">
        <v>60</v>
      </c>
      <c r="P1629" s="1" t="s">
        <v>2409</v>
      </c>
      <c r="Q1629">
        <v>129.91999999999999</v>
      </c>
      <c r="R1629">
        <v>4</v>
      </c>
      <c r="S1629" s="1" t="s">
        <v>35</v>
      </c>
      <c r="T1629">
        <v>10.393599999999999</v>
      </c>
      <c r="U1629" s="1" t="s">
        <v>90</v>
      </c>
      <c r="V1629" s="1" t="s">
        <v>52</v>
      </c>
      <c r="W1629">
        <v>2014</v>
      </c>
    </row>
    <row r="1630" spans="1:23" x14ac:dyDescent="0.25">
      <c r="A1630">
        <v>7672</v>
      </c>
      <c r="B1630" s="1" t="s">
        <v>3837</v>
      </c>
      <c r="C1630" s="2">
        <v>42335</v>
      </c>
      <c r="D1630" s="2">
        <v>42337</v>
      </c>
      <c r="E1630" s="1" t="s">
        <v>23</v>
      </c>
      <c r="F1630" s="1" t="s">
        <v>3046</v>
      </c>
      <c r="G1630" s="1" t="s">
        <v>3047</v>
      </c>
      <c r="H1630" s="1" t="s">
        <v>108</v>
      </c>
      <c r="I1630" s="1" t="s">
        <v>27</v>
      </c>
      <c r="J1630" s="1" t="s">
        <v>1370</v>
      </c>
      <c r="K1630" s="1" t="s">
        <v>444</v>
      </c>
      <c r="L1630" s="1" t="s">
        <v>72</v>
      </c>
      <c r="M1630" s="1" t="s">
        <v>2413</v>
      </c>
      <c r="N1630" s="1" t="s">
        <v>32</v>
      </c>
      <c r="O1630" s="1" t="s">
        <v>33</v>
      </c>
      <c r="P1630" s="1" t="s">
        <v>2414</v>
      </c>
      <c r="Q1630">
        <v>170.98</v>
      </c>
      <c r="R1630">
        <v>1</v>
      </c>
      <c r="S1630" s="1" t="s">
        <v>35</v>
      </c>
      <c r="T1630">
        <v>32.486199999999997</v>
      </c>
      <c r="U1630" s="1" t="s">
        <v>76</v>
      </c>
      <c r="V1630" s="1" t="s">
        <v>37</v>
      </c>
      <c r="W1630">
        <v>2015</v>
      </c>
    </row>
    <row r="1631" spans="1:23" x14ac:dyDescent="0.25">
      <c r="A1631">
        <v>7673</v>
      </c>
      <c r="B1631" s="1" t="s">
        <v>3837</v>
      </c>
      <c r="C1631" s="2">
        <v>42335</v>
      </c>
      <c r="D1631" s="2">
        <v>42337</v>
      </c>
      <c r="E1631" s="1" t="s">
        <v>23</v>
      </c>
      <c r="F1631" s="1" t="s">
        <v>3046</v>
      </c>
      <c r="G1631" s="1" t="s">
        <v>3047</v>
      </c>
      <c r="H1631" s="1" t="s">
        <v>108</v>
      </c>
      <c r="I1631" s="1" t="s">
        <v>27</v>
      </c>
      <c r="J1631" s="1" t="s">
        <v>1370</v>
      </c>
      <c r="K1631" s="1" t="s">
        <v>444</v>
      </c>
      <c r="L1631" s="1" t="s">
        <v>72</v>
      </c>
      <c r="M1631" s="1" t="s">
        <v>3838</v>
      </c>
      <c r="N1631" s="1" t="s">
        <v>32</v>
      </c>
      <c r="O1631" s="1" t="s">
        <v>60</v>
      </c>
      <c r="P1631" s="1" t="s">
        <v>3839</v>
      </c>
      <c r="Q1631">
        <v>38.97</v>
      </c>
      <c r="R1631">
        <v>3</v>
      </c>
      <c r="S1631" s="1" t="s">
        <v>35</v>
      </c>
      <c r="T1631">
        <v>4.6764000000000001</v>
      </c>
      <c r="U1631" s="1" t="s">
        <v>76</v>
      </c>
      <c r="V1631" s="1" t="s">
        <v>37</v>
      </c>
      <c r="W1631">
        <v>2015</v>
      </c>
    </row>
    <row r="1632" spans="1:23" x14ac:dyDescent="0.25">
      <c r="A1632">
        <v>7675</v>
      </c>
      <c r="B1632" s="1" t="s">
        <v>3837</v>
      </c>
      <c r="C1632" s="2">
        <v>42335</v>
      </c>
      <c r="D1632" s="2">
        <v>42337</v>
      </c>
      <c r="E1632" s="1" t="s">
        <v>23</v>
      </c>
      <c r="F1632" s="1" t="s">
        <v>3046</v>
      </c>
      <c r="G1632" s="1" t="s">
        <v>3047</v>
      </c>
      <c r="H1632" s="1" t="s">
        <v>108</v>
      </c>
      <c r="I1632" s="1" t="s">
        <v>27</v>
      </c>
      <c r="J1632" s="1" t="s">
        <v>1370</v>
      </c>
      <c r="K1632" s="1" t="s">
        <v>444</v>
      </c>
      <c r="L1632" s="1" t="s">
        <v>72</v>
      </c>
      <c r="M1632" s="1" t="s">
        <v>1146</v>
      </c>
      <c r="N1632" s="1" t="s">
        <v>32</v>
      </c>
      <c r="O1632" s="1" t="s">
        <v>48</v>
      </c>
      <c r="P1632" s="1" t="s">
        <v>1147</v>
      </c>
      <c r="Q1632">
        <v>446.06799999999998</v>
      </c>
      <c r="R1632">
        <v>4</v>
      </c>
      <c r="S1632" s="1" t="s">
        <v>75</v>
      </c>
      <c r="T1632">
        <v>0</v>
      </c>
      <c r="U1632" s="1" t="s">
        <v>76</v>
      </c>
      <c r="V1632" s="1" t="s">
        <v>37</v>
      </c>
      <c r="W1632">
        <v>2015</v>
      </c>
    </row>
    <row r="1633" spans="1:23" x14ac:dyDescent="0.25">
      <c r="A1633">
        <v>7681</v>
      </c>
      <c r="B1633" s="1" t="s">
        <v>3840</v>
      </c>
      <c r="C1633" s="2">
        <v>42004</v>
      </c>
      <c r="D1633" s="2">
        <v>42011</v>
      </c>
      <c r="E1633" s="1" t="s">
        <v>42</v>
      </c>
      <c r="F1633" s="1" t="s">
        <v>2308</v>
      </c>
      <c r="G1633" s="1" t="s">
        <v>2309</v>
      </c>
      <c r="H1633" s="1" t="s">
        <v>108</v>
      </c>
      <c r="I1633" s="1" t="s">
        <v>27</v>
      </c>
      <c r="J1633" s="1" t="s">
        <v>1657</v>
      </c>
      <c r="K1633" s="1" t="s">
        <v>1658</v>
      </c>
      <c r="L1633" s="1" t="s">
        <v>72</v>
      </c>
      <c r="M1633" s="1" t="s">
        <v>1393</v>
      </c>
      <c r="N1633" s="1" t="s">
        <v>32</v>
      </c>
      <c r="O1633" s="1" t="s">
        <v>33</v>
      </c>
      <c r="P1633" s="1" t="s">
        <v>1394</v>
      </c>
      <c r="Q1633">
        <v>341.96</v>
      </c>
      <c r="R1633">
        <v>2</v>
      </c>
      <c r="S1633" s="1" t="s">
        <v>35</v>
      </c>
      <c r="T1633">
        <v>78.650800000000004</v>
      </c>
      <c r="U1633" s="1" t="s">
        <v>51</v>
      </c>
      <c r="V1633" s="1" t="s">
        <v>104</v>
      </c>
      <c r="W1633">
        <v>2014</v>
      </c>
    </row>
    <row r="1634" spans="1:23" x14ac:dyDescent="0.25">
      <c r="A1634">
        <v>7682</v>
      </c>
      <c r="B1634" s="1" t="s">
        <v>3840</v>
      </c>
      <c r="C1634" s="2">
        <v>42004</v>
      </c>
      <c r="D1634" s="2">
        <v>42011</v>
      </c>
      <c r="E1634" s="1" t="s">
        <v>42</v>
      </c>
      <c r="F1634" s="1" t="s">
        <v>2308</v>
      </c>
      <c r="G1634" s="1" t="s">
        <v>2309</v>
      </c>
      <c r="H1634" s="1" t="s">
        <v>108</v>
      </c>
      <c r="I1634" s="1" t="s">
        <v>27</v>
      </c>
      <c r="J1634" s="1" t="s">
        <v>1657</v>
      </c>
      <c r="K1634" s="1" t="s">
        <v>1658</v>
      </c>
      <c r="L1634" s="1" t="s">
        <v>72</v>
      </c>
      <c r="M1634" s="1" t="s">
        <v>113</v>
      </c>
      <c r="N1634" s="1" t="s">
        <v>32</v>
      </c>
      <c r="O1634" s="1" t="s">
        <v>39</v>
      </c>
      <c r="P1634" s="1" t="s">
        <v>114</v>
      </c>
      <c r="Q1634">
        <v>605.88</v>
      </c>
      <c r="R1634">
        <v>6</v>
      </c>
      <c r="S1634" s="1" t="s">
        <v>35</v>
      </c>
      <c r="T1634">
        <v>151.47</v>
      </c>
      <c r="U1634" s="1" t="s">
        <v>51</v>
      </c>
      <c r="V1634" s="1" t="s">
        <v>104</v>
      </c>
      <c r="W1634">
        <v>2014</v>
      </c>
    </row>
    <row r="1635" spans="1:23" x14ac:dyDescent="0.25">
      <c r="A1635">
        <v>7687</v>
      </c>
      <c r="B1635" s="1" t="s">
        <v>3841</v>
      </c>
      <c r="C1635" s="2">
        <v>42699</v>
      </c>
      <c r="D1635" s="2">
        <v>42703</v>
      </c>
      <c r="E1635" s="1" t="s">
        <v>42</v>
      </c>
      <c r="F1635" s="1" t="s">
        <v>1948</v>
      </c>
      <c r="G1635" s="1" t="s">
        <v>1949</v>
      </c>
      <c r="H1635" s="1" t="s">
        <v>97</v>
      </c>
      <c r="I1635" s="1" t="s">
        <v>27</v>
      </c>
      <c r="J1635" s="1" t="s">
        <v>488</v>
      </c>
      <c r="K1635" s="1" t="s">
        <v>299</v>
      </c>
      <c r="L1635" s="1" t="s">
        <v>100</v>
      </c>
      <c r="M1635" s="1" t="s">
        <v>796</v>
      </c>
      <c r="N1635" s="1" t="s">
        <v>32</v>
      </c>
      <c r="O1635" s="1" t="s">
        <v>48</v>
      </c>
      <c r="P1635" s="1" t="s">
        <v>797</v>
      </c>
      <c r="Q1635">
        <v>1568.61</v>
      </c>
      <c r="R1635">
        <v>9</v>
      </c>
      <c r="S1635" s="1" t="s">
        <v>35</v>
      </c>
      <c r="T1635">
        <v>329.40809999999999</v>
      </c>
      <c r="U1635" s="1" t="s">
        <v>90</v>
      </c>
      <c r="V1635" s="1" t="s">
        <v>37</v>
      </c>
      <c r="W1635">
        <v>2016</v>
      </c>
    </row>
    <row r="1636" spans="1:23" x14ac:dyDescent="0.25">
      <c r="A1636">
        <v>7691</v>
      </c>
      <c r="B1636" s="1" t="s">
        <v>3842</v>
      </c>
      <c r="C1636" s="2">
        <v>42931</v>
      </c>
      <c r="D1636" s="2">
        <v>42933</v>
      </c>
      <c r="E1636" s="1" t="s">
        <v>94</v>
      </c>
      <c r="F1636" s="1" t="s">
        <v>1822</v>
      </c>
      <c r="G1636" s="1" t="s">
        <v>1823</v>
      </c>
      <c r="H1636" s="1" t="s">
        <v>97</v>
      </c>
      <c r="I1636" s="1" t="s">
        <v>27</v>
      </c>
      <c r="J1636" s="1" t="s">
        <v>1494</v>
      </c>
      <c r="K1636" s="1" t="s">
        <v>728</v>
      </c>
      <c r="L1636" s="1" t="s">
        <v>30</v>
      </c>
      <c r="M1636" s="1" t="s">
        <v>420</v>
      </c>
      <c r="N1636" s="1" t="s">
        <v>32</v>
      </c>
      <c r="O1636" s="1" t="s">
        <v>48</v>
      </c>
      <c r="P1636" s="1" t="s">
        <v>421</v>
      </c>
      <c r="Q1636">
        <v>872.94</v>
      </c>
      <c r="R1636">
        <v>3</v>
      </c>
      <c r="S1636" s="1" t="s">
        <v>35</v>
      </c>
      <c r="T1636">
        <v>157.1292</v>
      </c>
      <c r="U1636" s="1" t="s">
        <v>76</v>
      </c>
      <c r="V1636" s="1" t="s">
        <v>77</v>
      </c>
      <c r="W1636">
        <v>2017</v>
      </c>
    </row>
    <row r="1637" spans="1:23" x14ac:dyDescent="0.25">
      <c r="A1637">
        <v>7695</v>
      </c>
      <c r="B1637" s="1" t="s">
        <v>3843</v>
      </c>
      <c r="C1637" s="2">
        <v>42451</v>
      </c>
      <c r="D1637" s="2">
        <v>42451</v>
      </c>
      <c r="E1637" s="1" t="s">
        <v>435</v>
      </c>
      <c r="F1637" s="1" t="s">
        <v>1416</v>
      </c>
      <c r="G1637" s="1" t="s">
        <v>1417</v>
      </c>
      <c r="H1637" s="1" t="s">
        <v>26</v>
      </c>
      <c r="I1637" s="1" t="s">
        <v>27</v>
      </c>
      <c r="J1637" s="1" t="s">
        <v>201</v>
      </c>
      <c r="K1637" s="1" t="s">
        <v>202</v>
      </c>
      <c r="L1637" s="1" t="s">
        <v>58</v>
      </c>
      <c r="M1637" s="1" t="s">
        <v>1526</v>
      </c>
      <c r="N1637" s="1" t="s">
        <v>32</v>
      </c>
      <c r="O1637" s="1" t="s">
        <v>39</v>
      </c>
      <c r="P1637" s="1" t="s">
        <v>1527</v>
      </c>
      <c r="Q1637">
        <v>167.88800000000001</v>
      </c>
      <c r="R1637">
        <v>7</v>
      </c>
      <c r="S1637" s="1" t="s">
        <v>66</v>
      </c>
      <c r="T1637">
        <v>14.690200000000001</v>
      </c>
      <c r="U1637" s="1" t="s">
        <v>440</v>
      </c>
      <c r="V1637" s="1" t="s">
        <v>205</v>
      </c>
      <c r="W1637">
        <v>2016</v>
      </c>
    </row>
    <row r="1638" spans="1:23" x14ac:dyDescent="0.25">
      <c r="A1638">
        <v>7702</v>
      </c>
      <c r="B1638" s="1" t="s">
        <v>3844</v>
      </c>
      <c r="C1638" s="2">
        <v>43083</v>
      </c>
      <c r="D1638" s="2">
        <v>43087</v>
      </c>
      <c r="E1638" s="1" t="s">
        <v>42</v>
      </c>
      <c r="F1638" s="1" t="s">
        <v>1750</v>
      </c>
      <c r="G1638" s="1" t="s">
        <v>1751</v>
      </c>
      <c r="H1638" s="1" t="s">
        <v>108</v>
      </c>
      <c r="I1638" s="1" t="s">
        <v>27</v>
      </c>
      <c r="J1638" s="1" t="s">
        <v>482</v>
      </c>
      <c r="K1638" s="1" t="s">
        <v>444</v>
      </c>
      <c r="L1638" s="1" t="s">
        <v>72</v>
      </c>
      <c r="M1638" s="1" t="s">
        <v>316</v>
      </c>
      <c r="N1638" s="1" t="s">
        <v>32</v>
      </c>
      <c r="O1638" s="1" t="s">
        <v>48</v>
      </c>
      <c r="P1638" s="1" t="s">
        <v>317</v>
      </c>
      <c r="Q1638">
        <v>526.58199999999999</v>
      </c>
      <c r="R1638">
        <v>2</v>
      </c>
      <c r="S1638" s="1" t="s">
        <v>75</v>
      </c>
      <c r="T1638">
        <v>-52.658200000000001</v>
      </c>
      <c r="U1638" s="1" t="s">
        <v>90</v>
      </c>
      <c r="V1638" s="1" t="s">
        <v>104</v>
      </c>
      <c r="W1638">
        <v>2017</v>
      </c>
    </row>
    <row r="1639" spans="1:23" x14ac:dyDescent="0.25">
      <c r="A1639">
        <v>7705</v>
      </c>
      <c r="B1639" s="1" t="s">
        <v>3845</v>
      </c>
      <c r="C1639" s="2">
        <v>42608</v>
      </c>
      <c r="D1639" s="2">
        <v>42615</v>
      </c>
      <c r="E1639" s="1" t="s">
        <v>42</v>
      </c>
      <c r="F1639" s="1" t="s">
        <v>1300</v>
      </c>
      <c r="G1639" s="1" t="s">
        <v>1301</v>
      </c>
      <c r="H1639" s="1" t="s">
        <v>26</v>
      </c>
      <c r="I1639" s="1" t="s">
        <v>27</v>
      </c>
      <c r="J1639" s="1" t="s">
        <v>298</v>
      </c>
      <c r="K1639" s="1" t="s">
        <v>299</v>
      </c>
      <c r="L1639" s="1" t="s">
        <v>100</v>
      </c>
      <c r="M1639" s="1" t="s">
        <v>1052</v>
      </c>
      <c r="N1639" s="1" t="s">
        <v>32</v>
      </c>
      <c r="O1639" s="1" t="s">
        <v>48</v>
      </c>
      <c r="P1639" s="1" t="s">
        <v>1053</v>
      </c>
      <c r="Q1639">
        <v>447.84</v>
      </c>
      <c r="R1639">
        <v>4</v>
      </c>
      <c r="S1639" s="1" t="s">
        <v>35</v>
      </c>
      <c r="T1639">
        <v>98.524799999999999</v>
      </c>
      <c r="U1639" s="1" t="s">
        <v>51</v>
      </c>
      <c r="V1639" s="1" t="s">
        <v>263</v>
      </c>
      <c r="W1639">
        <v>2016</v>
      </c>
    </row>
    <row r="1640" spans="1:23" x14ac:dyDescent="0.25">
      <c r="A1640">
        <v>7712</v>
      </c>
      <c r="B1640" s="1" t="s">
        <v>3846</v>
      </c>
      <c r="C1640" s="2">
        <v>43036</v>
      </c>
      <c r="D1640" s="2">
        <v>43038</v>
      </c>
      <c r="E1640" s="1" t="s">
        <v>23</v>
      </c>
      <c r="F1640" s="1" t="s">
        <v>2667</v>
      </c>
      <c r="G1640" s="1" t="s">
        <v>2668</v>
      </c>
      <c r="H1640" s="1" t="s">
        <v>26</v>
      </c>
      <c r="I1640" s="1" t="s">
        <v>27</v>
      </c>
      <c r="J1640" s="1" t="s">
        <v>1924</v>
      </c>
      <c r="K1640" s="1" t="s">
        <v>1048</v>
      </c>
      <c r="L1640" s="1" t="s">
        <v>30</v>
      </c>
      <c r="M1640" s="1" t="s">
        <v>2068</v>
      </c>
      <c r="N1640" s="1" t="s">
        <v>32</v>
      </c>
      <c r="O1640" s="1" t="s">
        <v>60</v>
      </c>
      <c r="P1640" s="1" t="s">
        <v>2069</v>
      </c>
      <c r="Q1640">
        <v>77.951999999999998</v>
      </c>
      <c r="R1640">
        <v>3</v>
      </c>
      <c r="S1640" s="1" t="s">
        <v>66</v>
      </c>
      <c r="T1640">
        <v>15.590400000000001</v>
      </c>
      <c r="U1640" s="1" t="s">
        <v>76</v>
      </c>
      <c r="V1640" s="1" t="s">
        <v>52</v>
      </c>
      <c r="W1640">
        <v>2017</v>
      </c>
    </row>
    <row r="1641" spans="1:23" x14ac:dyDescent="0.25">
      <c r="A1641">
        <v>7724</v>
      </c>
      <c r="B1641" s="1" t="s">
        <v>3847</v>
      </c>
      <c r="C1641" s="2">
        <v>42257</v>
      </c>
      <c r="D1641" s="2">
        <v>42261</v>
      </c>
      <c r="E1641" s="1" t="s">
        <v>42</v>
      </c>
      <c r="F1641" s="1" t="s">
        <v>3746</v>
      </c>
      <c r="G1641" s="1" t="s">
        <v>3747</v>
      </c>
      <c r="H1641" s="1" t="s">
        <v>97</v>
      </c>
      <c r="I1641" s="1" t="s">
        <v>27</v>
      </c>
      <c r="J1641" s="1" t="s">
        <v>2343</v>
      </c>
      <c r="K1641" s="1" t="s">
        <v>99</v>
      </c>
      <c r="L1641" s="1" t="s">
        <v>100</v>
      </c>
      <c r="M1641" s="1" t="s">
        <v>1613</v>
      </c>
      <c r="N1641" s="1" t="s">
        <v>32</v>
      </c>
      <c r="O1641" s="1" t="s">
        <v>39</v>
      </c>
      <c r="P1641" s="1" t="s">
        <v>1614</v>
      </c>
      <c r="Q1641">
        <v>179.886</v>
      </c>
      <c r="R1641">
        <v>1</v>
      </c>
      <c r="S1641" s="1" t="s">
        <v>75</v>
      </c>
      <c r="T1641">
        <v>-2.5697999999999999</v>
      </c>
      <c r="U1641" s="1" t="s">
        <v>90</v>
      </c>
      <c r="V1641" s="1" t="s">
        <v>83</v>
      </c>
      <c r="W1641">
        <v>2015</v>
      </c>
    </row>
    <row r="1642" spans="1:23" x14ac:dyDescent="0.25">
      <c r="A1642">
        <v>7731</v>
      </c>
      <c r="B1642" s="1" t="s">
        <v>3848</v>
      </c>
      <c r="C1642" s="2">
        <v>42899</v>
      </c>
      <c r="D1642" s="2">
        <v>42905</v>
      </c>
      <c r="E1642" s="1" t="s">
        <v>42</v>
      </c>
      <c r="F1642" s="1" t="s">
        <v>3555</v>
      </c>
      <c r="G1642" s="1" t="s">
        <v>3556</v>
      </c>
      <c r="H1642" s="1" t="s">
        <v>108</v>
      </c>
      <c r="I1642" s="1" t="s">
        <v>27</v>
      </c>
      <c r="J1642" s="1" t="s">
        <v>201</v>
      </c>
      <c r="K1642" s="1" t="s">
        <v>202</v>
      </c>
      <c r="L1642" s="1" t="s">
        <v>58</v>
      </c>
      <c r="M1642" s="1" t="s">
        <v>1630</v>
      </c>
      <c r="N1642" s="1" t="s">
        <v>32</v>
      </c>
      <c r="O1642" s="1" t="s">
        <v>39</v>
      </c>
      <c r="P1642" s="1" t="s">
        <v>1631</v>
      </c>
      <c r="Q1642">
        <v>291.13600000000002</v>
      </c>
      <c r="R1642">
        <v>4</v>
      </c>
      <c r="S1642" s="1" t="s">
        <v>66</v>
      </c>
      <c r="T1642">
        <v>-25.474399999999999</v>
      </c>
      <c r="U1642" s="1" t="s">
        <v>139</v>
      </c>
      <c r="V1642" s="1" t="s">
        <v>63</v>
      </c>
      <c r="W1642">
        <v>2017</v>
      </c>
    </row>
    <row r="1643" spans="1:23" x14ac:dyDescent="0.25">
      <c r="A1643">
        <v>7749</v>
      </c>
      <c r="B1643" s="1" t="s">
        <v>3849</v>
      </c>
      <c r="C1643" s="2">
        <v>42173</v>
      </c>
      <c r="D1643" s="2">
        <v>42179</v>
      </c>
      <c r="E1643" s="1" t="s">
        <v>42</v>
      </c>
      <c r="F1643" s="1" t="s">
        <v>462</v>
      </c>
      <c r="G1643" s="1" t="s">
        <v>463</v>
      </c>
      <c r="H1643" s="1" t="s">
        <v>26</v>
      </c>
      <c r="I1643" s="1" t="s">
        <v>27</v>
      </c>
      <c r="J1643" s="1" t="s">
        <v>701</v>
      </c>
      <c r="K1643" s="1" t="s">
        <v>728</v>
      </c>
      <c r="L1643" s="1" t="s">
        <v>30</v>
      </c>
      <c r="M1643" s="1" t="s">
        <v>2331</v>
      </c>
      <c r="N1643" s="1" t="s">
        <v>32</v>
      </c>
      <c r="O1643" s="1" t="s">
        <v>60</v>
      </c>
      <c r="P1643" s="1" t="s">
        <v>2332</v>
      </c>
      <c r="Q1643">
        <v>60.84</v>
      </c>
      <c r="R1643">
        <v>3</v>
      </c>
      <c r="S1643" s="1" t="s">
        <v>35</v>
      </c>
      <c r="T1643">
        <v>19.468800000000002</v>
      </c>
      <c r="U1643" s="1" t="s">
        <v>139</v>
      </c>
      <c r="V1643" s="1" t="s">
        <v>63</v>
      </c>
      <c r="W1643">
        <v>2015</v>
      </c>
    </row>
    <row r="1644" spans="1:23" x14ac:dyDescent="0.25">
      <c r="A1644">
        <v>7754</v>
      </c>
      <c r="B1644" s="1" t="s">
        <v>3850</v>
      </c>
      <c r="C1644" s="2">
        <v>42338</v>
      </c>
      <c r="D1644" s="2">
        <v>42341</v>
      </c>
      <c r="E1644" s="1" t="s">
        <v>94</v>
      </c>
      <c r="F1644" s="1" t="s">
        <v>1232</v>
      </c>
      <c r="G1644" s="1" t="s">
        <v>1233</v>
      </c>
      <c r="H1644" s="1" t="s">
        <v>97</v>
      </c>
      <c r="I1644" s="1" t="s">
        <v>27</v>
      </c>
      <c r="J1644" s="1" t="s">
        <v>618</v>
      </c>
      <c r="K1644" s="1" t="s">
        <v>1048</v>
      </c>
      <c r="L1644" s="1" t="s">
        <v>30</v>
      </c>
      <c r="M1644" s="1" t="s">
        <v>2153</v>
      </c>
      <c r="N1644" s="1" t="s">
        <v>32</v>
      </c>
      <c r="O1644" s="1" t="s">
        <v>60</v>
      </c>
      <c r="P1644" s="1" t="s">
        <v>2154</v>
      </c>
      <c r="Q1644">
        <v>17.088000000000001</v>
      </c>
      <c r="R1644">
        <v>2</v>
      </c>
      <c r="S1644" s="1" t="s">
        <v>66</v>
      </c>
      <c r="T1644">
        <v>1.0680000000000001</v>
      </c>
      <c r="U1644" s="1" t="s">
        <v>36</v>
      </c>
      <c r="V1644" s="1" t="s">
        <v>37</v>
      </c>
      <c r="W1644">
        <v>2015</v>
      </c>
    </row>
    <row r="1645" spans="1:23" x14ac:dyDescent="0.25">
      <c r="A1645">
        <v>7759</v>
      </c>
      <c r="B1645" s="1" t="s">
        <v>3851</v>
      </c>
      <c r="C1645" s="2">
        <v>43052</v>
      </c>
      <c r="D1645" s="2">
        <v>43055</v>
      </c>
      <c r="E1645" s="1" t="s">
        <v>23</v>
      </c>
      <c r="F1645" s="1" t="s">
        <v>1123</v>
      </c>
      <c r="G1645" s="1" t="s">
        <v>1124</v>
      </c>
      <c r="H1645" s="1" t="s">
        <v>97</v>
      </c>
      <c r="I1645" s="1" t="s">
        <v>27</v>
      </c>
      <c r="J1645" s="1" t="s">
        <v>2967</v>
      </c>
      <c r="K1645" s="1" t="s">
        <v>129</v>
      </c>
      <c r="L1645" s="1" t="s">
        <v>72</v>
      </c>
      <c r="M1645" s="1" t="s">
        <v>2986</v>
      </c>
      <c r="N1645" s="1" t="s">
        <v>32</v>
      </c>
      <c r="O1645" s="1" t="s">
        <v>60</v>
      </c>
      <c r="P1645" s="1" t="s">
        <v>2987</v>
      </c>
      <c r="Q1645">
        <v>154.94999999999999</v>
      </c>
      <c r="R1645">
        <v>3</v>
      </c>
      <c r="S1645" s="1" t="s">
        <v>35</v>
      </c>
      <c r="T1645">
        <v>30.99</v>
      </c>
      <c r="U1645" s="1" t="s">
        <v>36</v>
      </c>
      <c r="V1645" s="1" t="s">
        <v>37</v>
      </c>
      <c r="W1645">
        <v>2017</v>
      </c>
    </row>
    <row r="1646" spans="1:23" x14ac:dyDescent="0.25">
      <c r="A1646">
        <v>7766</v>
      </c>
      <c r="B1646" s="1" t="s">
        <v>3852</v>
      </c>
      <c r="C1646" s="2">
        <v>42959</v>
      </c>
      <c r="D1646" s="2">
        <v>42959</v>
      </c>
      <c r="E1646" s="1" t="s">
        <v>435</v>
      </c>
      <c r="F1646" s="1" t="s">
        <v>1948</v>
      </c>
      <c r="G1646" s="1" t="s">
        <v>1949</v>
      </c>
      <c r="H1646" s="1" t="s">
        <v>97</v>
      </c>
      <c r="I1646" s="1" t="s">
        <v>27</v>
      </c>
      <c r="J1646" s="1" t="s">
        <v>167</v>
      </c>
      <c r="K1646" s="1" t="s">
        <v>1101</v>
      </c>
      <c r="L1646" s="1" t="s">
        <v>72</v>
      </c>
      <c r="M1646" s="1" t="s">
        <v>526</v>
      </c>
      <c r="N1646" s="1" t="s">
        <v>32</v>
      </c>
      <c r="O1646" s="1" t="s">
        <v>39</v>
      </c>
      <c r="P1646" s="1" t="s">
        <v>527</v>
      </c>
      <c r="Q1646">
        <v>1779.9</v>
      </c>
      <c r="R1646">
        <v>5</v>
      </c>
      <c r="S1646" s="1" t="s">
        <v>35</v>
      </c>
      <c r="T1646">
        <v>373.779</v>
      </c>
      <c r="U1646" s="1" t="s">
        <v>440</v>
      </c>
      <c r="V1646" s="1" t="s">
        <v>263</v>
      </c>
      <c r="W1646">
        <v>2017</v>
      </c>
    </row>
    <row r="1647" spans="1:23" x14ac:dyDescent="0.25">
      <c r="A1647">
        <v>7784</v>
      </c>
      <c r="B1647" s="1" t="s">
        <v>3853</v>
      </c>
      <c r="C1647" s="2">
        <v>42678</v>
      </c>
      <c r="D1647" s="2">
        <v>42680</v>
      </c>
      <c r="E1647" s="1" t="s">
        <v>23</v>
      </c>
      <c r="F1647" s="1" t="s">
        <v>3854</v>
      </c>
      <c r="G1647" s="1" t="s">
        <v>3855</v>
      </c>
      <c r="H1647" s="1" t="s">
        <v>97</v>
      </c>
      <c r="I1647" s="1" t="s">
        <v>27</v>
      </c>
      <c r="J1647" s="1" t="s">
        <v>1540</v>
      </c>
      <c r="K1647" s="1" t="s">
        <v>1048</v>
      </c>
      <c r="L1647" s="1" t="s">
        <v>30</v>
      </c>
      <c r="M1647" s="1" t="s">
        <v>378</v>
      </c>
      <c r="N1647" s="1" t="s">
        <v>32</v>
      </c>
      <c r="O1647" s="1" t="s">
        <v>48</v>
      </c>
      <c r="P1647" s="1" t="s">
        <v>379</v>
      </c>
      <c r="Q1647">
        <v>876.3</v>
      </c>
      <c r="R1647">
        <v>10</v>
      </c>
      <c r="S1647" s="1" t="s">
        <v>517</v>
      </c>
      <c r="T1647">
        <v>-292.10000000000002</v>
      </c>
      <c r="U1647" s="1" t="s">
        <v>76</v>
      </c>
      <c r="V1647" s="1" t="s">
        <v>37</v>
      </c>
      <c r="W1647">
        <v>2016</v>
      </c>
    </row>
    <row r="1648" spans="1:23" x14ac:dyDescent="0.25">
      <c r="A1648">
        <v>7789</v>
      </c>
      <c r="B1648" s="1" t="s">
        <v>3856</v>
      </c>
      <c r="C1648" s="2">
        <v>42507</v>
      </c>
      <c r="D1648" s="2">
        <v>42510</v>
      </c>
      <c r="E1648" s="1" t="s">
        <v>94</v>
      </c>
      <c r="F1648" s="1" t="s">
        <v>3857</v>
      </c>
      <c r="G1648" s="1" t="s">
        <v>3858</v>
      </c>
      <c r="H1648" s="1" t="s">
        <v>26</v>
      </c>
      <c r="I1648" s="1" t="s">
        <v>27</v>
      </c>
      <c r="J1648" s="1" t="s">
        <v>143</v>
      </c>
      <c r="K1648" s="1" t="s">
        <v>144</v>
      </c>
      <c r="L1648" s="1" t="s">
        <v>100</v>
      </c>
      <c r="M1648" s="1" t="s">
        <v>1555</v>
      </c>
      <c r="N1648" s="1" t="s">
        <v>32</v>
      </c>
      <c r="O1648" s="1" t="s">
        <v>60</v>
      </c>
      <c r="P1648" s="1" t="s">
        <v>1556</v>
      </c>
      <c r="Q1648">
        <v>22.608000000000001</v>
      </c>
      <c r="R1648">
        <v>3</v>
      </c>
      <c r="S1648" s="1" t="s">
        <v>103</v>
      </c>
      <c r="T1648">
        <v>-10.1736</v>
      </c>
      <c r="U1648" s="1" t="s">
        <v>36</v>
      </c>
      <c r="V1648" s="1" t="s">
        <v>171</v>
      </c>
      <c r="W1648">
        <v>2016</v>
      </c>
    </row>
    <row r="1649" spans="1:23" x14ac:dyDescent="0.25">
      <c r="A1649">
        <v>7800</v>
      </c>
      <c r="B1649" s="1" t="s">
        <v>3859</v>
      </c>
      <c r="C1649" s="2">
        <v>42818</v>
      </c>
      <c r="D1649" s="2">
        <v>42821</v>
      </c>
      <c r="E1649" s="1" t="s">
        <v>94</v>
      </c>
      <c r="F1649" s="1" t="s">
        <v>2044</v>
      </c>
      <c r="G1649" s="1" t="s">
        <v>2045</v>
      </c>
      <c r="H1649" s="1" t="s">
        <v>97</v>
      </c>
      <c r="I1649" s="1" t="s">
        <v>27</v>
      </c>
      <c r="J1649" s="1" t="s">
        <v>183</v>
      </c>
      <c r="K1649" s="1" t="s">
        <v>129</v>
      </c>
      <c r="L1649" s="1" t="s">
        <v>72</v>
      </c>
      <c r="M1649" s="1" t="s">
        <v>499</v>
      </c>
      <c r="N1649" s="1" t="s">
        <v>32</v>
      </c>
      <c r="O1649" s="1" t="s">
        <v>39</v>
      </c>
      <c r="P1649" s="1" t="s">
        <v>500</v>
      </c>
      <c r="Q1649">
        <v>207.846</v>
      </c>
      <c r="R1649">
        <v>3</v>
      </c>
      <c r="S1649" s="1" t="s">
        <v>132</v>
      </c>
      <c r="T1649">
        <v>2.3094000000000001</v>
      </c>
      <c r="U1649" s="1" t="s">
        <v>36</v>
      </c>
      <c r="V1649" s="1" t="s">
        <v>205</v>
      </c>
      <c r="W1649">
        <v>2017</v>
      </c>
    </row>
    <row r="1650" spans="1:23" x14ac:dyDescent="0.25">
      <c r="A1650">
        <v>7802</v>
      </c>
      <c r="B1650" s="1" t="s">
        <v>3860</v>
      </c>
      <c r="C1650" s="2">
        <v>41722</v>
      </c>
      <c r="D1650" s="2">
        <v>41727</v>
      </c>
      <c r="E1650" s="1" t="s">
        <v>23</v>
      </c>
      <c r="F1650" s="1" t="s">
        <v>1174</v>
      </c>
      <c r="G1650" s="1" t="s">
        <v>1175</v>
      </c>
      <c r="H1650" s="1" t="s">
        <v>26</v>
      </c>
      <c r="I1650" s="1" t="s">
        <v>27</v>
      </c>
      <c r="J1650" s="1" t="s">
        <v>1145</v>
      </c>
      <c r="K1650" s="1" t="s">
        <v>57</v>
      </c>
      <c r="L1650" s="1" t="s">
        <v>58</v>
      </c>
      <c r="M1650" s="1" t="s">
        <v>2978</v>
      </c>
      <c r="N1650" s="1" t="s">
        <v>32</v>
      </c>
      <c r="O1650" s="1" t="s">
        <v>60</v>
      </c>
      <c r="P1650" s="1" t="s">
        <v>2979</v>
      </c>
      <c r="Q1650">
        <v>40.479999999999997</v>
      </c>
      <c r="R1650">
        <v>2</v>
      </c>
      <c r="S1650" s="1" t="s">
        <v>35</v>
      </c>
      <c r="T1650">
        <v>14.572800000000001</v>
      </c>
      <c r="U1650" s="1" t="s">
        <v>62</v>
      </c>
      <c r="V1650" s="1" t="s">
        <v>205</v>
      </c>
      <c r="W1650">
        <v>2014</v>
      </c>
    </row>
    <row r="1651" spans="1:23" x14ac:dyDescent="0.25">
      <c r="A1651">
        <v>7813</v>
      </c>
      <c r="B1651" s="1" t="s">
        <v>3861</v>
      </c>
      <c r="C1651" s="2">
        <v>42414</v>
      </c>
      <c r="D1651" s="2">
        <v>42415</v>
      </c>
      <c r="E1651" s="1" t="s">
        <v>94</v>
      </c>
      <c r="F1651" s="1" t="s">
        <v>199</v>
      </c>
      <c r="G1651" s="1" t="s">
        <v>200</v>
      </c>
      <c r="H1651" s="1" t="s">
        <v>26</v>
      </c>
      <c r="I1651" s="1" t="s">
        <v>27</v>
      </c>
      <c r="J1651" s="1" t="s">
        <v>2535</v>
      </c>
      <c r="K1651" s="1" t="s">
        <v>1101</v>
      </c>
      <c r="L1651" s="1" t="s">
        <v>72</v>
      </c>
      <c r="M1651" s="1" t="s">
        <v>927</v>
      </c>
      <c r="N1651" s="1" t="s">
        <v>32</v>
      </c>
      <c r="O1651" s="1" t="s">
        <v>48</v>
      </c>
      <c r="P1651" s="1" t="s">
        <v>928</v>
      </c>
      <c r="Q1651">
        <v>550.43100000000004</v>
      </c>
      <c r="R1651">
        <v>3</v>
      </c>
      <c r="S1651" s="1" t="s">
        <v>75</v>
      </c>
      <c r="T1651">
        <v>-47.1798</v>
      </c>
      <c r="U1651" s="1" t="s">
        <v>133</v>
      </c>
      <c r="V1651" s="1" t="s">
        <v>307</v>
      </c>
      <c r="W1651">
        <v>2016</v>
      </c>
    </row>
    <row r="1652" spans="1:23" x14ac:dyDescent="0.25">
      <c r="A1652">
        <v>7814</v>
      </c>
      <c r="B1652" s="1" t="s">
        <v>3861</v>
      </c>
      <c r="C1652" s="2">
        <v>42414</v>
      </c>
      <c r="D1652" s="2">
        <v>42415</v>
      </c>
      <c r="E1652" s="1" t="s">
        <v>94</v>
      </c>
      <c r="F1652" s="1" t="s">
        <v>199</v>
      </c>
      <c r="G1652" s="1" t="s">
        <v>200</v>
      </c>
      <c r="H1652" s="1" t="s">
        <v>26</v>
      </c>
      <c r="I1652" s="1" t="s">
        <v>27</v>
      </c>
      <c r="J1652" s="1" t="s">
        <v>2535</v>
      </c>
      <c r="K1652" s="1" t="s">
        <v>1101</v>
      </c>
      <c r="L1652" s="1" t="s">
        <v>72</v>
      </c>
      <c r="M1652" s="1" t="s">
        <v>347</v>
      </c>
      <c r="N1652" s="1" t="s">
        <v>32</v>
      </c>
      <c r="O1652" s="1" t="s">
        <v>60</v>
      </c>
      <c r="P1652" s="1" t="s">
        <v>348</v>
      </c>
      <c r="Q1652">
        <v>10.56</v>
      </c>
      <c r="R1652">
        <v>6</v>
      </c>
      <c r="S1652" s="1" t="s">
        <v>35</v>
      </c>
      <c r="T1652">
        <v>4.6463999999999999</v>
      </c>
      <c r="U1652" s="1" t="s">
        <v>133</v>
      </c>
      <c r="V1652" s="1" t="s">
        <v>307</v>
      </c>
      <c r="W1652">
        <v>2016</v>
      </c>
    </row>
    <row r="1653" spans="1:23" x14ac:dyDescent="0.25">
      <c r="A1653">
        <v>7815</v>
      </c>
      <c r="B1653" s="1" t="s">
        <v>3862</v>
      </c>
      <c r="C1653" s="2">
        <v>42894</v>
      </c>
      <c r="D1653" s="2">
        <v>42896</v>
      </c>
      <c r="E1653" s="1" t="s">
        <v>94</v>
      </c>
      <c r="F1653" s="1" t="s">
        <v>238</v>
      </c>
      <c r="G1653" s="1" t="s">
        <v>239</v>
      </c>
      <c r="H1653" s="1" t="s">
        <v>108</v>
      </c>
      <c r="I1653" s="1" t="s">
        <v>27</v>
      </c>
      <c r="J1653" s="1" t="s">
        <v>56</v>
      </c>
      <c r="K1653" s="1" t="s">
        <v>57</v>
      </c>
      <c r="L1653" s="1" t="s">
        <v>58</v>
      </c>
      <c r="M1653" s="1" t="s">
        <v>87</v>
      </c>
      <c r="N1653" s="1" t="s">
        <v>32</v>
      </c>
      <c r="O1653" s="1" t="s">
        <v>33</v>
      </c>
      <c r="P1653" s="1" t="s">
        <v>88</v>
      </c>
      <c r="Q1653">
        <v>1497.6659999999999</v>
      </c>
      <c r="R1653">
        <v>2</v>
      </c>
      <c r="S1653" s="1" t="s">
        <v>468</v>
      </c>
      <c r="T1653">
        <v>140.95679999999999</v>
      </c>
      <c r="U1653" s="1" t="s">
        <v>76</v>
      </c>
      <c r="V1653" s="1" t="s">
        <v>63</v>
      </c>
      <c r="W1653">
        <v>2017</v>
      </c>
    </row>
    <row r="1654" spans="1:23" x14ac:dyDescent="0.25">
      <c r="A1654">
        <v>7825</v>
      </c>
      <c r="B1654" s="1" t="s">
        <v>3863</v>
      </c>
      <c r="C1654" s="2">
        <v>41775</v>
      </c>
      <c r="D1654" s="2">
        <v>41782</v>
      </c>
      <c r="E1654" s="1" t="s">
        <v>42</v>
      </c>
      <c r="F1654" s="1" t="s">
        <v>3864</v>
      </c>
      <c r="G1654" s="1" t="s">
        <v>3865</v>
      </c>
      <c r="H1654" s="1" t="s">
        <v>97</v>
      </c>
      <c r="I1654" s="1" t="s">
        <v>27</v>
      </c>
      <c r="J1654" s="1" t="s">
        <v>56</v>
      </c>
      <c r="K1654" s="1" t="s">
        <v>57</v>
      </c>
      <c r="L1654" s="1" t="s">
        <v>58</v>
      </c>
      <c r="M1654" s="1" t="s">
        <v>1905</v>
      </c>
      <c r="N1654" s="1" t="s">
        <v>32</v>
      </c>
      <c r="O1654" s="1" t="s">
        <v>39</v>
      </c>
      <c r="P1654" s="1" t="s">
        <v>1906</v>
      </c>
      <c r="Q1654">
        <v>232.88</v>
      </c>
      <c r="R1654">
        <v>5</v>
      </c>
      <c r="S1654" s="1" t="s">
        <v>66</v>
      </c>
      <c r="T1654">
        <v>17.466000000000001</v>
      </c>
      <c r="U1654" s="1" t="s">
        <v>51</v>
      </c>
      <c r="V1654" s="1" t="s">
        <v>171</v>
      </c>
      <c r="W1654">
        <v>2014</v>
      </c>
    </row>
    <row r="1655" spans="1:23" x14ac:dyDescent="0.25">
      <c r="A1655">
        <v>7826</v>
      </c>
      <c r="B1655" s="1" t="s">
        <v>3866</v>
      </c>
      <c r="C1655" s="2">
        <v>42038</v>
      </c>
      <c r="D1655" s="2">
        <v>42042</v>
      </c>
      <c r="E1655" s="1" t="s">
        <v>42</v>
      </c>
      <c r="F1655" s="1" t="s">
        <v>3864</v>
      </c>
      <c r="G1655" s="1" t="s">
        <v>3865</v>
      </c>
      <c r="H1655" s="1" t="s">
        <v>97</v>
      </c>
      <c r="I1655" s="1" t="s">
        <v>27</v>
      </c>
      <c r="J1655" s="1" t="s">
        <v>2869</v>
      </c>
      <c r="K1655" s="1" t="s">
        <v>129</v>
      </c>
      <c r="L1655" s="1" t="s">
        <v>72</v>
      </c>
      <c r="M1655" s="1" t="s">
        <v>113</v>
      </c>
      <c r="N1655" s="1" t="s">
        <v>32</v>
      </c>
      <c r="O1655" s="1" t="s">
        <v>39</v>
      </c>
      <c r="P1655" s="1" t="s">
        <v>114</v>
      </c>
      <c r="Q1655">
        <v>90.882000000000005</v>
      </c>
      <c r="R1655">
        <v>1</v>
      </c>
      <c r="S1655" s="1" t="s">
        <v>132</v>
      </c>
      <c r="T1655">
        <v>15.147</v>
      </c>
      <c r="U1655" s="1" t="s">
        <v>90</v>
      </c>
      <c r="V1655" s="1" t="s">
        <v>307</v>
      </c>
      <c r="W1655">
        <v>2015</v>
      </c>
    </row>
    <row r="1656" spans="1:23" x14ac:dyDescent="0.25">
      <c r="A1656">
        <v>7829</v>
      </c>
      <c r="B1656" s="1" t="s">
        <v>3867</v>
      </c>
      <c r="C1656" s="2">
        <v>42120</v>
      </c>
      <c r="D1656" s="2">
        <v>42125</v>
      </c>
      <c r="E1656" s="1" t="s">
        <v>42</v>
      </c>
      <c r="F1656" s="1" t="s">
        <v>1973</v>
      </c>
      <c r="G1656" s="1" t="s">
        <v>1974</v>
      </c>
      <c r="H1656" s="1" t="s">
        <v>97</v>
      </c>
      <c r="I1656" s="1" t="s">
        <v>27</v>
      </c>
      <c r="J1656" s="1" t="s">
        <v>651</v>
      </c>
      <c r="K1656" s="1" t="s">
        <v>57</v>
      </c>
      <c r="L1656" s="1" t="s">
        <v>58</v>
      </c>
      <c r="M1656" s="1" t="s">
        <v>2021</v>
      </c>
      <c r="N1656" s="1" t="s">
        <v>32</v>
      </c>
      <c r="O1656" s="1" t="s">
        <v>39</v>
      </c>
      <c r="P1656" s="1" t="s">
        <v>2022</v>
      </c>
      <c r="Q1656">
        <v>63.936</v>
      </c>
      <c r="R1656">
        <v>3</v>
      </c>
      <c r="S1656" s="1" t="s">
        <v>66</v>
      </c>
      <c r="T1656">
        <v>6.3936000000000002</v>
      </c>
      <c r="U1656" s="1" t="s">
        <v>62</v>
      </c>
      <c r="V1656" s="1" t="s">
        <v>122</v>
      </c>
      <c r="W1656">
        <v>2015</v>
      </c>
    </row>
    <row r="1657" spans="1:23" x14ac:dyDescent="0.25">
      <c r="A1657">
        <v>7835</v>
      </c>
      <c r="B1657" s="1" t="s">
        <v>3868</v>
      </c>
      <c r="C1657" s="2">
        <v>42107</v>
      </c>
      <c r="D1657" s="2">
        <v>42111</v>
      </c>
      <c r="E1657" s="1" t="s">
        <v>23</v>
      </c>
      <c r="F1657" s="1" t="s">
        <v>2976</v>
      </c>
      <c r="G1657" s="1" t="s">
        <v>2977</v>
      </c>
      <c r="H1657" s="1" t="s">
        <v>26</v>
      </c>
      <c r="I1657" s="1" t="s">
        <v>27</v>
      </c>
      <c r="J1657" s="1" t="s">
        <v>56</v>
      </c>
      <c r="K1657" s="1" t="s">
        <v>57</v>
      </c>
      <c r="L1657" s="1" t="s">
        <v>58</v>
      </c>
      <c r="M1657" s="1" t="s">
        <v>1297</v>
      </c>
      <c r="N1657" s="1" t="s">
        <v>32</v>
      </c>
      <c r="O1657" s="1" t="s">
        <v>48</v>
      </c>
      <c r="P1657" s="1" t="s">
        <v>1298</v>
      </c>
      <c r="Q1657">
        <v>241.56800000000001</v>
      </c>
      <c r="R1657">
        <v>2</v>
      </c>
      <c r="S1657" s="1" t="s">
        <v>66</v>
      </c>
      <c r="T1657">
        <v>-15.098000000000001</v>
      </c>
      <c r="U1657" s="1" t="s">
        <v>90</v>
      </c>
      <c r="V1657" s="1" t="s">
        <v>122</v>
      </c>
      <c r="W1657">
        <v>2015</v>
      </c>
    </row>
    <row r="1658" spans="1:23" x14ac:dyDescent="0.25">
      <c r="A1658">
        <v>7837</v>
      </c>
      <c r="B1658" s="1" t="s">
        <v>3869</v>
      </c>
      <c r="C1658" s="2">
        <v>42272</v>
      </c>
      <c r="D1658" s="2">
        <v>42277</v>
      </c>
      <c r="E1658" s="1" t="s">
        <v>42</v>
      </c>
      <c r="F1658" s="1" t="s">
        <v>2037</v>
      </c>
      <c r="G1658" s="1" t="s">
        <v>2038</v>
      </c>
      <c r="H1658" s="1" t="s">
        <v>97</v>
      </c>
      <c r="I1658" s="1" t="s">
        <v>27</v>
      </c>
      <c r="J1658" s="1" t="s">
        <v>201</v>
      </c>
      <c r="K1658" s="1" t="s">
        <v>202</v>
      </c>
      <c r="L1658" s="1" t="s">
        <v>58</v>
      </c>
      <c r="M1658" s="1" t="s">
        <v>1292</v>
      </c>
      <c r="N1658" s="1" t="s">
        <v>32</v>
      </c>
      <c r="O1658" s="1" t="s">
        <v>39</v>
      </c>
      <c r="P1658" s="1" t="s">
        <v>1293</v>
      </c>
      <c r="Q1658">
        <v>307.13600000000002</v>
      </c>
      <c r="R1658">
        <v>4</v>
      </c>
      <c r="S1658" s="1" t="s">
        <v>66</v>
      </c>
      <c r="T1658">
        <v>-11.5176</v>
      </c>
      <c r="U1658" s="1" t="s">
        <v>62</v>
      </c>
      <c r="V1658" s="1" t="s">
        <v>83</v>
      </c>
      <c r="W1658">
        <v>2015</v>
      </c>
    </row>
    <row r="1659" spans="1:23" x14ac:dyDescent="0.25">
      <c r="A1659">
        <v>7841</v>
      </c>
      <c r="B1659" s="1" t="s">
        <v>3870</v>
      </c>
      <c r="C1659" s="2">
        <v>41726</v>
      </c>
      <c r="D1659" s="2">
        <v>41731</v>
      </c>
      <c r="E1659" s="1" t="s">
        <v>42</v>
      </c>
      <c r="F1659" s="1" t="s">
        <v>3141</v>
      </c>
      <c r="G1659" s="1" t="s">
        <v>3142</v>
      </c>
      <c r="H1659" s="1" t="s">
        <v>26</v>
      </c>
      <c r="I1659" s="1" t="s">
        <v>27</v>
      </c>
      <c r="J1659" s="1" t="s">
        <v>812</v>
      </c>
      <c r="K1659" s="1" t="s">
        <v>813</v>
      </c>
      <c r="L1659" s="1" t="s">
        <v>100</v>
      </c>
      <c r="M1659" s="1" t="s">
        <v>1684</v>
      </c>
      <c r="N1659" s="1" t="s">
        <v>32</v>
      </c>
      <c r="O1659" s="1" t="s">
        <v>48</v>
      </c>
      <c r="P1659" s="1" t="s">
        <v>1685</v>
      </c>
      <c r="Q1659">
        <v>1184.72</v>
      </c>
      <c r="R1659">
        <v>4</v>
      </c>
      <c r="S1659" s="1" t="s">
        <v>35</v>
      </c>
      <c r="T1659">
        <v>106.62479999999999</v>
      </c>
      <c r="U1659" s="1" t="s">
        <v>62</v>
      </c>
      <c r="V1659" s="1" t="s">
        <v>205</v>
      </c>
      <c r="W1659">
        <v>2014</v>
      </c>
    </row>
    <row r="1660" spans="1:23" x14ac:dyDescent="0.25">
      <c r="A1660">
        <v>7845</v>
      </c>
      <c r="B1660" s="1" t="s">
        <v>3871</v>
      </c>
      <c r="C1660" s="2">
        <v>42937</v>
      </c>
      <c r="D1660" s="2">
        <v>42941</v>
      </c>
      <c r="E1660" s="1" t="s">
        <v>42</v>
      </c>
      <c r="F1660" s="1" t="s">
        <v>3872</v>
      </c>
      <c r="G1660" s="1" t="s">
        <v>3873</v>
      </c>
      <c r="H1660" s="1" t="s">
        <v>26</v>
      </c>
      <c r="I1660" s="1" t="s">
        <v>27</v>
      </c>
      <c r="J1660" s="1" t="s">
        <v>2256</v>
      </c>
      <c r="K1660" s="1" t="s">
        <v>99</v>
      </c>
      <c r="L1660" s="1" t="s">
        <v>100</v>
      </c>
      <c r="M1660" s="1" t="s">
        <v>1262</v>
      </c>
      <c r="N1660" s="1" t="s">
        <v>32</v>
      </c>
      <c r="O1660" s="1" t="s">
        <v>48</v>
      </c>
      <c r="P1660" s="1" t="s">
        <v>1263</v>
      </c>
      <c r="Q1660">
        <v>124.404</v>
      </c>
      <c r="R1660">
        <v>4</v>
      </c>
      <c r="S1660" s="1" t="s">
        <v>75</v>
      </c>
      <c r="T1660">
        <v>-21.3264</v>
      </c>
      <c r="U1660" s="1" t="s">
        <v>90</v>
      </c>
      <c r="V1660" s="1" t="s">
        <v>77</v>
      </c>
      <c r="W1660">
        <v>2017</v>
      </c>
    </row>
    <row r="1661" spans="1:23" x14ac:dyDescent="0.25">
      <c r="A1661">
        <v>7848</v>
      </c>
      <c r="B1661" s="1" t="s">
        <v>3874</v>
      </c>
      <c r="C1661" s="2">
        <v>42427</v>
      </c>
      <c r="D1661" s="2">
        <v>42431</v>
      </c>
      <c r="E1661" s="1" t="s">
        <v>42</v>
      </c>
      <c r="F1661" s="1" t="s">
        <v>3875</v>
      </c>
      <c r="G1661" s="1" t="s">
        <v>3876</v>
      </c>
      <c r="H1661" s="1" t="s">
        <v>26</v>
      </c>
      <c r="I1661" s="1" t="s">
        <v>27</v>
      </c>
      <c r="J1661" s="1" t="s">
        <v>109</v>
      </c>
      <c r="K1661" s="1" t="s">
        <v>99</v>
      </c>
      <c r="L1661" s="1" t="s">
        <v>100</v>
      </c>
      <c r="M1661" s="1" t="s">
        <v>2808</v>
      </c>
      <c r="N1661" s="1" t="s">
        <v>32</v>
      </c>
      <c r="O1661" s="1" t="s">
        <v>60</v>
      </c>
      <c r="P1661" s="1" t="s">
        <v>2809</v>
      </c>
      <c r="Q1661">
        <v>16.192</v>
      </c>
      <c r="R1661">
        <v>2</v>
      </c>
      <c r="S1661" s="1" t="s">
        <v>103</v>
      </c>
      <c r="T1661">
        <v>-6.8815999999999997</v>
      </c>
      <c r="U1661" s="1" t="s">
        <v>90</v>
      </c>
      <c r="V1661" s="1" t="s">
        <v>307</v>
      </c>
      <c r="W1661">
        <v>2016</v>
      </c>
    </row>
    <row r="1662" spans="1:23" x14ac:dyDescent="0.25">
      <c r="A1662">
        <v>7866</v>
      </c>
      <c r="B1662" s="1" t="s">
        <v>3877</v>
      </c>
      <c r="C1662" s="2">
        <v>42199</v>
      </c>
      <c r="D1662" s="2">
        <v>42204</v>
      </c>
      <c r="E1662" s="1" t="s">
        <v>23</v>
      </c>
      <c r="F1662" s="1" t="s">
        <v>3878</v>
      </c>
      <c r="G1662" s="1" t="s">
        <v>3879</v>
      </c>
      <c r="H1662" s="1" t="s">
        <v>26</v>
      </c>
      <c r="I1662" s="1" t="s">
        <v>27</v>
      </c>
      <c r="J1662" s="1" t="s">
        <v>926</v>
      </c>
      <c r="K1662" s="1" t="s">
        <v>532</v>
      </c>
      <c r="L1662" s="1" t="s">
        <v>58</v>
      </c>
      <c r="M1662" s="1" t="s">
        <v>256</v>
      </c>
      <c r="N1662" s="1" t="s">
        <v>32</v>
      </c>
      <c r="O1662" s="1" t="s">
        <v>39</v>
      </c>
      <c r="P1662" s="1" t="s">
        <v>257</v>
      </c>
      <c r="Q1662">
        <v>441.92</v>
      </c>
      <c r="R1662">
        <v>2</v>
      </c>
      <c r="S1662" s="1" t="s">
        <v>66</v>
      </c>
      <c r="T1662">
        <v>49.716000000000001</v>
      </c>
      <c r="U1662" s="1" t="s">
        <v>62</v>
      </c>
      <c r="V1662" s="1" t="s">
        <v>77</v>
      </c>
      <c r="W1662">
        <v>2015</v>
      </c>
    </row>
    <row r="1663" spans="1:23" x14ac:dyDescent="0.25">
      <c r="A1663">
        <v>7867</v>
      </c>
      <c r="B1663" s="1" t="s">
        <v>3877</v>
      </c>
      <c r="C1663" s="2">
        <v>42199</v>
      </c>
      <c r="D1663" s="2">
        <v>42204</v>
      </c>
      <c r="E1663" s="1" t="s">
        <v>23</v>
      </c>
      <c r="F1663" s="1" t="s">
        <v>3878</v>
      </c>
      <c r="G1663" s="1" t="s">
        <v>3879</v>
      </c>
      <c r="H1663" s="1" t="s">
        <v>26</v>
      </c>
      <c r="I1663" s="1" t="s">
        <v>27</v>
      </c>
      <c r="J1663" s="1" t="s">
        <v>926</v>
      </c>
      <c r="K1663" s="1" t="s">
        <v>532</v>
      </c>
      <c r="L1663" s="1" t="s">
        <v>58</v>
      </c>
      <c r="M1663" s="1" t="s">
        <v>2492</v>
      </c>
      <c r="N1663" s="1" t="s">
        <v>32</v>
      </c>
      <c r="O1663" s="1" t="s">
        <v>33</v>
      </c>
      <c r="P1663" s="1" t="s">
        <v>2493</v>
      </c>
      <c r="Q1663">
        <v>127.764</v>
      </c>
      <c r="R1663">
        <v>6</v>
      </c>
      <c r="S1663" s="1" t="s">
        <v>1242</v>
      </c>
      <c r="T1663">
        <v>-191.64599999999999</v>
      </c>
      <c r="U1663" s="1" t="s">
        <v>62</v>
      </c>
      <c r="V1663" s="1" t="s">
        <v>77</v>
      </c>
      <c r="W1663">
        <v>2015</v>
      </c>
    </row>
    <row r="1664" spans="1:23" x14ac:dyDescent="0.25">
      <c r="A1664">
        <v>7873</v>
      </c>
      <c r="B1664" s="1" t="s">
        <v>3880</v>
      </c>
      <c r="C1664" s="2">
        <v>42646</v>
      </c>
      <c r="D1664" s="2">
        <v>42650</v>
      </c>
      <c r="E1664" s="1" t="s">
        <v>42</v>
      </c>
      <c r="F1664" s="1" t="s">
        <v>2314</v>
      </c>
      <c r="G1664" s="1" t="s">
        <v>2315</v>
      </c>
      <c r="H1664" s="1" t="s">
        <v>108</v>
      </c>
      <c r="I1664" s="1" t="s">
        <v>27</v>
      </c>
      <c r="J1664" s="1" t="s">
        <v>3278</v>
      </c>
      <c r="K1664" s="1" t="s">
        <v>57</v>
      </c>
      <c r="L1664" s="1" t="s">
        <v>58</v>
      </c>
      <c r="M1664" s="1" t="s">
        <v>216</v>
      </c>
      <c r="N1664" s="1" t="s">
        <v>32</v>
      </c>
      <c r="O1664" s="1" t="s">
        <v>39</v>
      </c>
      <c r="P1664" s="1" t="s">
        <v>217</v>
      </c>
      <c r="Q1664">
        <v>915.13599999999997</v>
      </c>
      <c r="R1664">
        <v>4</v>
      </c>
      <c r="S1664" s="1" t="s">
        <v>66</v>
      </c>
      <c r="T1664">
        <v>102.9528</v>
      </c>
      <c r="U1664" s="1" t="s">
        <v>90</v>
      </c>
      <c r="V1664" s="1" t="s">
        <v>52</v>
      </c>
      <c r="W1664">
        <v>2016</v>
      </c>
    </row>
    <row r="1665" spans="1:23" x14ac:dyDescent="0.25">
      <c r="A1665">
        <v>7879</v>
      </c>
      <c r="B1665" s="1" t="s">
        <v>3881</v>
      </c>
      <c r="C1665" s="2">
        <v>42703</v>
      </c>
      <c r="D1665" s="2">
        <v>42708</v>
      </c>
      <c r="E1665" s="1" t="s">
        <v>23</v>
      </c>
      <c r="F1665" s="1" t="s">
        <v>2126</v>
      </c>
      <c r="G1665" s="1" t="s">
        <v>2127</v>
      </c>
      <c r="H1665" s="1" t="s">
        <v>108</v>
      </c>
      <c r="I1665" s="1" t="s">
        <v>27</v>
      </c>
      <c r="J1665" s="1" t="s">
        <v>189</v>
      </c>
      <c r="K1665" s="1" t="s">
        <v>144</v>
      </c>
      <c r="L1665" s="1" t="s">
        <v>100</v>
      </c>
      <c r="M1665" s="1" t="s">
        <v>3689</v>
      </c>
      <c r="N1665" s="1" t="s">
        <v>32</v>
      </c>
      <c r="O1665" s="1" t="s">
        <v>60</v>
      </c>
      <c r="P1665" s="1" t="s">
        <v>3690</v>
      </c>
      <c r="Q1665">
        <v>242.17599999999999</v>
      </c>
      <c r="R1665">
        <v>4</v>
      </c>
      <c r="S1665" s="1" t="s">
        <v>103</v>
      </c>
      <c r="T1665">
        <v>-302.72000000000003</v>
      </c>
      <c r="U1665" s="1" t="s">
        <v>62</v>
      </c>
      <c r="V1665" s="1" t="s">
        <v>37</v>
      </c>
      <c r="W1665">
        <v>2016</v>
      </c>
    </row>
    <row r="1666" spans="1:23" x14ac:dyDescent="0.25">
      <c r="A1666">
        <v>7880</v>
      </c>
      <c r="B1666" s="1" t="s">
        <v>3882</v>
      </c>
      <c r="C1666" s="2">
        <v>42535</v>
      </c>
      <c r="D1666" s="2">
        <v>42542</v>
      </c>
      <c r="E1666" s="1" t="s">
        <v>42</v>
      </c>
      <c r="F1666" s="1" t="s">
        <v>3883</v>
      </c>
      <c r="G1666" s="1" t="s">
        <v>3884</v>
      </c>
      <c r="H1666" s="1" t="s">
        <v>97</v>
      </c>
      <c r="I1666" s="1" t="s">
        <v>27</v>
      </c>
      <c r="J1666" s="1" t="s">
        <v>70</v>
      </c>
      <c r="K1666" s="1" t="s">
        <v>71</v>
      </c>
      <c r="L1666" s="1" t="s">
        <v>72</v>
      </c>
      <c r="M1666" s="1" t="s">
        <v>2832</v>
      </c>
      <c r="N1666" s="1" t="s">
        <v>32</v>
      </c>
      <c r="O1666" s="1" t="s">
        <v>48</v>
      </c>
      <c r="P1666" s="1" t="s">
        <v>2833</v>
      </c>
      <c r="Q1666">
        <v>337.17599999999999</v>
      </c>
      <c r="R1666">
        <v>2</v>
      </c>
      <c r="S1666" s="1" t="s">
        <v>517</v>
      </c>
      <c r="T1666">
        <v>-118.0116</v>
      </c>
      <c r="U1666" s="1" t="s">
        <v>51</v>
      </c>
      <c r="V1666" s="1" t="s">
        <v>63</v>
      </c>
      <c r="W1666">
        <v>2016</v>
      </c>
    </row>
    <row r="1667" spans="1:23" x14ac:dyDescent="0.25">
      <c r="A1667">
        <v>7886</v>
      </c>
      <c r="B1667" s="1" t="s">
        <v>3885</v>
      </c>
      <c r="C1667" s="2">
        <v>43072</v>
      </c>
      <c r="D1667" s="2">
        <v>43075</v>
      </c>
      <c r="E1667" s="1" t="s">
        <v>23</v>
      </c>
      <c r="F1667" s="1" t="s">
        <v>187</v>
      </c>
      <c r="G1667" s="1" t="s">
        <v>188</v>
      </c>
      <c r="H1667" s="1" t="s">
        <v>26</v>
      </c>
      <c r="I1667" s="1" t="s">
        <v>27</v>
      </c>
      <c r="J1667" s="1" t="s">
        <v>3886</v>
      </c>
      <c r="K1667" s="1" t="s">
        <v>190</v>
      </c>
      <c r="L1667" s="1" t="s">
        <v>58</v>
      </c>
      <c r="M1667" s="1" t="s">
        <v>325</v>
      </c>
      <c r="N1667" s="1" t="s">
        <v>32</v>
      </c>
      <c r="O1667" s="1" t="s">
        <v>60</v>
      </c>
      <c r="P1667" s="1" t="s">
        <v>326</v>
      </c>
      <c r="Q1667">
        <v>23.376000000000001</v>
      </c>
      <c r="R1667">
        <v>3</v>
      </c>
      <c r="S1667" s="1" t="s">
        <v>66</v>
      </c>
      <c r="T1667">
        <v>7.0128000000000004</v>
      </c>
      <c r="U1667" s="1" t="s">
        <v>36</v>
      </c>
      <c r="V1667" s="1" t="s">
        <v>104</v>
      </c>
      <c r="W1667">
        <v>2017</v>
      </c>
    </row>
    <row r="1668" spans="1:23" x14ac:dyDescent="0.25">
      <c r="A1668">
        <v>7887</v>
      </c>
      <c r="B1668" s="1" t="s">
        <v>3885</v>
      </c>
      <c r="C1668" s="2">
        <v>43072</v>
      </c>
      <c r="D1668" s="2">
        <v>43075</v>
      </c>
      <c r="E1668" s="1" t="s">
        <v>23</v>
      </c>
      <c r="F1668" s="1" t="s">
        <v>187</v>
      </c>
      <c r="G1668" s="1" t="s">
        <v>188</v>
      </c>
      <c r="H1668" s="1" t="s">
        <v>26</v>
      </c>
      <c r="I1668" s="1" t="s">
        <v>27</v>
      </c>
      <c r="J1668" s="1" t="s">
        <v>3886</v>
      </c>
      <c r="K1668" s="1" t="s">
        <v>190</v>
      </c>
      <c r="L1668" s="1" t="s">
        <v>58</v>
      </c>
      <c r="M1668" s="1" t="s">
        <v>1324</v>
      </c>
      <c r="N1668" s="1" t="s">
        <v>32</v>
      </c>
      <c r="O1668" s="1" t="s">
        <v>60</v>
      </c>
      <c r="P1668" s="1" t="s">
        <v>1325</v>
      </c>
      <c r="Q1668">
        <v>16.72</v>
      </c>
      <c r="R1668">
        <v>5</v>
      </c>
      <c r="S1668" s="1" t="s">
        <v>66</v>
      </c>
      <c r="T1668">
        <v>3.3439999999999999</v>
      </c>
      <c r="U1668" s="1" t="s">
        <v>36</v>
      </c>
      <c r="V1668" s="1" t="s">
        <v>104</v>
      </c>
      <c r="W1668">
        <v>2017</v>
      </c>
    </row>
    <row r="1669" spans="1:23" x14ac:dyDescent="0.25">
      <c r="A1669">
        <v>7888</v>
      </c>
      <c r="B1669" s="1" t="s">
        <v>3885</v>
      </c>
      <c r="C1669" s="2">
        <v>43072</v>
      </c>
      <c r="D1669" s="2">
        <v>43075</v>
      </c>
      <c r="E1669" s="1" t="s">
        <v>23</v>
      </c>
      <c r="F1669" s="1" t="s">
        <v>187</v>
      </c>
      <c r="G1669" s="1" t="s">
        <v>188</v>
      </c>
      <c r="H1669" s="1" t="s">
        <v>26</v>
      </c>
      <c r="I1669" s="1" t="s">
        <v>27</v>
      </c>
      <c r="J1669" s="1" t="s">
        <v>3886</v>
      </c>
      <c r="K1669" s="1" t="s">
        <v>190</v>
      </c>
      <c r="L1669" s="1" t="s">
        <v>58</v>
      </c>
      <c r="M1669" s="1" t="s">
        <v>2808</v>
      </c>
      <c r="N1669" s="1" t="s">
        <v>32</v>
      </c>
      <c r="O1669" s="1" t="s">
        <v>60</v>
      </c>
      <c r="P1669" s="1" t="s">
        <v>2809</v>
      </c>
      <c r="Q1669">
        <v>16.192</v>
      </c>
      <c r="R1669">
        <v>1</v>
      </c>
      <c r="S1669" s="1" t="s">
        <v>66</v>
      </c>
      <c r="T1669">
        <v>4.6551999999999998</v>
      </c>
      <c r="U1669" s="1" t="s">
        <v>36</v>
      </c>
      <c r="V1669" s="1" t="s">
        <v>104</v>
      </c>
      <c r="W1669">
        <v>2017</v>
      </c>
    </row>
    <row r="1670" spans="1:23" x14ac:dyDescent="0.25">
      <c r="A1670">
        <v>7892</v>
      </c>
      <c r="B1670" s="1" t="s">
        <v>3887</v>
      </c>
      <c r="C1670" s="2">
        <v>42729</v>
      </c>
      <c r="D1670" s="2">
        <v>42733</v>
      </c>
      <c r="E1670" s="1" t="s">
        <v>42</v>
      </c>
      <c r="F1670" s="1" t="s">
        <v>3888</v>
      </c>
      <c r="G1670" s="1" t="s">
        <v>3889</v>
      </c>
      <c r="H1670" s="1" t="s">
        <v>26</v>
      </c>
      <c r="I1670" s="1" t="s">
        <v>27</v>
      </c>
      <c r="J1670" s="1" t="s">
        <v>1924</v>
      </c>
      <c r="K1670" s="1" t="s">
        <v>1070</v>
      </c>
      <c r="L1670" s="1" t="s">
        <v>30</v>
      </c>
      <c r="M1670" s="1" t="s">
        <v>717</v>
      </c>
      <c r="N1670" s="1" t="s">
        <v>32</v>
      </c>
      <c r="O1670" s="1" t="s">
        <v>60</v>
      </c>
      <c r="P1670" s="1" t="s">
        <v>718</v>
      </c>
      <c r="Q1670">
        <v>343.85</v>
      </c>
      <c r="R1670">
        <v>5</v>
      </c>
      <c r="S1670" s="1" t="s">
        <v>35</v>
      </c>
      <c r="T1670">
        <v>137.54</v>
      </c>
      <c r="U1670" s="1" t="s">
        <v>90</v>
      </c>
      <c r="V1670" s="1" t="s">
        <v>104</v>
      </c>
      <c r="W1670">
        <v>2016</v>
      </c>
    </row>
    <row r="1671" spans="1:23" x14ac:dyDescent="0.25">
      <c r="A1671">
        <v>7902</v>
      </c>
      <c r="B1671" s="1" t="s">
        <v>3890</v>
      </c>
      <c r="C1671" s="2">
        <v>42960</v>
      </c>
      <c r="D1671" s="2">
        <v>42965</v>
      </c>
      <c r="E1671" s="1" t="s">
        <v>42</v>
      </c>
      <c r="F1671" s="1" t="s">
        <v>3891</v>
      </c>
      <c r="G1671" s="1" t="s">
        <v>3892</v>
      </c>
      <c r="H1671" s="1" t="s">
        <v>26</v>
      </c>
      <c r="I1671" s="1" t="s">
        <v>27</v>
      </c>
      <c r="J1671" s="1" t="s">
        <v>150</v>
      </c>
      <c r="K1671" s="1" t="s">
        <v>151</v>
      </c>
      <c r="L1671" s="1" t="s">
        <v>30</v>
      </c>
      <c r="M1671" s="1" t="s">
        <v>1135</v>
      </c>
      <c r="N1671" s="1" t="s">
        <v>32</v>
      </c>
      <c r="O1671" s="1" t="s">
        <v>60</v>
      </c>
      <c r="P1671" s="1" t="s">
        <v>1136</v>
      </c>
      <c r="Q1671">
        <v>31.984000000000002</v>
      </c>
      <c r="R1671">
        <v>1</v>
      </c>
      <c r="S1671" s="1" t="s">
        <v>66</v>
      </c>
      <c r="T1671">
        <v>0</v>
      </c>
      <c r="U1671" s="1" t="s">
        <v>62</v>
      </c>
      <c r="V1671" s="1" t="s">
        <v>263</v>
      </c>
      <c r="W1671">
        <v>2017</v>
      </c>
    </row>
    <row r="1672" spans="1:23" x14ac:dyDescent="0.25">
      <c r="A1672">
        <v>7904</v>
      </c>
      <c r="B1672" s="1" t="s">
        <v>3890</v>
      </c>
      <c r="C1672" s="2">
        <v>42960</v>
      </c>
      <c r="D1672" s="2">
        <v>42965</v>
      </c>
      <c r="E1672" s="1" t="s">
        <v>42</v>
      </c>
      <c r="F1672" s="1" t="s">
        <v>3891</v>
      </c>
      <c r="G1672" s="1" t="s">
        <v>3892</v>
      </c>
      <c r="H1672" s="1" t="s">
        <v>26</v>
      </c>
      <c r="I1672" s="1" t="s">
        <v>27</v>
      </c>
      <c r="J1672" s="1" t="s">
        <v>150</v>
      </c>
      <c r="K1672" s="1" t="s">
        <v>151</v>
      </c>
      <c r="L1672" s="1" t="s">
        <v>30</v>
      </c>
      <c r="M1672" s="1" t="s">
        <v>3604</v>
      </c>
      <c r="N1672" s="1" t="s">
        <v>32</v>
      </c>
      <c r="O1672" s="1" t="s">
        <v>39</v>
      </c>
      <c r="P1672" s="1" t="s">
        <v>3605</v>
      </c>
      <c r="Q1672">
        <v>423.64800000000002</v>
      </c>
      <c r="R1672">
        <v>2</v>
      </c>
      <c r="S1672" s="1" t="s">
        <v>66</v>
      </c>
      <c r="T1672">
        <v>47.660400000000003</v>
      </c>
      <c r="U1672" s="1" t="s">
        <v>62</v>
      </c>
      <c r="V1672" s="1" t="s">
        <v>263</v>
      </c>
      <c r="W1672">
        <v>2017</v>
      </c>
    </row>
    <row r="1673" spans="1:23" x14ac:dyDescent="0.25">
      <c r="A1673">
        <v>7909</v>
      </c>
      <c r="B1673" s="1" t="s">
        <v>3893</v>
      </c>
      <c r="C1673" s="2">
        <v>42707</v>
      </c>
      <c r="D1673" s="2">
        <v>42711</v>
      </c>
      <c r="E1673" s="1" t="s">
        <v>42</v>
      </c>
      <c r="F1673" s="1" t="s">
        <v>2866</v>
      </c>
      <c r="G1673" s="1" t="s">
        <v>2867</v>
      </c>
      <c r="H1673" s="1" t="s">
        <v>26</v>
      </c>
      <c r="I1673" s="1" t="s">
        <v>27</v>
      </c>
      <c r="J1673" s="1" t="s">
        <v>3894</v>
      </c>
      <c r="K1673" s="1" t="s">
        <v>57</v>
      </c>
      <c r="L1673" s="1" t="s">
        <v>58</v>
      </c>
      <c r="M1673" s="1" t="s">
        <v>1052</v>
      </c>
      <c r="N1673" s="1" t="s">
        <v>32</v>
      </c>
      <c r="O1673" s="1" t="s">
        <v>48</v>
      </c>
      <c r="P1673" s="1" t="s">
        <v>1053</v>
      </c>
      <c r="Q1673">
        <v>268.70400000000001</v>
      </c>
      <c r="R1673">
        <v>3</v>
      </c>
      <c r="S1673" s="1" t="s">
        <v>66</v>
      </c>
      <c r="T1673">
        <v>6.7176</v>
      </c>
      <c r="U1673" s="1" t="s">
        <v>90</v>
      </c>
      <c r="V1673" s="1" t="s">
        <v>104</v>
      </c>
      <c r="W1673">
        <v>2016</v>
      </c>
    </row>
    <row r="1674" spans="1:23" x14ac:dyDescent="0.25">
      <c r="A1674">
        <v>7912</v>
      </c>
      <c r="B1674" s="1" t="s">
        <v>3893</v>
      </c>
      <c r="C1674" s="2">
        <v>42707</v>
      </c>
      <c r="D1674" s="2">
        <v>42711</v>
      </c>
      <c r="E1674" s="1" t="s">
        <v>42</v>
      </c>
      <c r="F1674" s="1" t="s">
        <v>2866</v>
      </c>
      <c r="G1674" s="1" t="s">
        <v>2867</v>
      </c>
      <c r="H1674" s="1" t="s">
        <v>26</v>
      </c>
      <c r="I1674" s="1" t="s">
        <v>27</v>
      </c>
      <c r="J1674" s="1" t="s">
        <v>3894</v>
      </c>
      <c r="K1674" s="1" t="s">
        <v>57</v>
      </c>
      <c r="L1674" s="1" t="s">
        <v>58</v>
      </c>
      <c r="M1674" s="1" t="s">
        <v>554</v>
      </c>
      <c r="N1674" s="1" t="s">
        <v>32</v>
      </c>
      <c r="O1674" s="1" t="s">
        <v>33</v>
      </c>
      <c r="P1674" s="1" t="s">
        <v>555</v>
      </c>
      <c r="Q1674">
        <v>205.666</v>
      </c>
      <c r="R1674">
        <v>2</v>
      </c>
      <c r="S1674" s="1" t="s">
        <v>468</v>
      </c>
      <c r="T1674">
        <v>-12.098000000000001</v>
      </c>
      <c r="U1674" s="1" t="s">
        <v>90</v>
      </c>
      <c r="V1674" s="1" t="s">
        <v>104</v>
      </c>
      <c r="W1674">
        <v>2016</v>
      </c>
    </row>
    <row r="1675" spans="1:23" x14ac:dyDescent="0.25">
      <c r="A1675">
        <v>7913</v>
      </c>
      <c r="B1675" s="1" t="s">
        <v>3895</v>
      </c>
      <c r="C1675" s="2">
        <v>42488</v>
      </c>
      <c r="D1675" s="2">
        <v>42490</v>
      </c>
      <c r="E1675" s="1" t="s">
        <v>23</v>
      </c>
      <c r="F1675" s="1" t="s">
        <v>3802</v>
      </c>
      <c r="G1675" s="1" t="s">
        <v>3803</v>
      </c>
      <c r="H1675" s="1" t="s">
        <v>26</v>
      </c>
      <c r="I1675" s="1" t="s">
        <v>27</v>
      </c>
      <c r="J1675" s="1" t="s">
        <v>3670</v>
      </c>
      <c r="K1675" s="1" t="s">
        <v>144</v>
      </c>
      <c r="L1675" s="1" t="s">
        <v>100</v>
      </c>
      <c r="M1675" s="1" t="s">
        <v>979</v>
      </c>
      <c r="N1675" s="1" t="s">
        <v>32</v>
      </c>
      <c r="O1675" s="1" t="s">
        <v>60</v>
      </c>
      <c r="P1675" s="1" t="s">
        <v>980</v>
      </c>
      <c r="Q1675">
        <v>30.344000000000001</v>
      </c>
      <c r="R1675">
        <v>2</v>
      </c>
      <c r="S1675" s="1" t="s">
        <v>103</v>
      </c>
      <c r="T1675">
        <v>-31.8612</v>
      </c>
      <c r="U1675" s="1" t="s">
        <v>76</v>
      </c>
      <c r="V1675" s="1" t="s">
        <v>122</v>
      </c>
      <c r="W1675">
        <v>2016</v>
      </c>
    </row>
    <row r="1676" spans="1:23" x14ac:dyDescent="0.25">
      <c r="A1676">
        <v>7917</v>
      </c>
      <c r="B1676" s="1" t="s">
        <v>3896</v>
      </c>
      <c r="C1676" s="2">
        <v>42328</v>
      </c>
      <c r="D1676" s="2">
        <v>42332</v>
      </c>
      <c r="E1676" s="1" t="s">
        <v>42</v>
      </c>
      <c r="F1676" s="1" t="s">
        <v>3897</v>
      </c>
      <c r="G1676" s="1" t="s">
        <v>3898</v>
      </c>
      <c r="H1676" s="1" t="s">
        <v>108</v>
      </c>
      <c r="I1676" s="1" t="s">
        <v>27</v>
      </c>
      <c r="J1676" s="1" t="s">
        <v>70</v>
      </c>
      <c r="K1676" s="1" t="s">
        <v>71</v>
      </c>
      <c r="L1676" s="1" t="s">
        <v>72</v>
      </c>
      <c r="M1676" s="1" t="s">
        <v>1040</v>
      </c>
      <c r="N1676" s="1" t="s">
        <v>32</v>
      </c>
      <c r="O1676" s="1" t="s">
        <v>39</v>
      </c>
      <c r="P1676" s="1" t="s">
        <v>1041</v>
      </c>
      <c r="Q1676">
        <v>344.37200000000001</v>
      </c>
      <c r="R1676">
        <v>4</v>
      </c>
      <c r="S1676" s="1" t="s">
        <v>75</v>
      </c>
      <c r="T1676">
        <v>-93.472399999999993</v>
      </c>
      <c r="U1676" s="1" t="s">
        <v>90</v>
      </c>
      <c r="V1676" s="1" t="s">
        <v>37</v>
      </c>
      <c r="W1676">
        <v>2015</v>
      </c>
    </row>
    <row r="1677" spans="1:23" x14ac:dyDescent="0.25">
      <c r="A1677">
        <v>7929</v>
      </c>
      <c r="B1677" s="1" t="s">
        <v>3899</v>
      </c>
      <c r="C1677" s="2">
        <v>43059</v>
      </c>
      <c r="D1677" s="2">
        <v>43063</v>
      </c>
      <c r="E1677" s="1" t="s">
        <v>23</v>
      </c>
      <c r="F1677" s="1" t="s">
        <v>1542</v>
      </c>
      <c r="G1677" s="1" t="s">
        <v>1543</v>
      </c>
      <c r="H1677" s="1" t="s">
        <v>97</v>
      </c>
      <c r="I1677" s="1" t="s">
        <v>27</v>
      </c>
      <c r="J1677" s="1" t="s">
        <v>183</v>
      </c>
      <c r="K1677" s="1" t="s">
        <v>129</v>
      </c>
      <c r="L1677" s="1" t="s">
        <v>72</v>
      </c>
      <c r="M1677" s="1" t="s">
        <v>3558</v>
      </c>
      <c r="N1677" s="1" t="s">
        <v>32</v>
      </c>
      <c r="O1677" s="1" t="s">
        <v>60</v>
      </c>
      <c r="P1677" s="1" t="s">
        <v>3559</v>
      </c>
      <c r="Q1677">
        <v>50.97</v>
      </c>
      <c r="R1677">
        <v>3</v>
      </c>
      <c r="S1677" s="1" t="s">
        <v>35</v>
      </c>
      <c r="T1677">
        <v>9.1745999999999999</v>
      </c>
      <c r="U1677" s="1" t="s">
        <v>90</v>
      </c>
      <c r="V1677" s="1" t="s">
        <v>37</v>
      </c>
      <c r="W1677">
        <v>2017</v>
      </c>
    </row>
    <row r="1678" spans="1:23" x14ac:dyDescent="0.25">
      <c r="A1678">
        <v>7930</v>
      </c>
      <c r="B1678" s="1" t="s">
        <v>3900</v>
      </c>
      <c r="C1678" s="2">
        <v>42941</v>
      </c>
      <c r="D1678" s="2">
        <v>42943</v>
      </c>
      <c r="E1678" s="1" t="s">
        <v>94</v>
      </c>
      <c r="F1678" s="1" t="s">
        <v>3901</v>
      </c>
      <c r="G1678" s="1" t="s">
        <v>3902</v>
      </c>
      <c r="H1678" s="1" t="s">
        <v>108</v>
      </c>
      <c r="I1678" s="1" t="s">
        <v>27</v>
      </c>
      <c r="J1678" s="1" t="s">
        <v>1752</v>
      </c>
      <c r="K1678" s="1" t="s">
        <v>99</v>
      </c>
      <c r="L1678" s="1" t="s">
        <v>100</v>
      </c>
      <c r="M1678" s="1" t="s">
        <v>1580</v>
      </c>
      <c r="N1678" s="1" t="s">
        <v>32</v>
      </c>
      <c r="O1678" s="1" t="s">
        <v>48</v>
      </c>
      <c r="P1678" s="1" t="s">
        <v>1581</v>
      </c>
      <c r="Q1678">
        <v>298.11599999999999</v>
      </c>
      <c r="R1678">
        <v>6</v>
      </c>
      <c r="S1678" s="1" t="s">
        <v>75</v>
      </c>
      <c r="T1678">
        <v>-4.2587999999999999</v>
      </c>
      <c r="U1678" s="1" t="s">
        <v>76</v>
      </c>
      <c r="V1678" s="1" t="s">
        <v>77</v>
      </c>
      <c r="W1678">
        <v>2017</v>
      </c>
    </row>
    <row r="1679" spans="1:23" x14ac:dyDescent="0.25">
      <c r="A1679">
        <v>7932</v>
      </c>
      <c r="B1679" s="1" t="s">
        <v>3903</v>
      </c>
      <c r="C1679" s="2">
        <v>42566</v>
      </c>
      <c r="D1679" s="2">
        <v>42571</v>
      </c>
      <c r="E1679" s="1" t="s">
        <v>42</v>
      </c>
      <c r="F1679" s="1" t="s">
        <v>2425</v>
      </c>
      <c r="G1679" s="1" t="s">
        <v>2426</v>
      </c>
      <c r="H1679" s="1" t="s">
        <v>97</v>
      </c>
      <c r="I1679" s="1" t="s">
        <v>27</v>
      </c>
      <c r="J1679" s="1" t="s">
        <v>3411</v>
      </c>
      <c r="K1679" s="1" t="s">
        <v>1530</v>
      </c>
      <c r="L1679" s="1" t="s">
        <v>58</v>
      </c>
      <c r="M1679" s="1" t="s">
        <v>477</v>
      </c>
      <c r="N1679" s="1" t="s">
        <v>32</v>
      </c>
      <c r="O1679" s="1" t="s">
        <v>39</v>
      </c>
      <c r="P1679" s="1" t="s">
        <v>478</v>
      </c>
      <c r="Q1679">
        <v>230.28</v>
      </c>
      <c r="R1679">
        <v>3</v>
      </c>
      <c r="S1679" s="1" t="s">
        <v>66</v>
      </c>
      <c r="T1679">
        <v>23.027999999999999</v>
      </c>
      <c r="U1679" s="1" t="s">
        <v>62</v>
      </c>
      <c r="V1679" s="1" t="s">
        <v>77</v>
      </c>
      <c r="W1679">
        <v>2016</v>
      </c>
    </row>
    <row r="1680" spans="1:23" x14ac:dyDescent="0.25">
      <c r="A1680">
        <v>7941</v>
      </c>
      <c r="B1680" s="1" t="s">
        <v>3904</v>
      </c>
      <c r="C1680" s="2">
        <v>42718</v>
      </c>
      <c r="D1680" s="2">
        <v>42721</v>
      </c>
      <c r="E1680" s="1" t="s">
        <v>94</v>
      </c>
      <c r="F1680" s="1" t="s">
        <v>296</v>
      </c>
      <c r="G1680" s="1" t="s">
        <v>297</v>
      </c>
      <c r="H1680" s="1" t="s">
        <v>97</v>
      </c>
      <c r="I1680" s="1" t="s">
        <v>27</v>
      </c>
      <c r="J1680" s="1" t="s">
        <v>651</v>
      </c>
      <c r="K1680" s="1" t="s">
        <v>57</v>
      </c>
      <c r="L1680" s="1" t="s">
        <v>58</v>
      </c>
      <c r="M1680" s="1" t="s">
        <v>145</v>
      </c>
      <c r="N1680" s="1" t="s">
        <v>32</v>
      </c>
      <c r="O1680" s="1" t="s">
        <v>39</v>
      </c>
      <c r="P1680" s="1" t="s">
        <v>227</v>
      </c>
      <c r="Q1680">
        <v>81.424000000000007</v>
      </c>
      <c r="R1680">
        <v>2</v>
      </c>
      <c r="S1680" s="1" t="s">
        <v>66</v>
      </c>
      <c r="T1680">
        <v>-9.1601999999999997</v>
      </c>
      <c r="U1680" s="1" t="s">
        <v>36</v>
      </c>
      <c r="V1680" s="1" t="s">
        <v>104</v>
      </c>
      <c r="W1680">
        <v>2016</v>
      </c>
    </row>
    <row r="1681" spans="1:23" x14ac:dyDescent="0.25">
      <c r="A1681">
        <v>7949</v>
      </c>
      <c r="B1681" s="1" t="s">
        <v>3905</v>
      </c>
      <c r="C1681" s="2">
        <v>41699</v>
      </c>
      <c r="D1681" s="2">
        <v>41703</v>
      </c>
      <c r="E1681" s="1" t="s">
        <v>42</v>
      </c>
      <c r="F1681" s="1" t="s">
        <v>2149</v>
      </c>
      <c r="G1681" s="1" t="s">
        <v>2150</v>
      </c>
      <c r="H1681" s="1" t="s">
        <v>26</v>
      </c>
      <c r="I1681" s="1" t="s">
        <v>27</v>
      </c>
      <c r="J1681" s="1" t="s">
        <v>1387</v>
      </c>
      <c r="K1681" s="1" t="s">
        <v>99</v>
      </c>
      <c r="L1681" s="1" t="s">
        <v>100</v>
      </c>
      <c r="M1681" s="1" t="s">
        <v>1102</v>
      </c>
      <c r="N1681" s="1" t="s">
        <v>32</v>
      </c>
      <c r="O1681" s="1" t="s">
        <v>39</v>
      </c>
      <c r="P1681" s="1" t="s">
        <v>1103</v>
      </c>
      <c r="Q1681">
        <v>362.25</v>
      </c>
      <c r="R1681">
        <v>6</v>
      </c>
      <c r="S1681" s="1" t="s">
        <v>75</v>
      </c>
      <c r="T1681">
        <v>0</v>
      </c>
      <c r="U1681" s="1" t="s">
        <v>90</v>
      </c>
      <c r="V1681" s="1" t="s">
        <v>205</v>
      </c>
      <c r="W1681">
        <v>2014</v>
      </c>
    </row>
    <row r="1682" spans="1:23" x14ac:dyDescent="0.25">
      <c r="A1682">
        <v>7950</v>
      </c>
      <c r="B1682" s="1" t="s">
        <v>3905</v>
      </c>
      <c r="C1682" s="2">
        <v>41699</v>
      </c>
      <c r="D1682" s="2">
        <v>41703</v>
      </c>
      <c r="E1682" s="1" t="s">
        <v>42</v>
      </c>
      <c r="F1682" s="1" t="s">
        <v>2149</v>
      </c>
      <c r="G1682" s="1" t="s">
        <v>2150</v>
      </c>
      <c r="H1682" s="1" t="s">
        <v>26</v>
      </c>
      <c r="I1682" s="1" t="s">
        <v>27</v>
      </c>
      <c r="J1682" s="1" t="s">
        <v>1387</v>
      </c>
      <c r="K1682" s="1" t="s">
        <v>99</v>
      </c>
      <c r="L1682" s="1" t="s">
        <v>100</v>
      </c>
      <c r="M1682" s="1" t="s">
        <v>955</v>
      </c>
      <c r="N1682" s="1" t="s">
        <v>32</v>
      </c>
      <c r="O1682" s="1" t="s">
        <v>60</v>
      </c>
      <c r="P1682" s="1" t="s">
        <v>956</v>
      </c>
      <c r="Q1682">
        <v>63.552</v>
      </c>
      <c r="R1682">
        <v>6</v>
      </c>
      <c r="S1682" s="1" t="s">
        <v>103</v>
      </c>
      <c r="T1682">
        <v>-34.953600000000002</v>
      </c>
      <c r="U1682" s="1" t="s">
        <v>90</v>
      </c>
      <c r="V1682" s="1" t="s">
        <v>205</v>
      </c>
      <c r="W1682">
        <v>2014</v>
      </c>
    </row>
    <row r="1683" spans="1:23" x14ac:dyDescent="0.25">
      <c r="A1683">
        <v>7956</v>
      </c>
      <c r="B1683" s="1" t="s">
        <v>3906</v>
      </c>
      <c r="C1683" s="2">
        <v>43013</v>
      </c>
      <c r="D1683" s="2">
        <v>43018</v>
      </c>
      <c r="E1683" s="1" t="s">
        <v>42</v>
      </c>
      <c r="F1683" s="1" t="s">
        <v>1680</v>
      </c>
      <c r="G1683" s="1" t="s">
        <v>1681</v>
      </c>
      <c r="H1683" s="1" t="s">
        <v>97</v>
      </c>
      <c r="I1683" s="1" t="s">
        <v>27</v>
      </c>
      <c r="J1683" s="1" t="s">
        <v>3444</v>
      </c>
      <c r="K1683" s="1" t="s">
        <v>57</v>
      </c>
      <c r="L1683" s="1" t="s">
        <v>58</v>
      </c>
      <c r="M1683" s="1" t="s">
        <v>1931</v>
      </c>
      <c r="N1683" s="1" t="s">
        <v>32</v>
      </c>
      <c r="O1683" s="1" t="s">
        <v>39</v>
      </c>
      <c r="P1683" s="1" t="s">
        <v>1932</v>
      </c>
      <c r="Q1683">
        <v>435.16800000000001</v>
      </c>
      <c r="R1683">
        <v>4</v>
      </c>
      <c r="S1683" s="1" t="s">
        <v>66</v>
      </c>
      <c r="T1683">
        <v>-59.835599999999999</v>
      </c>
      <c r="U1683" s="1" t="s">
        <v>62</v>
      </c>
      <c r="V1683" s="1" t="s">
        <v>52</v>
      </c>
      <c r="W1683">
        <v>2017</v>
      </c>
    </row>
    <row r="1684" spans="1:23" x14ac:dyDescent="0.25">
      <c r="A1684">
        <v>7959</v>
      </c>
      <c r="B1684" s="1" t="s">
        <v>3906</v>
      </c>
      <c r="C1684" s="2">
        <v>43013</v>
      </c>
      <c r="D1684" s="2">
        <v>43018</v>
      </c>
      <c r="E1684" s="1" t="s">
        <v>42</v>
      </c>
      <c r="F1684" s="1" t="s">
        <v>1680</v>
      </c>
      <c r="G1684" s="1" t="s">
        <v>1681</v>
      </c>
      <c r="H1684" s="1" t="s">
        <v>97</v>
      </c>
      <c r="I1684" s="1" t="s">
        <v>27</v>
      </c>
      <c r="J1684" s="1" t="s">
        <v>3444</v>
      </c>
      <c r="K1684" s="1" t="s">
        <v>57</v>
      </c>
      <c r="L1684" s="1" t="s">
        <v>58</v>
      </c>
      <c r="M1684" s="1" t="s">
        <v>2274</v>
      </c>
      <c r="N1684" s="1" t="s">
        <v>32</v>
      </c>
      <c r="O1684" s="1" t="s">
        <v>60</v>
      </c>
      <c r="P1684" s="1" t="s">
        <v>2275</v>
      </c>
      <c r="Q1684">
        <v>72.900000000000006</v>
      </c>
      <c r="R1684">
        <v>5</v>
      </c>
      <c r="S1684" s="1" t="s">
        <v>35</v>
      </c>
      <c r="T1684">
        <v>26.972999999999999</v>
      </c>
      <c r="U1684" s="1" t="s">
        <v>62</v>
      </c>
      <c r="V1684" s="1" t="s">
        <v>52</v>
      </c>
      <c r="W1684">
        <v>2017</v>
      </c>
    </row>
    <row r="1685" spans="1:23" x14ac:dyDescent="0.25">
      <c r="A1685">
        <v>7960</v>
      </c>
      <c r="B1685" s="1" t="s">
        <v>3906</v>
      </c>
      <c r="C1685" s="2">
        <v>43013</v>
      </c>
      <c r="D1685" s="2">
        <v>43018</v>
      </c>
      <c r="E1685" s="1" t="s">
        <v>42</v>
      </c>
      <c r="F1685" s="1" t="s">
        <v>1680</v>
      </c>
      <c r="G1685" s="1" t="s">
        <v>1681</v>
      </c>
      <c r="H1685" s="1" t="s">
        <v>97</v>
      </c>
      <c r="I1685" s="1" t="s">
        <v>27</v>
      </c>
      <c r="J1685" s="1" t="s">
        <v>3444</v>
      </c>
      <c r="K1685" s="1" t="s">
        <v>57</v>
      </c>
      <c r="L1685" s="1" t="s">
        <v>58</v>
      </c>
      <c r="M1685" s="1" t="s">
        <v>1074</v>
      </c>
      <c r="N1685" s="1" t="s">
        <v>32</v>
      </c>
      <c r="O1685" s="1" t="s">
        <v>48</v>
      </c>
      <c r="P1685" s="1" t="s">
        <v>1075</v>
      </c>
      <c r="Q1685">
        <v>206.352</v>
      </c>
      <c r="R1685">
        <v>3</v>
      </c>
      <c r="S1685" s="1" t="s">
        <v>66</v>
      </c>
      <c r="T1685">
        <v>5.1588000000000003</v>
      </c>
      <c r="U1685" s="1" t="s">
        <v>62</v>
      </c>
      <c r="V1685" s="1" t="s">
        <v>52</v>
      </c>
      <c r="W1685">
        <v>2017</v>
      </c>
    </row>
    <row r="1686" spans="1:23" x14ac:dyDescent="0.25">
      <c r="A1686">
        <v>7968</v>
      </c>
      <c r="B1686" s="1" t="s">
        <v>3907</v>
      </c>
      <c r="C1686" s="2">
        <v>42653</v>
      </c>
      <c r="D1686" s="2">
        <v>42655</v>
      </c>
      <c r="E1686" s="1" t="s">
        <v>94</v>
      </c>
      <c r="F1686" s="1" t="s">
        <v>2477</v>
      </c>
      <c r="G1686" s="1" t="s">
        <v>2478</v>
      </c>
      <c r="H1686" s="1" t="s">
        <v>97</v>
      </c>
      <c r="I1686" s="1" t="s">
        <v>27</v>
      </c>
      <c r="J1686" s="1" t="s">
        <v>275</v>
      </c>
      <c r="K1686" s="1" t="s">
        <v>190</v>
      </c>
      <c r="L1686" s="1" t="s">
        <v>58</v>
      </c>
      <c r="M1686" s="1" t="s">
        <v>3908</v>
      </c>
      <c r="N1686" s="1" t="s">
        <v>32</v>
      </c>
      <c r="O1686" s="1" t="s">
        <v>33</v>
      </c>
      <c r="P1686" s="1" t="s">
        <v>3909</v>
      </c>
      <c r="Q1686">
        <v>90.882000000000005</v>
      </c>
      <c r="R1686">
        <v>3</v>
      </c>
      <c r="S1686" s="1" t="s">
        <v>1242</v>
      </c>
      <c r="T1686">
        <v>-190.85220000000001</v>
      </c>
      <c r="U1686" s="1" t="s">
        <v>76</v>
      </c>
      <c r="V1686" s="1" t="s">
        <v>52</v>
      </c>
      <c r="W1686">
        <v>2016</v>
      </c>
    </row>
    <row r="1687" spans="1:23" x14ac:dyDescent="0.25">
      <c r="A1687">
        <v>7970</v>
      </c>
      <c r="B1687" s="1" t="s">
        <v>3907</v>
      </c>
      <c r="C1687" s="2">
        <v>42653</v>
      </c>
      <c r="D1687" s="2">
        <v>42655</v>
      </c>
      <c r="E1687" s="1" t="s">
        <v>94</v>
      </c>
      <c r="F1687" s="1" t="s">
        <v>2477</v>
      </c>
      <c r="G1687" s="1" t="s">
        <v>2478</v>
      </c>
      <c r="H1687" s="1" t="s">
        <v>97</v>
      </c>
      <c r="I1687" s="1" t="s">
        <v>27</v>
      </c>
      <c r="J1687" s="1" t="s">
        <v>275</v>
      </c>
      <c r="K1687" s="1" t="s">
        <v>190</v>
      </c>
      <c r="L1687" s="1" t="s">
        <v>58</v>
      </c>
      <c r="M1687" s="1" t="s">
        <v>668</v>
      </c>
      <c r="N1687" s="1" t="s">
        <v>32</v>
      </c>
      <c r="O1687" s="1" t="s">
        <v>39</v>
      </c>
      <c r="P1687" s="1" t="s">
        <v>669</v>
      </c>
      <c r="Q1687">
        <v>120.78400000000001</v>
      </c>
      <c r="R1687">
        <v>1</v>
      </c>
      <c r="S1687" s="1" t="s">
        <v>66</v>
      </c>
      <c r="T1687">
        <v>13.588200000000001</v>
      </c>
      <c r="U1687" s="1" t="s">
        <v>76</v>
      </c>
      <c r="V1687" s="1" t="s">
        <v>52</v>
      </c>
      <c r="W1687">
        <v>2016</v>
      </c>
    </row>
    <row r="1688" spans="1:23" x14ac:dyDescent="0.25">
      <c r="A1688">
        <v>7975</v>
      </c>
      <c r="B1688" s="1" t="s">
        <v>3910</v>
      </c>
      <c r="C1688" s="2">
        <v>42232</v>
      </c>
      <c r="D1688" s="2">
        <v>42236</v>
      </c>
      <c r="E1688" s="1" t="s">
        <v>42</v>
      </c>
      <c r="F1688" s="1" t="s">
        <v>2630</v>
      </c>
      <c r="G1688" s="1" t="s">
        <v>2631</v>
      </c>
      <c r="H1688" s="1" t="s">
        <v>97</v>
      </c>
      <c r="I1688" s="1" t="s">
        <v>27</v>
      </c>
      <c r="J1688" s="1" t="s">
        <v>70</v>
      </c>
      <c r="K1688" s="1" t="s">
        <v>71</v>
      </c>
      <c r="L1688" s="1" t="s">
        <v>72</v>
      </c>
      <c r="M1688" s="1" t="s">
        <v>1404</v>
      </c>
      <c r="N1688" s="1" t="s">
        <v>32</v>
      </c>
      <c r="O1688" s="1" t="s">
        <v>60</v>
      </c>
      <c r="P1688" s="1" t="s">
        <v>1405</v>
      </c>
      <c r="Q1688">
        <v>254.352</v>
      </c>
      <c r="R1688">
        <v>3</v>
      </c>
      <c r="S1688" s="1" t="s">
        <v>66</v>
      </c>
      <c r="T1688">
        <v>0</v>
      </c>
      <c r="U1688" s="1" t="s">
        <v>90</v>
      </c>
      <c r="V1688" s="1" t="s">
        <v>263</v>
      </c>
      <c r="W1688">
        <v>2015</v>
      </c>
    </row>
    <row r="1689" spans="1:23" x14ac:dyDescent="0.25">
      <c r="A1689">
        <v>7983</v>
      </c>
      <c r="B1689" s="1" t="s">
        <v>3911</v>
      </c>
      <c r="C1689" s="2">
        <v>41892</v>
      </c>
      <c r="D1689" s="2">
        <v>41895</v>
      </c>
      <c r="E1689" s="1" t="s">
        <v>94</v>
      </c>
      <c r="F1689" s="1" t="s">
        <v>68</v>
      </c>
      <c r="G1689" s="1" t="s">
        <v>69</v>
      </c>
      <c r="H1689" s="1" t="s">
        <v>26</v>
      </c>
      <c r="I1689" s="1" t="s">
        <v>27</v>
      </c>
      <c r="J1689" s="1" t="s">
        <v>3912</v>
      </c>
      <c r="K1689" s="1" t="s">
        <v>372</v>
      </c>
      <c r="L1689" s="1" t="s">
        <v>72</v>
      </c>
      <c r="M1689" s="1" t="s">
        <v>1550</v>
      </c>
      <c r="N1689" s="1" t="s">
        <v>32</v>
      </c>
      <c r="O1689" s="1" t="s">
        <v>60</v>
      </c>
      <c r="P1689" s="1" t="s">
        <v>1551</v>
      </c>
      <c r="Q1689">
        <v>254.9</v>
      </c>
      <c r="R1689">
        <v>5</v>
      </c>
      <c r="S1689" s="1" t="s">
        <v>35</v>
      </c>
      <c r="T1689">
        <v>76.47</v>
      </c>
      <c r="U1689" s="1" t="s">
        <v>36</v>
      </c>
      <c r="V1689" s="1" t="s">
        <v>83</v>
      </c>
      <c r="W1689">
        <v>2014</v>
      </c>
    </row>
    <row r="1690" spans="1:23" x14ac:dyDescent="0.25">
      <c r="A1690">
        <v>7995</v>
      </c>
      <c r="B1690" s="1" t="s">
        <v>3913</v>
      </c>
      <c r="C1690" s="2">
        <v>42328</v>
      </c>
      <c r="D1690" s="2">
        <v>42331</v>
      </c>
      <c r="E1690" s="1" t="s">
        <v>23</v>
      </c>
      <c r="F1690" s="1" t="s">
        <v>1454</v>
      </c>
      <c r="G1690" s="1" t="s">
        <v>1455</v>
      </c>
      <c r="H1690" s="1" t="s">
        <v>26</v>
      </c>
      <c r="I1690" s="1" t="s">
        <v>27</v>
      </c>
      <c r="J1690" s="1" t="s">
        <v>189</v>
      </c>
      <c r="K1690" s="1" t="s">
        <v>190</v>
      </c>
      <c r="L1690" s="1" t="s">
        <v>58</v>
      </c>
      <c r="M1690" s="1" t="s">
        <v>425</v>
      </c>
      <c r="N1690" s="1" t="s">
        <v>32</v>
      </c>
      <c r="O1690" s="1" t="s">
        <v>33</v>
      </c>
      <c r="P1690" s="1" t="s">
        <v>426</v>
      </c>
      <c r="Q1690">
        <v>145.76400000000001</v>
      </c>
      <c r="R1690">
        <v>6</v>
      </c>
      <c r="S1690" s="1" t="s">
        <v>1242</v>
      </c>
      <c r="T1690">
        <v>-247.7988</v>
      </c>
      <c r="U1690" s="1" t="s">
        <v>36</v>
      </c>
      <c r="V1690" s="1" t="s">
        <v>37</v>
      </c>
      <c r="W1690">
        <v>2015</v>
      </c>
    </row>
    <row r="1691" spans="1:23" x14ac:dyDescent="0.25">
      <c r="A1691">
        <v>7998</v>
      </c>
      <c r="B1691" s="1" t="s">
        <v>3914</v>
      </c>
      <c r="C1691" s="2">
        <v>43042</v>
      </c>
      <c r="D1691" s="2">
        <v>43044</v>
      </c>
      <c r="E1691" s="1" t="s">
        <v>94</v>
      </c>
      <c r="F1691" s="1" t="s">
        <v>3915</v>
      </c>
      <c r="G1691" s="1" t="s">
        <v>3916</v>
      </c>
      <c r="H1691" s="1" t="s">
        <v>108</v>
      </c>
      <c r="I1691" s="1" t="s">
        <v>27</v>
      </c>
      <c r="J1691" s="1" t="s">
        <v>651</v>
      </c>
      <c r="K1691" s="1" t="s">
        <v>57</v>
      </c>
      <c r="L1691" s="1" t="s">
        <v>58</v>
      </c>
      <c r="M1691" s="1" t="s">
        <v>796</v>
      </c>
      <c r="N1691" s="1" t="s">
        <v>32</v>
      </c>
      <c r="O1691" s="1" t="s">
        <v>48</v>
      </c>
      <c r="P1691" s="1" t="s">
        <v>797</v>
      </c>
      <c r="Q1691">
        <v>1673.184</v>
      </c>
      <c r="R1691">
        <v>12</v>
      </c>
      <c r="S1691" s="1" t="s">
        <v>66</v>
      </c>
      <c r="T1691">
        <v>20.9148</v>
      </c>
      <c r="U1691" s="1" t="s">
        <v>76</v>
      </c>
      <c r="V1691" s="1" t="s">
        <v>37</v>
      </c>
      <c r="W1691">
        <v>2017</v>
      </c>
    </row>
    <row r="1692" spans="1:23" x14ac:dyDescent="0.25">
      <c r="A1692">
        <v>7999</v>
      </c>
      <c r="B1692" s="1" t="s">
        <v>3917</v>
      </c>
      <c r="C1692" s="2">
        <v>41763</v>
      </c>
      <c r="D1692" s="2">
        <v>41766</v>
      </c>
      <c r="E1692" s="1" t="s">
        <v>94</v>
      </c>
      <c r="F1692" s="1" t="s">
        <v>2772</v>
      </c>
      <c r="G1692" s="1" t="s">
        <v>2773</v>
      </c>
      <c r="H1692" s="1" t="s">
        <v>97</v>
      </c>
      <c r="I1692" s="1" t="s">
        <v>27</v>
      </c>
      <c r="J1692" s="1" t="s">
        <v>201</v>
      </c>
      <c r="K1692" s="1" t="s">
        <v>202</v>
      </c>
      <c r="L1692" s="1" t="s">
        <v>58</v>
      </c>
      <c r="M1692" s="1" t="s">
        <v>1083</v>
      </c>
      <c r="N1692" s="1" t="s">
        <v>32</v>
      </c>
      <c r="O1692" s="1" t="s">
        <v>60</v>
      </c>
      <c r="P1692" s="1" t="s">
        <v>1084</v>
      </c>
      <c r="Q1692">
        <v>12.18</v>
      </c>
      <c r="R1692">
        <v>7</v>
      </c>
      <c r="S1692" s="1" t="s">
        <v>35</v>
      </c>
      <c r="T1692">
        <v>3.8976000000000002</v>
      </c>
      <c r="U1692" s="1" t="s">
        <v>36</v>
      </c>
      <c r="V1692" s="1" t="s">
        <v>171</v>
      </c>
      <c r="W1692">
        <v>2014</v>
      </c>
    </row>
    <row r="1693" spans="1:23" x14ac:dyDescent="0.25">
      <c r="A1693">
        <v>8005</v>
      </c>
      <c r="B1693" s="1" t="s">
        <v>3918</v>
      </c>
      <c r="C1693" s="2">
        <v>41974</v>
      </c>
      <c r="D1693" s="2">
        <v>41976</v>
      </c>
      <c r="E1693" s="1" t="s">
        <v>94</v>
      </c>
      <c r="F1693" s="1" t="s">
        <v>2706</v>
      </c>
      <c r="G1693" s="1" t="s">
        <v>2707</v>
      </c>
      <c r="H1693" s="1" t="s">
        <v>26</v>
      </c>
      <c r="I1693" s="1" t="s">
        <v>27</v>
      </c>
      <c r="J1693" s="1" t="s">
        <v>2056</v>
      </c>
      <c r="K1693" s="1" t="s">
        <v>444</v>
      </c>
      <c r="L1693" s="1" t="s">
        <v>72</v>
      </c>
      <c r="M1693" s="1" t="s">
        <v>882</v>
      </c>
      <c r="N1693" s="1" t="s">
        <v>32</v>
      </c>
      <c r="O1693" s="1" t="s">
        <v>60</v>
      </c>
      <c r="P1693" s="1" t="s">
        <v>883</v>
      </c>
      <c r="Q1693">
        <v>45.84</v>
      </c>
      <c r="R1693">
        <v>3</v>
      </c>
      <c r="S1693" s="1" t="s">
        <v>35</v>
      </c>
      <c r="T1693">
        <v>15.585599999999999</v>
      </c>
      <c r="U1693" s="1" t="s">
        <v>76</v>
      </c>
      <c r="V1693" s="1" t="s">
        <v>104</v>
      </c>
      <c r="W1693">
        <v>2014</v>
      </c>
    </row>
    <row r="1694" spans="1:23" x14ac:dyDescent="0.25">
      <c r="A1694">
        <v>8006</v>
      </c>
      <c r="B1694" s="1" t="s">
        <v>3918</v>
      </c>
      <c r="C1694" s="2">
        <v>41974</v>
      </c>
      <c r="D1694" s="2">
        <v>41976</v>
      </c>
      <c r="E1694" s="1" t="s">
        <v>94</v>
      </c>
      <c r="F1694" s="1" t="s">
        <v>2706</v>
      </c>
      <c r="G1694" s="1" t="s">
        <v>2707</v>
      </c>
      <c r="H1694" s="1" t="s">
        <v>26</v>
      </c>
      <c r="I1694" s="1" t="s">
        <v>27</v>
      </c>
      <c r="J1694" s="1" t="s">
        <v>2056</v>
      </c>
      <c r="K1694" s="1" t="s">
        <v>444</v>
      </c>
      <c r="L1694" s="1" t="s">
        <v>72</v>
      </c>
      <c r="M1694" s="1" t="s">
        <v>1111</v>
      </c>
      <c r="N1694" s="1" t="s">
        <v>32</v>
      </c>
      <c r="O1694" s="1" t="s">
        <v>60</v>
      </c>
      <c r="P1694" s="1" t="s">
        <v>1112</v>
      </c>
      <c r="Q1694">
        <v>9.82</v>
      </c>
      <c r="R1694">
        <v>2</v>
      </c>
      <c r="S1694" s="1" t="s">
        <v>35</v>
      </c>
      <c r="T1694">
        <v>3.2406000000000001</v>
      </c>
      <c r="U1694" s="1" t="s">
        <v>76</v>
      </c>
      <c r="V1694" s="1" t="s">
        <v>104</v>
      </c>
      <c r="W1694">
        <v>2014</v>
      </c>
    </row>
    <row r="1695" spans="1:23" x14ac:dyDescent="0.25">
      <c r="A1695">
        <v>8010</v>
      </c>
      <c r="B1695" s="1" t="s">
        <v>3919</v>
      </c>
      <c r="C1695" s="2">
        <v>42325</v>
      </c>
      <c r="D1695" s="2">
        <v>42332</v>
      </c>
      <c r="E1695" s="1" t="s">
        <v>42</v>
      </c>
      <c r="F1695" s="1" t="s">
        <v>2706</v>
      </c>
      <c r="G1695" s="1" t="s">
        <v>2707</v>
      </c>
      <c r="H1695" s="1" t="s">
        <v>26</v>
      </c>
      <c r="I1695" s="1" t="s">
        <v>27</v>
      </c>
      <c r="J1695" s="1" t="s">
        <v>3029</v>
      </c>
      <c r="K1695" s="1" t="s">
        <v>1535</v>
      </c>
      <c r="L1695" s="1" t="s">
        <v>100</v>
      </c>
      <c r="M1695" s="1" t="s">
        <v>3604</v>
      </c>
      <c r="N1695" s="1" t="s">
        <v>32</v>
      </c>
      <c r="O1695" s="1" t="s">
        <v>39</v>
      </c>
      <c r="P1695" s="1" t="s">
        <v>3605</v>
      </c>
      <c r="Q1695">
        <v>1323.9</v>
      </c>
      <c r="R1695">
        <v>5</v>
      </c>
      <c r="S1695" s="1" t="s">
        <v>35</v>
      </c>
      <c r="T1695">
        <v>383.93099999999998</v>
      </c>
      <c r="U1695" s="1" t="s">
        <v>51</v>
      </c>
      <c r="V1695" s="1" t="s">
        <v>37</v>
      </c>
      <c r="W1695">
        <v>2015</v>
      </c>
    </row>
    <row r="1696" spans="1:23" x14ac:dyDescent="0.25">
      <c r="A1696">
        <v>8016</v>
      </c>
      <c r="B1696" s="1" t="s">
        <v>3920</v>
      </c>
      <c r="C1696" s="2">
        <v>42880</v>
      </c>
      <c r="D1696" s="2">
        <v>42880</v>
      </c>
      <c r="E1696" s="1" t="s">
        <v>435</v>
      </c>
      <c r="F1696" s="1" t="s">
        <v>1728</v>
      </c>
      <c r="G1696" s="1" t="s">
        <v>1729</v>
      </c>
      <c r="H1696" s="1" t="s">
        <v>26</v>
      </c>
      <c r="I1696" s="1" t="s">
        <v>27</v>
      </c>
      <c r="J1696" s="1" t="s">
        <v>183</v>
      </c>
      <c r="K1696" s="1" t="s">
        <v>129</v>
      </c>
      <c r="L1696" s="1" t="s">
        <v>72</v>
      </c>
      <c r="M1696" s="1" t="s">
        <v>689</v>
      </c>
      <c r="N1696" s="1" t="s">
        <v>32</v>
      </c>
      <c r="O1696" s="1" t="s">
        <v>60</v>
      </c>
      <c r="P1696" s="1" t="s">
        <v>690</v>
      </c>
      <c r="Q1696">
        <v>18.84</v>
      </c>
      <c r="R1696">
        <v>3</v>
      </c>
      <c r="S1696" s="1" t="s">
        <v>35</v>
      </c>
      <c r="T1696">
        <v>6.0288000000000004</v>
      </c>
      <c r="U1696" s="1" t="s">
        <v>440</v>
      </c>
      <c r="V1696" s="1" t="s">
        <v>171</v>
      </c>
      <c r="W1696">
        <v>2017</v>
      </c>
    </row>
    <row r="1697" spans="1:23" x14ac:dyDescent="0.25">
      <c r="A1697">
        <v>8017</v>
      </c>
      <c r="B1697" s="1" t="s">
        <v>3921</v>
      </c>
      <c r="C1697" s="2">
        <v>41891</v>
      </c>
      <c r="D1697" s="2">
        <v>41893</v>
      </c>
      <c r="E1697" s="1" t="s">
        <v>94</v>
      </c>
      <c r="F1697" s="1" t="s">
        <v>1027</v>
      </c>
      <c r="G1697" s="1" t="s">
        <v>1028</v>
      </c>
      <c r="H1697" s="1" t="s">
        <v>108</v>
      </c>
      <c r="I1697" s="1" t="s">
        <v>27</v>
      </c>
      <c r="J1697" s="1" t="s">
        <v>827</v>
      </c>
      <c r="K1697" s="1" t="s">
        <v>241</v>
      </c>
      <c r="L1697" s="1" t="s">
        <v>72</v>
      </c>
      <c r="M1697" s="1" t="s">
        <v>1847</v>
      </c>
      <c r="N1697" s="1" t="s">
        <v>32</v>
      </c>
      <c r="O1697" s="1" t="s">
        <v>60</v>
      </c>
      <c r="P1697" s="1" t="s">
        <v>1848</v>
      </c>
      <c r="Q1697">
        <v>60.671999999999997</v>
      </c>
      <c r="R1697">
        <v>6</v>
      </c>
      <c r="S1697" s="1" t="s">
        <v>66</v>
      </c>
      <c r="T1697">
        <v>12.892799999999999</v>
      </c>
      <c r="U1697" s="1" t="s">
        <v>76</v>
      </c>
      <c r="V1697" s="1" t="s">
        <v>83</v>
      </c>
      <c r="W1697">
        <v>2014</v>
      </c>
    </row>
    <row r="1698" spans="1:23" x14ac:dyDescent="0.25">
      <c r="A1698">
        <v>8024</v>
      </c>
      <c r="B1698" s="1" t="s">
        <v>3922</v>
      </c>
      <c r="C1698" s="2">
        <v>41841</v>
      </c>
      <c r="D1698" s="2">
        <v>41845</v>
      </c>
      <c r="E1698" s="1" t="s">
        <v>42</v>
      </c>
      <c r="F1698" s="1" t="s">
        <v>1879</v>
      </c>
      <c r="G1698" s="1" t="s">
        <v>1880</v>
      </c>
      <c r="H1698" s="1" t="s">
        <v>97</v>
      </c>
      <c r="I1698" s="1" t="s">
        <v>27</v>
      </c>
      <c r="J1698" s="1" t="s">
        <v>1752</v>
      </c>
      <c r="K1698" s="1" t="s">
        <v>99</v>
      </c>
      <c r="L1698" s="1" t="s">
        <v>100</v>
      </c>
      <c r="M1698" s="1" t="s">
        <v>637</v>
      </c>
      <c r="N1698" s="1" t="s">
        <v>32</v>
      </c>
      <c r="O1698" s="1" t="s">
        <v>39</v>
      </c>
      <c r="P1698" s="1" t="s">
        <v>638</v>
      </c>
      <c r="Q1698">
        <v>657.93</v>
      </c>
      <c r="R1698">
        <v>5</v>
      </c>
      <c r="S1698" s="1" t="s">
        <v>75</v>
      </c>
      <c r="T1698">
        <v>-93.99</v>
      </c>
      <c r="U1698" s="1" t="s">
        <v>90</v>
      </c>
      <c r="V1698" s="1" t="s">
        <v>77</v>
      </c>
      <c r="W1698">
        <v>2014</v>
      </c>
    </row>
    <row r="1699" spans="1:23" x14ac:dyDescent="0.25">
      <c r="A1699">
        <v>8026</v>
      </c>
      <c r="B1699" s="1" t="s">
        <v>3923</v>
      </c>
      <c r="C1699" s="2">
        <v>42258</v>
      </c>
      <c r="D1699" s="2">
        <v>42262</v>
      </c>
      <c r="E1699" s="1" t="s">
        <v>23</v>
      </c>
      <c r="F1699" s="1" t="s">
        <v>3167</v>
      </c>
      <c r="G1699" s="1" t="s">
        <v>3168</v>
      </c>
      <c r="H1699" s="1" t="s">
        <v>97</v>
      </c>
      <c r="I1699" s="1" t="s">
        <v>27</v>
      </c>
      <c r="J1699" s="1" t="s">
        <v>183</v>
      </c>
      <c r="K1699" s="1" t="s">
        <v>129</v>
      </c>
      <c r="L1699" s="1" t="s">
        <v>72</v>
      </c>
      <c r="M1699" s="1" t="s">
        <v>3630</v>
      </c>
      <c r="N1699" s="1" t="s">
        <v>32</v>
      </c>
      <c r="O1699" s="1" t="s">
        <v>60</v>
      </c>
      <c r="P1699" s="1" t="s">
        <v>3631</v>
      </c>
      <c r="Q1699">
        <v>210.68</v>
      </c>
      <c r="R1699">
        <v>2</v>
      </c>
      <c r="S1699" s="1" t="s">
        <v>35</v>
      </c>
      <c r="T1699">
        <v>50.563200000000002</v>
      </c>
      <c r="U1699" s="1" t="s">
        <v>90</v>
      </c>
      <c r="V1699" s="1" t="s">
        <v>83</v>
      </c>
      <c r="W1699">
        <v>2015</v>
      </c>
    </row>
    <row r="1700" spans="1:23" x14ac:dyDescent="0.25">
      <c r="A1700">
        <v>8031</v>
      </c>
      <c r="B1700" s="1" t="s">
        <v>3924</v>
      </c>
      <c r="C1700" s="2">
        <v>42376</v>
      </c>
      <c r="D1700" s="2">
        <v>42380</v>
      </c>
      <c r="E1700" s="1" t="s">
        <v>42</v>
      </c>
      <c r="F1700" s="1" t="s">
        <v>1322</v>
      </c>
      <c r="G1700" s="1" t="s">
        <v>1323</v>
      </c>
      <c r="H1700" s="1" t="s">
        <v>26</v>
      </c>
      <c r="I1700" s="1" t="s">
        <v>27</v>
      </c>
      <c r="J1700" s="1" t="s">
        <v>540</v>
      </c>
      <c r="K1700" s="1" t="s">
        <v>99</v>
      </c>
      <c r="L1700" s="1" t="s">
        <v>100</v>
      </c>
      <c r="M1700" s="1" t="s">
        <v>1324</v>
      </c>
      <c r="N1700" s="1" t="s">
        <v>32</v>
      </c>
      <c r="O1700" s="1" t="s">
        <v>60</v>
      </c>
      <c r="P1700" s="1" t="s">
        <v>2035</v>
      </c>
      <c r="Q1700">
        <v>23.076000000000001</v>
      </c>
      <c r="R1700">
        <v>3</v>
      </c>
      <c r="S1700" s="1" t="s">
        <v>103</v>
      </c>
      <c r="T1700">
        <v>-10.9611</v>
      </c>
      <c r="U1700" s="1" t="s">
        <v>90</v>
      </c>
      <c r="V1700" s="1" t="s">
        <v>179</v>
      </c>
      <c r="W1700">
        <v>2016</v>
      </c>
    </row>
    <row r="1701" spans="1:23" x14ac:dyDescent="0.25">
      <c r="A1701">
        <v>8035</v>
      </c>
      <c r="B1701" s="1" t="s">
        <v>3925</v>
      </c>
      <c r="C1701" s="2">
        <v>42180</v>
      </c>
      <c r="D1701" s="2">
        <v>42183</v>
      </c>
      <c r="E1701" s="1" t="s">
        <v>94</v>
      </c>
      <c r="F1701" s="1" t="s">
        <v>1804</v>
      </c>
      <c r="G1701" s="1" t="s">
        <v>1805</v>
      </c>
      <c r="H1701" s="1" t="s">
        <v>26</v>
      </c>
      <c r="I1701" s="1" t="s">
        <v>27</v>
      </c>
      <c r="J1701" s="1" t="s">
        <v>109</v>
      </c>
      <c r="K1701" s="1" t="s">
        <v>99</v>
      </c>
      <c r="L1701" s="1" t="s">
        <v>100</v>
      </c>
      <c r="M1701" s="1" t="s">
        <v>1991</v>
      </c>
      <c r="N1701" s="1" t="s">
        <v>32</v>
      </c>
      <c r="O1701" s="1" t="s">
        <v>60</v>
      </c>
      <c r="P1701" s="1" t="s">
        <v>1992</v>
      </c>
      <c r="Q1701">
        <v>75.384</v>
      </c>
      <c r="R1701">
        <v>9</v>
      </c>
      <c r="S1701" s="1" t="s">
        <v>103</v>
      </c>
      <c r="T1701">
        <v>-20.730599999999999</v>
      </c>
      <c r="U1701" s="1" t="s">
        <v>36</v>
      </c>
      <c r="V1701" s="1" t="s">
        <v>63</v>
      </c>
      <c r="W1701">
        <v>2015</v>
      </c>
    </row>
    <row r="1702" spans="1:23" x14ac:dyDescent="0.25">
      <c r="A1702">
        <v>8039</v>
      </c>
      <c r="B1702" s="1" t="s">
        <v>3926</v>
      </c>
      <c r="C1702" s="2">
        <v>42916</v>
      </c>
      <c r="D1702" s="2">
        <v>42918</v>
      </c>
      <c r="E1702" s="1" t="s">
        <v>23</v>
      </c>
      <c r="F1702" s="1" t="s">
        <v>2519</v>
      </c>
      <c r="G1702" s="1" t="s">
        <v>2520</v>
      </c>
      <c r="H1702" s="1" t="s">
        <v>26</v>
      </c>
      <c r="I1702" s="1" t="s">
        <v>27</v>
      </c>
      <c r="J1702" s="1" t="s">
        <v>56</v>
      </c>
      <c r="K1702" s="1" t="s">
        <v>57</v>
      </c>
      <c r="L1702" s="1" t="s">
        <v>58</v>
      </c>
      <c r="M1702" s="1" t="s">
        <v>1469</v>
      </c>
      <c r="N1702" s="1" t="s">
        <v>32</v>
      </c>
      <c r="O1702" s="1" t="s">
        <v>33</v>
      </c>
      <c r="P1702" s="1" t="s">
        <v>1470</v>
      </c>
      <c r="Q1702">
        <v>435.99900000000002</v>
      </c>
      <c r="R1702">
        <v>3</v>
      </c>
      <c r="S1702" s="1" t="s">
        <v>468</v>
      </c>
      <c r="T1702">
        <v>5.1294000000000004</v>
      </c>
      <c r="U1702" s="1" t="s">
        <v>76</v>
      </c>
      <c r="V1702" s="1" t="s">
        <v>63</v>
      </c>
      <c r="W1702">
        <v>2017</v>
      </c>
    </row>
    <row r="1703" spans="1:23" x14ac:dyDescent="0.25">
      <c r="A1703">
        <v>8040</v>
      </c>
      <c r="B1703" s="1" t="s">
        <v>3927</v>
      </c>
      <c r="C1703" s="2">
        <v>42968</v>
      </c>
      <c r="D1703" s="2">
        <v>42972</v>
      </c>
      <c r="E1703" s="1" t="s">
        <v>23</v>
      </c>
      <c r="F1703" s="1" t="s">
        <v>3928</v>
      </c>
      <c r="G1703" s="1" t="s">
        <v>3929</v>
      </c>
      <c r="H1703" s="1" t="s">
        <v>97</v>
      </c>
      <c r="I1703" s="1" t="s">
        <v>27</v>
      </c>
      <c r="J1703" s="1" t="s">
        <v>201</v>
      </c>
      <c r="K1703" s="1" t="s">
        <v>202</v>
      </c>
      <c r="L1703" s="1" t="s">
        <v>58</v>
      </c>
      <c r="M1703" s="1" t="s">
        <v>265</v>
      </c>
      <c r="N1703" s="1" t="s">
        <v>32</v>
      </c>
      <c r="O1703" s="1" t="s">
        <v>39</v>
      </c>
      <c r="P1703" s="1" t="s">
        <v>266</v>
      </c>
      <c r="Q1703">
        <v>388.70400000000001</v>
      </c>
      <c r="R1703">
        <v>6</v>
      </c>
      <c r="S1703" s="1" t="s">
        <v>66</v>
      </c>
      <c r="T1703">
        <v>38.870399999999997</v>
      </c>
      <c r="U1703" s="1" t="s">
        <v>90</v>
      </c>
      <c r="V1703" s="1" t="s">
        <v>263</v>
      </c>
      <c r="W1703">
        <v>2017</v>
      </c>
    </row>
    <row r="1704" spans="1:23" x14ac:dyDescent="0.25">
      <c r="A1704">
        <v>8044</v>
      </c>
      <c r="B1704" s="1" t="s">
        <v>3930</v>
      </c>
      <c r="C1704" s="2">
        <v>42805</v>
      </c>
      <c r="D1704" s="2">
        <v>42809</v>
      </c>
      <c r="E1704" s="1" t="s">
        <v>42</v>
      </c>
      <c r="F1704" s="1" t="s">
        <v>1055</v>
      </c>
      <c r="G1704" s="1" t="s">
        <v>1056</v>
      </c>
      <c r="H1704" s="1" t="s">
        <v>108</v>
      </c>
      <c r="I1704" s="1" t="s">
        <v>27</v>
      </c>
      <c r="J1704" s="1" t="s">
        <v>3931</v>
      </c>
      <c r="K1704" s="1" t="s">
        <v>444</v>
      </c>
      <c r="L1704" s="1" t="s">
        <v>72</v>
      </c>
      <c r="M1704" s="1" t="s">
        <v>3932</v>
      </c>
      <c r="N1704" s="1" t="s">
        <v>32</v>
      </c>
      <c r="O1704" s="1" t="s">
        <v>60</v>
      </c>
      <c r="P1704" s="1" t="s">
        <v>3933</v>
      </c>
      <c r="Q1704">
        <v>26.72</v>
      </c>
      <c r="R1704">
        <v>1</v>
      </c>
      <c r="S1704" s="1" t="s">
        <v>35</v>
      </c>
      <c r="T1704">
        <v>11.7568</v>
      </c>
      <c r="U1704" s="1" t="s">
        <v>90</v>
      </c>
      <c r="V1704" s="1" t="s">
        <v>205</v>
      </c>
      <c r="W1704">
        <v>2017</v>
      </c>
    </row>
    <row r="1705" spans="1:23" x14ac:dyDescent="0.25">
      <c r="A1705">
        <v>8051</v>
      </c>
      <c r="B1705" s="1" t="s">
        <v>3934</v>
      </c>
      <c r="C1705" s="2">
        <v>41908</v>
      </c>
      <c r="D1705" s="2">
        <v>41912</v>
      </c>
      <c r="E1705" s="1" t="s">
        <v>42</v>
      </c>
      <c r="F1705" s="1" t="s">
        <v>3935</v>
      </c>
      <c r="G1705" s="1" t="s">
        <v>3936</v>
      </c>
      <c r="H1705" s="1" t="s">
        <v>97</v>
      </c>
      <c r="I1705" s="1" t="s">
        <v>27</v>
      </c>
      <c r="J1705" s="1" t="s">
        <v>70</v>
      </c>
      <c r="K1705" s="1" t="s">
        <v>71</v>
      </c>
      <c r="L1705" s="1" t="s">
        <v>72</v>
      </c>
      <c r="M1705" s="1" t="s">
        <v>955</v>
      </c>
      <c r="N1705" s="1" t="s">
        <v>32</v>
      </c>
      <c r="O1705" s="1" t="s">
        <v>60</v>
      </c>
      <c r="P1705" s="1" t="s">
        <v>956</v>
      </c>
      <c r="Q1705">
        <v>21.184000000000001</v>
      </c>
      <c r="R1705">
        <v>1</v>
      </c>
      <c r="S1705" s="1" t="s">
        <v>66</v>
      </c>
      <c r="T1705">
        <v>4.7664</v>
      </c>
      <c r="U1705" s="1" t="s">
        <v>90</v>
      </c>
      <c r="V1705" s="1" t="s">
        <v>83</v>
      </c>
      <c r="W1705">
        <v>2014</v>
      </c>
    </row>
    <row r="1706" spans="1:23" x14ac:dyDescent="0.25">
      <c r="A1706">
        <v>8056</v>
      </c>
      <c r="B1706" s="1" t="s">
        <v>3937</v>
      </c>
      <c r="C1706" s="2">
        <v>42244</v>
      </c>
      <c r="D1706" s="2">
        <v>42251</v>
      </c>
      <c r="E1706" s="1" t="s">
        <v>42</v>
      </c>
      <c r="F1706" s="1" t="s">
        <v>699</v>
      </c>
      <c r="G1706" s="1" t="s">
        <v>700</v>
      </c>
      <c r="H1706" s="1" t="s">
        <v>26</v>
      </c>
      <c r="I1706" s="1" t="s">
        <v>27</v>
      </c>
      <c r="J1706" s="1" t="s">
        <v>56</v>
      </c>
      <c r="K1706" s="1" t="s">
        <v>57</v>
      </c>
      <c r="L1706" s="1" t="s">
        <v>58</v>
      </c>
      <c r="M1706" s="1" t="s">
        <v>287</v>
      </c>
      <c r="N1706" s="1" t="s">
        <v>32</v>
      </c>
      <c r="O1706" s="1" t="s">
        <v>33</v>
      </c>
      <c r="P1706" s="1" t="s">
        <v>288</v>
      </c>
      <c r="Q1706">
        <v>307.666</v>
      </c>
      <c r="R1706">
        <v>2</v>
      </c>
      <c r="S1706" s="1" t="s">
        <v>468</v>
      </c>
      <c r="T1706">
        <v>28.956800000000001</v>
      </c>
      <c r="U1706" s="1" t="s">
        <v>51</v>
      </c>
      <c r="V1706" s="1" t="s">
        <v>263</v>
      </c>
      <c r="W1706">
        <v>2015</v>
      </c>
    </row>
    <row r="1707" spans="1:23" x14ac:dyDescent="0.25">
      <c r="A1707">
        <v>8060</v>
      </c>
      <c r="B1707" s="1" t="s">
        <v>3937</v>
      </c>
      <c r="C1707" s="2">
        <v>42244</v>
      </c>
      <c r="D1707" s="2">
        <v>42251</v>
      </c>
      <c r="E1707" s="1" t="s">
        <v>42</v>
      </c>
      <c r="F1707" s="1" t="s">
        <v>699</v>
      </c>
      <c r="G1707" s="1" t="s">
        <v>700</v>
      </c>
      <c r="H1707" s="1" t="s">
        <v>26</v>
      </c>
      <c r="I1707" s="1" t="s">
        <v>27</v>
      </c>
      <c r="J1707" s="1" t="s">
        <v>56</v>
      </c>
      <c r="K1707" s="1" t="s">
        <v>57</v>
      </c>
      <c r="L1707" s="1" t="s">
        <v>58</v>
      </c>
      <c r="M1707" s="1" t="s">
        <v>1374</v>
      </c>
      <c r="N1707" s="1" t="s">
        <v>32</v>
      </c>
      <c r="O1707" s="1" t="s">
        <v>60</v>
      </c>
      <c r="P1707" s="1" t="s">
        <v>433</v>
      </c>
      <c r="Q1707">
        <v>4.16</v>
      </c>
      <c r="R1707">
        <v>2</v>
      </c>
      <c r="S1707" s="1" t="s">
        <v>35</v>
      </c>
      <c r="T1707">
        <v>1.7472000000000001</v>
      </c>
      <c r="U1707" s="1" t="s">
        <v>51</v>
      </c>
      <c r="V1707" s="1" t="s">
        <v>263</v>
      </c>
      <c r="W1707">
        <v>2015</v>
      </c>
    </row>
    <row r="1708" spans="1:23" x14ac:dyDescent="0.25">
      <c r="A1708">
        <v>8069</v>
      </c>
      <c r="B1708" s="1" t="s">
        <v>3938</v>
      </c>
      <c r="C1708" s="2">
        <v>42297</v>
      </c>
      <c r="D1708" s="2">
        <v>42301</v>
      </c>
      <c r="E1708" s="1" t="s">
        <v>42</v>
      </c>
      <c r="F1708" s="1" t="s">
        <v>1050</v>
      </c>
      <c r="G1708" s="1" t="s">
        <v>1051</v>
      </c>
      <c r="H1708" s="1" t="s">
        <v>97</v>
      </c>
      <c r="I1708" s="1" t="s">
        <v>27</v>
      </c>
      <c r="J1708" s="1" t="s">
        <v>338</v>
      </c>
      <c r="K1708" s="1" t="s">
        <v>57</v>
      </c>
      <c r="L1708" s="1" t="s">
        <v>58</v>
      </c>
      <c r="M1708" s="1" t="s">
        <v>2526</v>
      </c>
      <c r="N1708" s="1" t="s">
        <v>32</v>
      </c>
      <c r="O1708" s="1" t="s">
        <v>60</v>
      </c>
      <c r="P1708" s="1" t="s">
        <v>2527</v>
      </c>
      <c r="Q1708">
        <v>16.02</v>
      </c>
      <c r="R1708">
        <v>6</v>
      </c>
      <c r="S1708" s="1" t="s">
        <v>35</v>
      </c>
      <c r="T1708">
        <v>6.0876000000000001</v>
      </c>
      <c r="U1708" s="1" t="s">
        <v>90</v>
      </c>
      <c r="V1708" s="1" t="s">
        <v>52</v>
      </c>
      <c r="W1708">
        <v>2015</v>
      </c>
    </row>
    <row r="1709" spans="1:23" x14ac:dyDescent="0.25">
      <c r="A1709">
        <v>8071</v>
      </c>
      <c r="B1709" s="1" t="s">
        <v>3939</v>
      </c>
      <c r="C1709" s="2">
        <v>42736</v>
      </c>
      <c r="D1709" s="2">
        <v>42740</v>
      </c>
      <c r="E1709" s="1" t="s">
        <v>42</v>
      </c>
      <c r="F1709" s="1" t="s">
        <v>2667</v>
      </c>
      <c r="G1709" s="1" t="s">
        <v>2668</v>
      </c>
      <c r="H1709" s="1" t="s">
        <v>26</v>
      </c>
      <c r="I1709" s="1" t="s">
        <v>27</v>
      </c>
      <c r="J1709" s="1" t="s">
        <v>1881</v>
      </c>
      <c r="K1709" s="1" t="s">
        <v>99</v>
      </c>
      <c r="L1709" s="1" t="s">
        <v>100</v>
      </c>
      <c r="M1709" s="1" t="s">
        <v>2182</v>
      </c>
      <c r="N1709" s="1" t="s">
        <v>32</v>
      </c>
      <c r="O1709" s="1" t="s">
        <v>60</v>
      </c>
      <c r="P1709" s="1" t="s">
        <v>2183</v>
      </c>
      <c r="Q1709">
        <v>141.41999999999999</v>
      </c>
      <c r="R1709">
        <v>5</v>
      </c>
      <c r="S1709" s="1" t="s">
        <v>103</v>
      </c>
      <c r="T1709">
        <v>-187.38149999999999</v>
      </c>
      <c r="U1709" s="1" t="s">
        <v>90</v>
      </c>
      <c r="V1709" s="1" t="s">
        <v>179</v>
      </c>
      <c r="W1709">
        <v>2017</v>
      </c>
    </row>
    <row r="1710" spans="1:23" x14ac:dyDescent="0.25">
      <c r="A1710">
        <v>8072</v>
      </c>
      <c r="B1710" s="1" t="s">
        <v>3939</v>
      </c>
      <c r="C1710" s="2">
        <v>42736</v>
      </c>
      <c r="D1710" s="2">
        <v>42740</v>
      </c>
      <c r="E1710" s="1" t="s">
        <v>42</v>
      </c>
      <c r="F1710" s="1" t="s">
        <v>2667</v>
      </c>
      <c r="G1710" s="1" t="s">
        <v>2668</v>
      </c>
      <c r="H1710" s="1" t="s">
        <v>26</v>
      </c>
      <c r="I1710" s="1" t="s">
        <v>27</v>
      </c>
      <c r="J1710" s="1" t="s">
        <v>1881</v>
      </c>
      <c r="K1710" s="1" t="s">
        <v>99</v>
      </c>
      <c r="L1710" s="1" t="s">
        <v>100</v>
      </c>
      <c r="M1710" s="1" t="s">
        <v>833</v>
      </c>
      <c r="N1710" s="1" t="s">
        <v>32</v>
      </c>
      <c r="O1710" s="1" t="s">
        <v>39</v>
      </c>
      <c r="P1710" s="1" t="s">
        <v>834</v>
      </c>
      <c r="Q1710">
        <v>310.74400000000003</v>
      </c>
      <c r="R1710">
        <v>4</v>
      </c>
      <c r="S1710" s="1" t="s">
        <v>75</v>
      </c>
      <c r="T1710">
        <v>-26.635200000000001</v>
      </c>
      <c r="U1710" s="1" t="s">
        <v>90</v>
      </c>
      <c r="V1710" s="1" t="s">
        <v>179</v>
      </c>
      <c r="W1710">
        <v>2017</v>
      </c>
    </row>
    <row r="1711" spans="1:23" x14ac:dyDescent="0.25">
      <c r="A1711">
        <v>8077</v>
      </c>
      <c r="B1711" s="1" t="s">
        <v>3940</v>
      </c>
      <c r="C1711" s="2">
        <v>42178</v>
      </c>
      <c r="D1711" s="2">
        <v>42184</v>
      </c>
      <c r="E1711" s="1" t="s">
        <v>42</v>
      </c>
      <c r="F1711" s="1" t="s">
        <v>1725</v>
      </c>
      <c r="G1711" s="1" t="s">
        <v>1726</v>
      </c>
      <c r="H1711" s="1" t="s">
        <v>97</v>
      </c>
      <c r="I1711" s="1" t="s">
        <v>27</v>
      </c>
      <c r="J1711" s="1" t="s">
        <v>3941</v>
      </c>
      <c r="K1711" s="1" t="s">
        <v>679</v>
      </c>
      <c r="L1711" s="1" t="s">
        <v>30</v>
      </c>
      <c r="M1711" s="1" t="s">
        <v>847</v>
      </c>
      <c r="N1711" s="1" t="s">
        <v>32</v>
      </c>
      <c r="O1711" s="1" t="s">
        <v>60</v>
      </c>
      <c r="P1711" s="1" t="s">
        <v>848</v>
      </c>
      <c r="Q1711">
        <v>27.42</v>
      </c>
      <c r="R1711">
        <v>3</v>
      </c>
      <c r="S1711" s="1" t="s">
        <v>35</v>
      </c>
      <c r="T1711">
        <v>9.3228000000000009</v>
      </c>
      <c r="U1711" s="1" t="s">
        <v>139</v>
      </c>
      <c r="V1711" s="1" t="s">
        <v>63</v>
      </c>
      <c r="W1711">
        <v>2015</v>
      </c>
    </row>
    <row r="1712" spans="1:23" x14ac:dyDescent="0.25">
      <c r="A1712">
        <v>8086</v>
      </c>
      <c r="B1712" s="1" t="s">
        <v>3942</v>
      </c>
      <c r="C1712" s="2">
        <v>42663</v>
      </c>
      <c r="D1712" s="2">
        <v>42669</v>
      </c>
      <c r="E1712" s="1" t="s">
        <v>42</v>
      </c>
      <c r="F1712" s="1" t="s">
        <v>3943</v>
      </c>
      <c r="G1712" s="1" t="s">
        <v>3944</v>
      </c>
      <c r="H1712" s="1" t="s">
        <v>108</v>
      </c>
      <c r="I1712" s="1" t="s">
        <v>27</v>
      </c>
      <c r="J1712" s="1" t="s">
        <v>701</v>
      </c>
      <c r="K1712" s="1" t="s">
        <v>728</v>
      </c>
      <c r="L1712" s="1" t="s">
        <v>30</v>
      </c>
      <c r="M1712" s="1" t="s">
        <v>504</v>
      </c>
      <c r="N1712" s="1" t="s">
        <v>32</v>
      </c>
      <c r="O1712" s="1" t="s">
        <v>60</v>
      </c>
      <c r="P1712" s="1" t="s">
        <v>505</v>
      </c>
      <c r="Q1712">
        <v>61.1</v>
      </c>
      <c r="R1712">
        <v>5</v>
      </c>
      <c r="S1712" s="1" t="s">
        <v>35</v>
      </c>
      <c r="T1712">
        <v>18.329999999999998</v>
      </c>
      <c r="U1712" s="1" t="s">
        <v>139</v>
      </c>
      <c r="V1712" s="1" t="s">
        <v>52</v>
      </c>
      <c r="W1712">
        <v>2016</v>
      </c>
    </row>
    <row r="1713" spans="1:23" x14ac:dyDescent="0.25">
      <c r="A1713">
        <v>8094</v>
      </c>
      <c r="B1713" s="1" t="s">
        <v>3945</v>
      </c>
      <c r="C1713" s="2">
        <v>42943</v>
      </c>
      <c r="D1713" s="2">
        <v>42948</v>
      </c>
      <c r="E1713" s="1" t="s">
        <v>23</v>
      </c>
      <c r="F1713" s="1" t="s">
        <v>1781</v>
      </c>
      <c r="G1713" s="1" t="s">
        <v>1782</v>
      </c>
      <c r="H1713" s="1" t="s">
        <v>26</v>
      </c>
      <c r="I1713" s="1" t="s">
        <v>27</v>
      </c>
      <c r="J1713" s="1" t="s">
        <v>201</v>
      </c>
      <c r="K1713" s="1" t="s">
        <v>202</v>
      </c>
      <c r="L1713" s="1" t="s">
        <v>58</v>
      </c>
      <c r="M1713" s="1" t="s">
        <v>939</v>
      </c>
      <c r="N1713" s="1" t="s">
        <v>32</v>
      </c>
      <c r="O1713" s="1" t="s">
        <v>60</v>
      </c>
      <c r="P1713" s="1" t="s">
        <v>326</v>
      </c>
      <c r="Q1713">
        <v>23.88</v>
      </c>
      <c r="R1713">
        <v>3</v>
      </c>
      <c r="S1713" s="1" t="s">
        <v>35</v>
      </c>
      <c r="T1713">
        <v>10.507199999999999</v>
      </c>
      <c r="U1713" s="1" t="s">
        <v>62</v>
      </c>
      <c r="V1713" s="1" t="s">
        <v>77</v>
      </c>
      <c r="W1713">
        <v>2017</v>
      </c>
    </row>
    <row r="1714" spans="1:23" x14ac:dyDescent="0.25">
      <c r="A1714">
        <v>8106</v>
      </c>
      <c r="B1714" s="1" t="s">
        <v>3946</v>
      </c>
      <c r="C1714" s="2">
        <v>42783</v>
      </c>
      <c r="D1714" s="2">
        <v>42785</v>
      </c>
      <c r="E1714" s="1" t="s">
        <v>94</v>
      </c>
      <c r="F1714" s="1" t="s">
        <v>3947</v>
      </c>
      <c r="G1714" s="1" t="s">
        <v>3948</v>
      </c>
      <c r="H1714" s="1" t="s">
        <v>108</v>
      </c>
      <c r="I1714" s="1" t="s">
        <v>27</v>
      </c>
      <c r="J1714" s="1" t="s">
        <v>109</v>
      </c>
      <c r="K1714" s="1" t="s">
        <v>99</v>
      </c>
      <c r="L1714" s="1" t="s">
        <v>100</v>
      </c>
      <c r="M1714" s="1" t="s">
        <v>546</v>
      </c>
      <c r="N1714" s="1" t="s">
        <v>32</v>
      </c>
      <c r="O1714" s="1" t="s">
        <v>33</v>
      </c>
      <c r="P1714" s="1" t="s">
        <v>547</v>
      </c>
      <c r="Q1714">
        <v>89.066400000000002</v>
      </c>
      <c r="R1714">
        <v>1</v>
      </c>
      <c r="S1714" s="1" t="s">
        <v>112</v>
      </c>
      <c r="T1714">
        <v>-17.0274</v>
      </c>
      <c r="U1714" s="1" t="s">
        <v>76</v>
      </c>
      <c r="V1714" s="1" t="s">
        <v>307</v>
      </c>
      <c r="W1714">
        <v>2017</v>
      </c>
    </row>
    <row r="1715" spans="1:23" x14ac:dyDescent="0.25">
      <c r="A1715">
        <v>8109</v>
      </c>
      <c r="B1715" s="1" t="s">
        <v>3949</v>
      </c>
      <c r="C1715" s="2">
        <v>43077</v>
      </c>
      <c r="D1715" s="2">
        <v>43084</v>
      </c>
      <c r="E1715" s="1" t="s">
        <v>42</v>
      </c>
      <c r="F1715" s="1" t="s">
        <v>771</v>
      </c>
      <c r="G1715" s="1" t="s">
        <v>772</v>
      </c>
      <c r="H1715" s="1" t="s">
        <v>26</v>
      </c>
      <c r="I1715" s="1" t="s">
        <v>27</v>
      </c>
      <c r="J1715" s="1" t="s">
        <v>70</v>
      </c>
      <c r="K1715" s="1" t="s">
        <v>71</v>
      </c>
      <c r="L1715" s="1" t="s">
        <v>72</v>
      </c>
      <c r="M1715" s="1" t="s">
        <v>499</v>
      </c>
      <c r="N1715" s="1" t="s">
        <v>32</v>
      </c>
      <c r="O1715" s="1" t="s">
        <v>39</v>
      </c>
      <c r="P1715" s="1" t="s">
        <v>500</v>
      </c>
      <c r="Q1715">
        <v>215.54400000000001</v>
      </c>
      <c r="R1715">
        <v>4</v>
      </c>
      <c r="S1715" s="1" t="s">
        <v>75</v>
      </c>
      <c r="T1715">
        <v>-58.504800000000003</v>
      </c>
      <c r="U1715" s="1" t="s">
        <v>51</v>
      </c>
      <c r="V1715" s="1" t="s">
        <v>104</v>
      </c>
      <c r="W1715">
        <v>2017</v>
      </c>
    </row>
    <row r="1716" spans="1:23" x14ac:dyDescent="0.25">
      <c r="A1716">
        <v>8111</v>
      </c>
      <c r="B1716" s="1" t="s">
        <v>3950</v>
      </c>
      <c r="C1716" s="2">
        <v>43057</v>
      </c>
      <c r="D1716" s="2">
        <v>43062</v>
      </c>
      <c r="E1716" s="1" t="s">
        <v>42</v>
      </c>
      <c r="F1716" s="1" t="s">
        <v>3951</v>
      </c>
      <c r="G1716" s="1" t="s">
        <v>3952</v>
      </c>
      <c r="H1716" s="1" t="s">
        <v>26</v>
      </c>
      <c r="I1716" s="1" t="s">
        <v>27</v>
      </c>
      <c r="J1716" s="1" t="s">
        <v>143</v>
      </c>
      <c r="K1716" s="1" t="s">
        <v>144</v>
      </c>
      <c r="L1716" s="1" t="s">
        <v>100</v>
      </c>
      <c r="M1716" s="1" t="s">
        <v>2193</v>
      </c>
      <c r="N1716" s="1" t="s">
        <v>32</v>
      </c>
      <c r="O1716" s="1" t="s">
        <v>39</v>
      </c>
      <c r="P1716" s="1" t="s">
        <v>2194</v>
      </c>
      <c r="Q1716">
        <v>127.386</v>
      </c>
      <c r="R1716">
        <v>2</v>
      </c>
      <c r="S1716" s="1" t="s">
        <v>75</v>
      </c>
      <c r="T1716">
        <v>-25.4772</v>
      </c>
      <c r="U1716" s="1" t="s">
        <v>62</v>
      </c>
      <c r="V1716" s="1" t="s">
        <v>37</v>
      </c>
      <c r="W1716">
        <v>2017</v>
      </c>
    </row>
    <row r="1717" spans="1:23" x14ac:dyDescent="0.25">
      <c r="A1717">
        <v>8112</v>
      </c>
      <c r="B1717" s="1" t="s">
        <v>3953</v>
      </c>
      <c r="C1717" s="2">
        <v>42705</v>
      </c>
      <c r="D1717" s="2">
        <v>42707</v>
      </c>
      <c r="E1717" s="1" t="s">
        <v>23</v>
      </c>
      <c r="F1717" s="1" t="s">
        <v>3829</v>
      </c>
      <c r="G1717" s="1" t="s">
        <v>3830</v>
      </c>
      <c r="H1717" s="1" t="s">
        <v>26</v>
      </c>
      <c r="I1717" s="1" t="s">
        <v>27</v>
      </c>
      <c r="J1717" s="1" t="s">
        <v>1758</v>
      </c>
      <c r="K1717" s="1" t="s">
        <v>99</v>
      </c>
      <c r="L1717" s="1" t="s">
        <v>100</v>
      </c>
      <c r="M1717" s="1" t="s">
        <v>602</v>
      </c>
      <c r="N1717" s="1" t="s">
        <v>32</v>
      </c>
      <c r="O1717" s="1" t="s">
        <v>39</v>
      </c>
      <c r="P1717" s="1" t="s">
        <v>603</v>
      </c>
      <c r="Q1717">
        <v>248.43</v>
      </c>
      <c r="R1717">
        <v>5</v>
      </c>
      <c r="S1717" s="1" t="s">
        <v>75</v>
      </c>
      <c r="T1717">
        <v>-17.745000000000001</v>
      </c>
      <c r="U1717" s="1" t="s">
        <v>76</v>
      </c>
      <c r="V1717" s="1" t="s">
        <v>104</v>
      </c>
      <c r="W1717">
        <v>2016</v>
      </c>
    </row>
    <row r="1718" spans="1:23" x14ac:dyDescent="0.25">
      <c r="A1718">
        <v>8114</v>
      </c>
      <c r="B1718" s="1" t="s">
        <v>3953</v>
      </c>
      <c r="C1718" s="2">
        <v>42705</v>
      </c>
      <c r="D1718" s="2">
        <v>42707</v>
      </c>
      <c r="E1718" s="1" t="s">
        <v>23</v>
      </c>
      <c r="F1718" s="1" t="s">
        <v>3829</v>
      </c>
      <c r="G1718" s="1" t="s">
        <v>3830</v>
      </c>
      <c r="H1718" s="1" t="s">
        <v>26</v>
      </c>
      <c r="I1718" s="1" t="s">
        <v>27</v>
      </c>
      <c r="J1718" s="1" t="s">
        <v>1758</v>
      </c>
      <c r="K1718" s="1" t="s">
        <v>99</v>
      </c>
      <c r="L1718" s="1" t="s">
        <v>100</v>
      </c>
      <c r="M1718" s="1" t="s">
        <v>308</v>
      </c>
      <c r="N1718" s="1" t="s">
        <v>32</v>
      </c>
      <c r="O1718" s="1" t="s">
        <v>39</v>
      </c>
      <c r="P1718" s="1" t="s">
        <v>309</v>
      </c>
      <c r="Q1718">
        <v>85.245999999999995</v>
      </c>
      <c r="R1718">
        <v>2</v>
      </c>
      <c r="S1718" s="1" t="s">
        <v>75</v>
      </c>
      <c r="T1718">
        <v>-1.2178</v>
      </c>
      <c r="U1718" s="1" t="s">
        <v>76</v>
      </c>
      <c r="V1718" s="1" t="s">
        <v>104</v>
      </c>
      <c r="W1718">
        <v>2016</v>
      </c>
    </row>
    <row r="1719" spans="1:23" x14ac:dyDescent="0.25">
      <c r="A1719">
        <v>8116</v>
      </c>
      <c r="B1719" s="1" t="s">
        <v>3954</v>
      </c>
      <c r="C1719" s="2">
        <v>42976</v>
      </c>
      <c r="D1719" s="2">
        <v>42982</v>
      </c>
      <c r="E1719" s="1" t="s">
        <v>42</v>
      </c>
      <c r="F1719" s="1" t="s">
        <v>1601</v>
      </c>
      <c r="G1719" s="1" t="s">
        <v>1602</v>
      </c>
      <c r="H1719" s="1" t="s">
        <v>97</v>
      </c>
      <c r="I1719" s="1" t="s">
        <v>27</v>
      </c>
      <c r="J1719" s="1" t="s">
        <v>56</v>
      </c>
      <c r="K1719" s="1" t="s">
        <v>57</v>
      </c>
      <c r="L1719" s="1" t="s">
        <v>58</v>
      </c>
      <c r="M1719" s="1" t="s">
        <v>3707</v>
      </c>
      <c r="N1719" s="1" t="s">
        <v>32</v>
      </c>
      <c r="O1719" s="1" t="s">
        <v>60</v>
      </c>
      <c r="P1719" s="1" t="s">
        <v>3708</v>
      </c>
      <c r="Q1719">
        <v>148.02000000000001</v>
      </c>
      <c r="R1719">
        <v>3</v>
      </c>
      <c r="S1719" s="1" t="s">
        <v>35</v>
      </c>
      <c r="T1719">
        <v>41.445599999999999</v>
      </c>
      <c r="U1719" s="1" t="s">
        <v>139</v>
      </c>
      <c r="V1719" s="1" t="s">
        <v>263</v>
      </c>
      <c r="W1719">
        <v>2017</v>
      </c>
    </row>
    <row r="1720" spans="1:23" x14ac:dyDescent="0.25">
      <c r="A1720">
        <v>8119</v>
      </c>
      <c r="B1720" s="1" t="s">
        <v>3955</v>
      </c>
      <c r="C1720" s="2">
        <v>42938</v>
      </c>
      <c r="D1720" s="2">
        <v>42943</v>
      </c>
      <c r="E1720" s="1" t="s">
        <v>42</v>
      </c>
      <c r="F1720" s="1" t="s">
        <v>2670</v>
      </c>
      <c r="G1720" s="1" t="s">
        <v>2671</v>
      </c>
      <c r="H1720" s="1" t="s">
        <v>26</v>
      </c>
      <c r="I1720" s="1" t="s">
        <v>27</v>
      </c>
      <c r="J1720" s="1" t="s">
        <v>143</v>
      </c>
      <c r="K1720" s="1" t="s">
        <v>144</v>
      </c>
      <c r="L1720" s="1" t="s">
        <v>100</v>
      </c>
      <c r="M1720" s="1" t="s">
        <v>637</v>
      </c>
      <c r="N1720" s="1" t="s">
        <v>32</v>
      </c>
      <c r="O1720" s="1" t="s">
        <v>39</v>
      </c>
      <c r="P1720" s="1" t="s">
        <v>638</v>
      </c>
      <c r="Q1720">
        <v>526.34400000000005</v>
      </c>
      <c r="R1720">
        <v>4</v>
      </c>
      <c r="S1720" s="1" t="s">
        <v>75</v>
      </c>
      <c r="T1720">
        <v>-75.191999999999993</v>
      </c>
      <c r="U1720" s="1" t="s">
        <v>62</v>
      </c>
      <c r="V1720" s="1" t="s">
        <v>77</v>
      </c>
      <c r="W1720">
        <v>2017</v>
      </c>
    </row>
    <row r="1721" spans="1:23" x14ac:dyDescent="0.25">
      <c r="A1721">
        <v>8120</v>
      </c>
      <c r="B1721" s="1" t="s">
        <v>3956</v>
      </c>
      <c r="C1721" s="2">
        <v>42685</v>
      </c>
      <c r="D1721" s="2">
        <v>42690</v>
      </c>
      <c r="E1721" s="1" t="s">
        <v>42</v>
      </c>
      <c r="F1721" s="1" t="s">
        <v>627</v>
      </c>
      <c r="G1721" s="1" t="s">
        <v>628</v>
      </c>
      <c r="H1721" s="1" t="s">
        <v>26</v>
      </c>
      <c r="I1721" s="1" t="s">
        <v>27</v>
      </c>
      <c r="J1721" s="1" t="s">
        <v>338</v>
      </c>
      <c r="K1721" s="1" t="s">
        <v>57</v>
      </c>
      <c r="L1721" s="1" t="s">
        <v>58</v>
      </c>
      <c r="M1721" s="1" t="s">
        <v>196</v>
      </c>
      <c r="N1721" s="1" t="s">
        <v>32</v>
      </c>
      <c r="O1721" s="1" t="s">
        <v>60</v>
      </c>
      <c r="P1721" s="1" t="s">
        <v>197</v>
      </c>
      <c r="Q1721">
        <v>41.96</v>
      </c>
      <c r="R1721">
        <v>2</v>
      </c>
      <c r="S1721" s="1" t="s">
        <v>35</v>
      </c>
      <c r="T1721">
        <v>10.909599999999999</v>
      </c>
      <c r="U1721" s="1" t="s">
        <v>62</v>
      </c>
      <c r="V1721" s="1" t="s">
        <v>37</v>
      </c>
      <c r="W1721">
        <v>2016</v>
      </c>
    </row>
    <row r="1722" spans="1:23" x14ac:dyDescent="0.25">
      <c r="A1722">
        <v>8121</v>
      </c>
      <c r="B1722" s="1" t="s">
        <v>3956</v>
      </c>
      <c r="C1722" s="2">
        <v>42685</v>
      </c>
      <c r="D1722" s="2">
        <v>42690</v>
      </c>
      <c r="E1722" s="1" t="s">
        <v>42</v>
      </c>
      <c r="F1722" s="1" t="s">
        <v>627</v>
      </c>
      <c r="G1722" s="1" t="s">
        <v>628</v>
      </c>
      <c r="H1722" s="1" t="s">
        <v>26</v>
      </c>
      <c r="I1722" s="1" t="s">
        <v>27</v>
      </c>
      <c r="J1722" s="1" t="s">
        <v>338</v>
      </c>
      <c r="K1722" s="1" t="s">
        <v>57</v>
      </c>
      <c r="L1722" s="1" t="s">
        <v>58</v>
      </c>
      <c r="M1722" s="1" t="s">
        <v>637</v>
      </c>
      <c r="N1722" s="1" t="s">
        <v>32</v>
      </c>
      <c r="O1722" s="1" t="s">
        <v>39</v>
      </c>
      <c r="P1722" s="1" t="s">
        <v>638</v>
      </c>
      <c r="Q1722">
        <v>451.15199999999999</v>
      </c>
      <c r="R1722">
        <v>3</v>
      </c>
      <c r="S1722" s="1" t="s">
        <v>66</v>
      </c>
      <c r="T1722">
        <v>0</v>
      </c>
      <c r="U1722" s="1" t="s">
        <v>62</v>
      </c>
      <c r="V1722" s="1" t="s">
        <v>37</v>
      </c>
      <c r="W1722">
        <v>2016</v>
      </c>
    </row>
    <row r="1723" spans="1:23" x14ac:dyDescent="0.25">
      <c r="A1723">
        <v>8125</v>
      </c>
      <c r="B1723" s="1" t="s">
        <v>3957</v>
      </c>
      <c r="C1723" s="2">
        <v>42985</v>
      </c>
      <c r="D1723" s="2">
        <v>42990</v>
      </c>
      <c r="E1723" s="1" t="s">
        <v>42</v>
      </c>
      <c r="F1723" s="1" t="s">
        <v>1888</v>
      </c>
      <c r="G1723" s="1" t="s">
        <v>1889</v>
      </c>
      <c r="H1723" s="1" t="s">
        <v>26</v>
      </c>
      <c r="I1723" s="1" t="s">
        <v>27</v>
      </c>
      <c r="J1723" s="1" t="s">
        <v>3958</v>
      </c>
      <c r="K1723" s="1" t="s">
        <v>57</v>
      </c>
      <c r="L1723" s="1" t="s">
        <v>58</v>
      </c>
      <c r="M1723" s="1" t="s">
        <v>305</v>
      </c>
      <c r="N1723" s="1" t="s">
        <v>32</v>
      </c>
      <c r="O1723" s="1" t="s">
        <v>39</v>
      </c>
      <c r="P1723" s="1" t="s">
        <v>306</v>
      </c>
      <c r="Q1723">
        <v>161.56800000000001</v>
      </c>
      <c r="R1723">
        <v>2</v>
      </c>
      <c r="S1723" s="1" t="s">
        <v>66</v>
      </c>
      <c r="T1723">
        <v>-28.2744</v>
      </c>
      <c r="U1723" s="1" t="s">
        <v>62</v>
      </c>
      <c r="V1723" s="1" t="s">
        <v>83</v>
      </c>
      <c r="W1723">
        <v>2017</v>
      </c>
    </row>
    <row r="1724" spans="1:23" x14ac:dyDescent="0.25">
      <c r="A1724">
        <v>8129</v>
      </c>
      <c r="B1724" s="1" t="s">
        <v>3959</v>
      </c>
      <c r="C1724" s="2">
        <v>42973</v>
      </c>
      <c r="D1724" s="2">
        <v>42979</v>
      </c>
      <c r="E1724" s="1" t="s">
        <v>42</v>
      </c>
      <c r="F1724" s="1" t="s">
        <v>116</v>
      </c>
      <c r="G1724" s="1" t="s">
        <v>117</v>
      </c>
      <c r="H1724" s="1" t="s">
        <v>26</v>
      </c>
      <c r="I1724" s="1" t="s">
        <v>27</v>
      </c>
      <c r="J1724" s="1" t="s">
        <v>143</v>
      </c>
      <c r="K1724" s="1" t="s">
        <v>144</v>
      </c>
      <c r="L1724" s="1" t="s">
        <v>100</v>
      </c>
      <c r="M1724" s="1" t="s">
        <v>768</v>
      </c>
      <c r="N1724" s="1" t="s">
        <v>32</v>
      </c>
      <c r="O1724" s="1" t="s">
        <v>60</v>
      </c>
      <c r="P1724" s="1" t="s">
        <v>769</v>
      </c>
      <c r="Q1724">
        <v>64.959999999999994</v>
      </c>
      <c r="R1724">
        <v>5</v>
      </c>
      <c r="S1724" s="1" t="s">
        <v>103</v>
      </c>
      <c r="T1724">
        <v>-43.847999999999999</v>
      </c>
      <c r="U1724" s="1" t="s">
        <v>139</v>
      </c>
      <c r="V1724" s="1" t="s">
        <v>263</v>
      </c>
      <c r="W1724">
        <v>2017</v>
      </c>
    </row>
    <row r="1725" spans="1:23" x14ac:dyDescent="0.25">
      <c r="A1725">
        <v>8134</v>
      </c>
      <c r="B1725" s="1" t="s">
        <v>3960</v>
      </c>
      <c r="C1725" s="2">
        <v>42285</v>
      </c>
      <c r="D1725" s="2">
        <v>42290</v>
      </c>
      <c r="E1725" s="1" t="s">
        <v>42</v>
      </c>
      <c r="F1725" s="1" t="s">
        <v>95</v>
      </c>
      <c r="G1725" s="1" t="s">
        <v>96</v>
      </c>
      <c r="H1725" s="1" t="s">
        <v>97</v>
      </c>
      <c r="I1725" s="1" t="s">
        <v>27</v>
      </c>
      <c r="J1725" s="1" t="s">
        <v>1752</v>
      </c>
      <c r="K1725" s="1" t="s">
        <v>99</v>
      </c>
      <c r="L1725" s="1" t="s">
        <v>100</v>
      </c>
      <c r="M1725" s="1" t="s">
        <v>154</v>
      </c>
      <c r="N1725" s="1" t="s">
        <v>32</v>
      </c>
      <c r="O1725" s="1" t="s">
        <v>60</v>
      </c>
      <c r="P1725" s="1" t="s">
        <v>155</v>
      </c>
      <c r="Q1725">
        <v>72.78</v>
      </c>
      <c r="R1725">
        <v>3</v>
      </c>
      <c r="S1725" s="1" t="s">
        <v>103</v>
      </c>
      <c r="T1725">
        <v>-70.960499999999996</v>
      </c>
      <c r="U1725" s="1" t="s">
        <v>62</v>
      </c>
      <c r="V1725" s="1" t="s">
        <v>52</v>
      </c>
      <c r="W1725">
        <v>2015</v>
      </c>
    </row>
    <row r="1726" spans="1:23" x14ac:dyDescent="0.25">
      <c r="A1726">
        <v>8137</v>
      </c>
      <c r="B1726" s="1" t="s">
        <v>3961</v>
      </c>
      <c r="C1726" s="2">
        <v>42594</v>
      </c>
      <c r="D1726" s="2">
        <v>42598</v>
      </c>
      <c r="E1726" s="1" t="s">
        <v>42</v>
      </c>
      <c r="F1726" s="1" t="s">
        <v>3962</v>
      </c>
      <c r="G1726" s="1" t="s">
        <v>3963</v>
      </c>
      <c r="H1726" s="1" t="s">
        <v>97</v>
      </c>
      <c r="I1726" s="1" t="s">
        <v>27</v>
      </c>
      <c r="J1726" s="1" t="s">
        <v>586</v>
      </c>
      <c r="K1726" s="1" t="s">
        <v>46</v>
      </c>
      <c r="L1726" s="1" t="s">
        <v>30</v>
      </c>
      <c r="M1726" s="1" t="s">
        <v>378</v>
      </c>
      <c r="N1726" s="1" t="s">
        <v>32</v>
      </c>
      <c r="O1726" s="1" t="s">
        <v>48</v>
      </c>
      <c r="P1726" s="1" t="s">
        <v>379</v>
      </c>
      <c r="Q1726">
        <v>562.29250000000002</v>
      </c>
      <c r="R1726">
        <v>7</v>
      </c>
      <c r="S1726" s="1" t="s">
        <v>50</v>
      </c>
      <c r="T1726">
        <v>-255.58750000000001</v>
      </c>
      <c r="U1726" s="1" t="s">
        <v>90</v>
      </c>
      <c r="V1726" s="1" t="s">
        <v>263</v>
      </c>
      <c r="W1726">
        <v>2016</v>
      </c>
    </row>
    <row r="1727" spans="1:23" x14ac:dyDescent="0.25">
      <c r="A1727">
        <v>8138</v>
      </c>
      <c r="B1727" s="1" t="s">
        <v>3964</v>
      </c>
      <c r="C1727" s="2">
        <v>41952</v>
      </c>
      <c r="D1727" s="2">
        <v>41956</v>
      </c>
      <c r="E1727" s="1" t="s">
        <v>42</v>
      </c>
      <c r="F1727" s="1" t="s">
        <v>3376</v>
      </c>
      <c r="G1727" s="1" t="s">
        <v>3377</v>
      </c>
      <c r="H1727" s="1" t="s">
        <v>108</v>
      </c>
      <c r="I1727" s="1" t="s">
        <v>27</v>
      </c>
      <c r="J1727" s="1" t="s">
        <v>183</v>
      </c>
      <c r="K1727" s="1" t="s">
        <v>129</v>
      </c>
      <c r="L1727" s="1" t="s">
        <v>72</v>
      </c>
      <c r="M1727" s="1" t="s">
        <v>364</v>
      </c>
      <c r="N1727" s="1" t="s">
        <v>32</v>
      </c>
      <c r="O1727" s="1" t="s">
        <v>60</v>
      </c>
      <c r="P1727" s="1" t="s">
        <v>1256</v>
      </c>
      <c r="Q1727">
        <v>56.52</v>
      </c>
      <c r="R1727">
        <v>9</v>
      </c>
      <c r="S1727" s="1" t="s">
        <v>35</v>
      </c>
      <c r="T1727">
        <v>21.477599999999999</v>
      </c>
      <c r="U1727" s="1" t="s">
        <v>90</v>
      </c>
      <c r="V1727" s="1" t="s">
        <v>37</v>
      </c>
      <c r="W1727">
        <v>2014</v>
      </c>
    </row>
    <row r="1728" spans="1:23" x14ac:dyDescent="0.25">
      <c r="A1728">
        <v>8144</v>
      </c>
      <c r="B1728" s="1" t="s">
        <v>3965</v>
      </c>
      <c r="C1728" s="2">
        <v>42405</v>
      </c>
      <c r="D1728" s="2">
        <v>42410</v>
      </c>
      <c r="E1728" s="1" t="s">
        <v>42</v>
      </c>
      <c r="F1728" s="1" t="s">
        <v>1903</v>
      </c>
      <c r="G1728" s="1" t="s">
        <v>1904</v>
      </c>
      <c r="H1728" s="1" t="s">
        <v>26</v>
      </c>
      <c r="I1728" s="1" t="s">
        <v>27</v>
      </c>
      <c r="J1728" s="1" t="s">
        <v>651</v>
      </c>
      <c r="K1728" s="1" t="s">
        <v>57</v>
      </c>
      <c r="L1728" s="1" t="s">
        <v>58</v>
      </c>
      <c r="M1728" s="1" t="s">
        <v>796</v>
      </c>
      <c r="N1728" s="1" t="s">
        <v>32</v>
      </c>
      <c r="O1728" s="1" t="s">
        <v>48</v>
      </c>
      <c r="P1728" s="1" t="s">
        <v>797</v>
      </c>
      <c r="Q1728">
        <v>557.72799999999995</v>
      </c>
      <c r="R1728">
        <v>4</v>
      </c>
      <c r="S1728" s="1" t="s">
        <v>66</v>
      </c>
      <c r="T1728">
        <v>6.9715999999999996</v>
      </c>
      <c r="U1728" s="1" t="s">
        <v>62</v>
      </c>
      <c r="V1728" s="1" t="s">
        <v>307</v>
      </c>
      <c r="W1728">
        <v>2016</v>
      </c>
    </row>
    <row r="1729" spans="1:23" x14ac:dyDescent="0.25">
      <c r="A1729">
        <v>8151</v>
      </c>
      <c r="B1729" s="1" t="s">
        <v>3966</v>
      </c>
      <c r="C1729" s="2">
        <v>41665</v>
      </c>
      <c r="D1729" s="2">
        <v>41668</v>
      </c>
      <c r="E1729" s="1" t="s">
        <v>94</v>
      </c>
      <c r="F1729" s="1" t="s">
        <v>2787</v>
      </c>
      <c r="G1729" s="1" t="s">
        <v>2788</v>
      </c>
      <c r="H1729" s="1" t="s">
        <v>97</v>
      </c>
      <c r="I1729" s="1" t="s">
        <v>27</v>
      </c>
      <c r="J1729" s="1" t="s">
        <v>3967</v>
      </c>
      <c r="K1729" s="1" t="s">
        <v>1839</v>
      </c>
      <c r="L1729" s="1" t="s">
        <v>100</v>
      </c>
      <c r="M1729" s="1" t="s">
        <v>822</v>
      </c>
      <c r="N1729" s="1" t="s">
        <v>32</v>
      </c>
      <c r="O1729" s="1" t="s">
        <v>33</v>
      </c>
      <c r="P1729" s="1" t="s">
        <v>823</v>
      </c>
      <c r="Q1729">
        <v>141.96</v>
      </c>
      <c r="R1729">
        <v>2</v>
      </c>
      <c r="S1729" s="1" t="s">
        <v>35</v>
      </c>
      <c r="T1729">
        <v>39.748800000000003</v>
      </c>
      <c r="U1729" s="1" t="s">
        <v>36</v>
      </c>
      <c r="V1729" s="1" t="s">
        <v>179</v>
      </c>
      <c r="W1729">
        <v>2014</v>
      </c>
    </row>
    <row r="1730" spans="1:23" x14ac:dyDescent="0.25">
      <c r="A1730">
        <v>8157</v>
      </c>
      <c r="B1730" s="1" t="s">
        <v>3968</v>
      </c>
      <c r="C1730" s="2">
        <v>42647</v>
      </c>
      <c r="D1730" s="2">
        <v>42652</v>
      </c>
      <c r="E1730" s="1" t="s">
        <v>42</v>
      </c>
      <c r="F1730" s="1" t="s">
        <v>791</v>
      </c>
      <c r="G1730" s="1" t="s">
        <v>792</v>
      </c>
      <c r="H1730" s="1" t="s">
        <v>26</v>
      </c>
      <c r="I1730" s="1" t="s">
        <v>27</v>
      </c>
      <c r="J1730" s="1" t="s">
        <v>2767</v>
      </c>
      <c r="K1730" s="1" t="s">
        <v>1101</v>
      </c>
      <c r="L1730" s="1" t="s">
        <v>72</v>
      </c>
      <c r="M1730" s="1" t="s">
        <v>1267</v>
      </c>
      <c r="N1730" s="1" t="s">
        <v>32</v>
      </c>
      <c r="O1730" s="1" t="s">
        <v>48</v>
      </c>
      <c r="P1730" s="1" t="s">
        <v>1268</v>
      </c>
      <c r="Q1730">
        <v>239.37200000000001</v>
      </c>
      <c r="R1730">
        <v>2</v>
      </c>
      <c r="S1730" s="1" t="s">
        <v>75</v>
      </c>
      <c r="T1730">
        <v>-23.937200000000001</v>
      </c>
      <c r="U1730" s="1" t="s">
        <v>62</v>
      </c>
      <c r="V1730" s="1" t="s">
        <v>52</v>
      </c>
      <c r="W1730">
        <v>2016</v>
      </c>
    </row>
    <row r="1731" spans="1:23" x14ac:dyDescent="0.25">
      <c r="A1731">
        <v>8161</v>
      </c>
      <c r="B1731" s="1" t="s">
        <v>3969</v>
      </c>
      <c r="C1731" s="2">
        <v>42416</v>
      </c>
      <c r="D1731" s="2">
        <v>42420</v>
      </c>
      <c r="E1731" s="1" t="s">
        <v>42</v>
      </c>
      <c r="F1731" s="1" t="s">
        <v>3970</v>
      </c>
      <c r="G1731" s="1" t="s">
        <v>3971</v>
      </c>
      <c r="H1731" s="1" t="s">
        <v>26</v>
      </c>
      <c r="I1731" s="1" t="s">
        <v>27</v>
      </c>
      <c r="J1731" s="1" t="s">
        <v>371</v>
      </c>
      <c r="K1731" s="1" t="s">
        <v>372</v>
      </c>
      <c r="L1731" s="1" t="s">
        <v>72</v>
      </c>
      <c r="M1731" s="1" t="s">
        <v>3229</v>
      </c>
      <c r="N1731" s="1" t="s">
        <v>32</v>
      </c>
      <c r="O1731" s="1" t="s">
        <v>39</v>
      </c>
      <c r="P1731" s="1" t="s">
        <v>3230</v>
      </c>
      <c r="Q1731">
        <v>227.96</v>
      </c>
      <c r="R1731">
        <v>2</v>
      </c>
      <c r="S1731" s="1" t="s">
        <v>35</v>
      </c>
      <c r="T1731">
        <v>36.473599999999998</v>
      </c>
      <c r="U1731" s="1" t="s">
        <v>90</v>
      </c>
      <c r="V1731" s="1" t="s">
        <v>307</v>
      </c>
      <c r="W1731">
        <v>2016</v>
      </c>
    </row>
    <row r="1732" spans="1:23" x14ac:dyDescent="0.25">
      <c r="A1732">
        <v>8164</v>
      </c>
      <c r="B1732" s="1" t="s">
        <v>3972</v>
      </c>
      <c r="C1732" s="2">
        <v>42310</v>
      </c>
      <c r="D1732" s="2">
        <v>42314</v>
      </c>
      <c r="E1732" s="1" t="s">
        <v>42</v>
      </c>
      <c r="F1732" s="1" t="s">
        <v>825</v>
      </c>
      <c r="G1732" s="1" t="s">
        <v>826</v>
      </c>
      <c r="H1732" s="1" t="s">
        <v>26</v>
      </c>
      <c r="I1732" s="1" t="s">
        <v>27</v>
      </c>
      <c r="J1732" s="1" t="s">
        <v>651</v>
      </c>
      <c r="K1732" s="1" t="s">
        <v>57</v>
      </c>
      <c r="L1732" s="1" t="s">
        <v>58</v>
      </c>
      <c r="M1732" s="1" t="s">
        <v>1975</v>
      </c>
      <c r="N1732" s="1" t="s">
        <v>32</v>
      </c>
      <c r="O1732" s="1" t="s">
        <v>60</v>
      </c>
      <c r="P1732" s="1" t="s">
        <v>1976</v>
      </c>
      <c r="Q1732">
        <v>96.96</v>
      </c>
      <c r="R1732">
        <v>6</v>
      </c>
      <c r="S1732" s="1" t="s">
        <v>35</v>
      </c>
      <c r="T1732">
        <v>33.936</v>
      </c>
      <c r="U1732" s="1" t="s">
        <v>90</v>
      </c>
      <c r="V1732" s="1" t="s">
        <v>37</v>
      </c>
      <c r="W1732">
        <v>2015</v>
      </c>
    </row>
    <row r="1733" spans="1:23" x14ac:dyDescent="0.25">
      <c r="A1733">
        <v>8167</v>
      </c>
      <c r="B1733" s="1" t="s">
        <v>3972</v>
      </c>
      <c r="C1733" s="2">
        <v>42310</v>
      </c>
      <c r="D1733" s="2">
        <v>42314</v>
      </c>
      <c r="E1733" s="1" t="s">
        <v>42</v>
      </c>
      <c r="F1733" s="1" t="s">
        <v>825</v>
      </c>
      <c r="G1733" s="1" t="s">
        <v>826</v>
      </c>
      <c r="H1733" s="1" t="s">
        <v>26</v>
      </c>
      <c r="I1733" s="1" t="s">
        <v>27</v>
      </c>
      <c r="J1733" s="1" t="s">
        <v>651</v>
      </c>
      <c r="K1733" s="1" t="s">
        <v>57</v>
      </c>
      <c r="L1733" s="1" t="s">
        <v>58</v>
      </c>
      <c r="M1733" s="1" t="s">
        <v>1980</v>
      </c>
      <c r="N1733" s="1" t="s">
        <v>32</v>
      </c>
      <c r="O1733" s="1" t="s">
        <v>33</v>
      </c>
      <c r="P1733" s="1" t="s">
        <v>1981</v>
      </c>
      <c r="Q1733">
        <v>512.49900000000002</v>
      </c>
      <c r="R1733">
        <v>3</v>
      </c>
      <c r="S1733" s="1" t="s">
        <v>468</v>
      </c>
      <c r="T1733">
        <v>-30.146999999999998</v>
      </c>
      <c r="U1733" s="1" t="s">
        <v>90</v>
      </c>
      <c r="V1733" s="1" t="s">
        <v>37</v>
      </c>
      <c r="W1733">
        <v>2015</v>
      </c>
    </row>
    <row r="1734" spans="1:23" x14ac:dyDescent="0.25">
      <c r="A1734">
        <v>8168</v>
      </c>
      <c r="B1734" s="1" t="s">
        <v>3973</v>
      </c>
      <c r="C1734" s="2">
        <v>42582</v>
      </c>
      <c r="D1734" s="2">
        <v>42587</v>
      </c>
      <c r="E1734" s="1" t="s">
        <v>42</v>
      </c>
      <c r="F1734" s="1" t="s">
        <v>2589</v>
      </c>
      <c r="G1734" s="1" t="s">
        <v>2590</v>
      </c>
      <c r="H1734" s="1" t="s">
        <v>97</v>
      </c>
      <c r="I1734" s="1" t="s">
        <v>27</v>
      </c>
      <c r="J1734" s="1" t="s">
        <v>338</v>
      </c>
      <c r="K1734" s="1" t="s">
        <v>57</v>
      </c>
      <c r="L1734" s="1" t="s">
        <v>58</v>
      </c>
      <c r="M1734" s="1" t="s">
        <v>743</v>
      </c>
      <c r="N1734" s="1" t="s">
        <v>32</v>
      </c>
      <c r="O1734" s="1" t="s">
        <v>48</v>
      </c>
      <c r="P1734" s="1" t="s">
        <v>744</v>
      </c>
      <c r="Q1734">
        <v>863.12800000000004</v>
      </c>
      <c r="R1734">
        <v>7</v>
      </c>
      <c r="S1734" s="1" t="s">
        <v>66</v>
      </c>
      <c r="T1734">
        <v>-32.3673</v>
      </c>
      <c r="U1734" s="1" t="s">
        <v>62</v>
      </c>
      <c r="V1734" s="1" t="s">
        <v>77</v>
      </c>
      <c r="W1734">
        <v>2016</v>
      </c>
    </row>
    <row r="1735" spans="1:23" x14ac:dyDescent="0.25">
      <c r="A1735">
        <v>8169</v>
      </c>
      <c r="B1735" s="1" t="s">
        <v>3974</v>
      </c>
      <c r="C1735" s="2">
        <v>43045</v>
      </c>
      <c r="D1735" s="2">
        <v>43052</v>
      </c>
      <c r="E1735" s="1" t="s">
        <v>42</v>
      </c>
      <c r="F1735" s="1" t="s">
        <v>1857</v>
      </c>
      <c r="G1735" s="1" t="s">
        <v>1858</v>
      </c>
      <c r="H1735" s="1" t="s">
        <v>108</v>
      </c>
      <c r="I1735" s="1" t="s">
        <v>27</v>
      </c>
      <c r="J1735" s="1" t="s">
        <v>201</v>
      </c>
      <c r="K1735" s="1" t="s">
        <v>202</v>
      </c>
      <c r="L1735" s="1" t="s">
        <v>58</v>
      </c>
      <c r="M1735" s="1" t="s">
        <v>420</v>
      </c>
      <c r="N1735" s="1" t="s">
        <v>32</v>
      </c>
      <c r="O1735" s="1" t="s">
        <v>48</v>
      </c>
      <c r="P1735" s="1" t="s">
        <v>421</v>
      </c>
      <c r="Q1735">
        <v>2036.86</v>
      </c>
      <c r="R1735">
        <v>7</v>
      </c>
      <c r="S1735" s="1" t="s">
        <v>35</v>
      </c>
      <c r="T1735">
        <v>366.63479999999998</v>
      </c>
      <c r="U1735" s="1" t="s">
        <v>51</v>
      </c>
      <c r="V1735" s="1" t="s">
        <v>37</v>
      </c>
      <c r="W1735">
        <v>2017</v>
      </c>
    </row>
    <row r="1736" spans="1:23" x14ac:dyDescent="0.25">
      <c r="A1736">
        <v>8170</v>
      </c>
      <c r="B1736" s="1" t="s">
        <v>3974</v>
      </c>
      <c r="C1736" s="2">
        <v>43045</v>
      </c>
      <c r="D1736" s="2">
        <v>43052</v>
      </c>
      <c r="E1736" s="1" t="s">
        <v>42</v>
      </c>
      <c r="F1736" s="1" t="s">
        <v>1857</v>
      </c>
      <c r="G1736" s="1" t="s">
        <v>1858</v>
      </c>
      <c r="H1736" s="1" t="s">
        <v>108</v>
      </c>
      <c r="I1736" s="1" t="s">
        <v>27</v>
      </c>
      <c r="J1736" s="1" t="s">
        <v>201</v>
      </c>
      <c r="K1736" s="1" t="s">
        <v>202</v>
      </c>
      <c r="L1736" s="1" t="s">
        <v>58</v>
      </c>
      <c r="M1736" s="1" t="s">
        <v>415</v>
      </c>
      <c r="N1736" s="1" t="s">
        <v>32</v>
      </c>
      <c r="O1736" s="1" t="s">
        <v>39</v>
      </c>
      <c r="P1736" s="1" t="s">
        <v>416</v>
      </c>
      <c r="Q1736">
        <v>449.56799999999998</v>
      </c>
      <c r="R1736">
        <v>2</v>
      </c>
      <c r="S1736" s="1" t="s">
        <v>66</v>
      </c>
      <c r="T1736">
        <v>-73.0548</v>
      </c>
      <c r="U1736" s="1" t="s">
        <v>51</v>
      </c>
      <c r="V1736" s="1" t="s">
        <v>37</v>
      </c>
      <c r="W1736">
        <v>2017</v>
      </c>
    </row>
    <row r="1737" spans="1:23" x14ac:dyDescent="0.25">
      <c r="A1737">
        <v>8180</v>
      </c>
      <c r="B1737" s="1" t="s">
        <v>3975</v>
      </c>
      <c r="C1737" s="2">
        <v>42218</v>
      </c>
      <c r="D1737" s="2">
        <v>42222</v>
      </c>
      <c r="E1737" s="1" t="s">
        <v>42</v>
      </c>
      <c r="F1737" s="1" t="s">
        <v>600</v>
      </c>
      <c r="G1737" s="1" t="s">
        <v>601</v>
      </c>
      <c r="H1737" s="1" t="s">
        <v>26</v>
      </c>
      <c r="I1737" s="1" t="s">
        <v>27</v>
      </c>
      <c r="J1737" s="1" t="s">
        <v>890</v>
      </c>
      <c r="K1737" s="1" t="s">
        <v>1530</v>
      </c>
      <c r="L1737" s="1" t="s">
        <v>58</v>
      </c>
      <c r="M1737" s="1" t="s">
        <v>2579</v>
      </c>
      <c r="N1737" s="1" t="s">
        <v>32</v>
      </c>
      <c r="O1737" s="1" t="s">
        <v>48</v>
      </c>
      <c r="P1737" s="1" t="s">
        <v>2580</v>
      </c>
      <c r="Q1737">
        <v>277.5</v>
      </c>
      <c r="R1737">
        <v>4</v>
      </c>
      <c r="S1737" s="1" t="s">
        <v>89</v>
      </c>
      <c r="T1737">
        <v>-188.7</v>
      </c>
      <c r="U1737" s="1" t="s">
        <v>90</v>
      </c>
      <c r="V1737" s="1" t="s">
        <v>263</v>
      </c>
      <c r="W1737">
        <v>2015</v>
      </c>
    </row>
    <row r="1738" spans="1:23" x14ac:dyDescent="0.25">
      <c r="A1738">
        <v>8181</v>
      </c>
      <c r="B1738" s="1" t="s">
        <v>3976</v>
      </c>
      <c r="C1738" s="2">
        <v>42329</v>
      </c>
      <c r="D1738" s="2">
        <v>42333</v>
      </c>
      <c r="E1738" s="1" t="s">
        <v>42</v>
      </c>
      <c r="F1738" s="1" t="s">
        <v>3025</v>
      </c>
      <c r="G1738" s="1" t="s">
        <v>3026</v>
      </c>
      <c r="H1738" s="1" t="s">
        <v>26</v>
      </c>
      <c r="I1738" s="1" t="s">
        <v>27</v>
      </c>
      <c r="J1738" s="1" t="s">
        <v>70</v>
      </c>
      <c r="K1738" s="1" t="s">
        <v>71</v>
      </c>
      <c r="L1738" s="1" t="s">
        <v>72</v>
      </c>
      <c r="M1738" s="1" t="s">
        <v>1260</v>
      </c>
      <c r="N1738" s="1" t="s">
        <v>32</v>
      </c>
      <c r="O1738" s="1" t="s">
        <v>48</v>
      </c>
      <c r="P1738" s="1" t="s">
        <v>1261</v>
      </c>
      <c r="Q1738">
        <v>1252.704</v>
      </c>
      <c r="R1738">
        <v>8</v>
      </c>
      <c r="S1738" s="1" t="s">
        <v>517</v>
      </c>
      <c r="T1738">
        <v>-480.20319999999998</v>
      </c>
      <c r="U1738" s="1" t="s">
        <v>90</v>
      </c>
      <c r="V1738" s="1" t="s">
        <v>37</v>
      </c>
      <c r="W1738">
        <v>2015</v>
      </c>
    </row>
    <row r="1739" spans="1:23" x14ac:dyDescent="0.25">
      <c r="A1739">
        <v>8183</v>
      </c>
      <c r="B1739" s="1" t="s">
        <v>3977</v>
      </c>
      <c r="C1739" s="2">
        <v>42873</v>
      </c>
      <c r="D1739" s="2">
        <v>42877</v>
      </c>
      <c r="E1739" s="1" t="s">
        <v>42</v>
      </c>
      <c r="F1739" s="1" t="s">
        <v>1841</v>
      </c>
      <c r="G1739" s="1" t="s">
        <v>1842</v>
      </c>
      <c r="H1739" s="1" t="s">
        <v>97</v>
      </c>
      <c r="I1739" s="1" t="s">
        <v>27</v>
      </c>
      <c r="J1739" s="1" t="s">
        <v>143</v>
      </c>
      <c r="K1739" s="1" t="s">
        <v>144</v>
      </c>
      <c r="L1739" s="1" t="s">
        <v>100</v>
      </c>
      <c r="M1739" s="1" t="s">
        <v>1555</v>
      </c>
      <c r="N1739" s="1" t="s">
        <v>32</v>
      </c>
      <c r="O1739" s="1" t="s">
        <v>60</v>
      </c>
      <c r="P1739" s="1" t="s">
        <v>1556</v>
      </c>
      <c r="Q1739">
        <v>22.608000000000001</v>
      </c>
      <c r="R1739">
        <v>3</v>
      </c>
      <c r="S1739" s="1" t="s">
        <v>103</v>
      </c>
      <c r="T1739">
        <v>-10.1736</v>
      </c>
      <c r="U1739" s="1" t="s">
        <v>90</v>
      </c>
      <c r="V1739" s="1" t="s">
        <v>171</v>
      </c>
      <c r="W1739">
        <v>2017</v>
      </c>
    </row>
    <row r="1740" spans="1:23" x14ac:dyDescent="0.25">
      <c r="A1740">
        <v>8184</v>
      </c>
      <c r="B1740" s="1" t="s">
        <v>3977</v>
      </c>
      <c r="C1740" s="2">
        <v>42873</v>
      </c>
      <c r="D1740" s="2">
        <v>42877</v>
      </c>
      <c r="E1740" s="1" t="s">
        <v>42</v>
      </c>
      <c r="F1740" s="1" t="s">
        <v>1841</v>
      </c>
      <c r="G1740" s="1" t="s">
        <v>1842</v>
      </c>
      <c r="H1740" s="1" t="s">
        <v>97</v>
      </c>
      <c r="I1740" s="1" t="s">
        <v>27</v>
      </c>
      <c r="J1740" s="1" t="s">
        <v>143</v>
      </c>
      <c r="K1740" s="1" t="s">
        <v>144</v>
      </c>
      <c r="L1740" s="1" t="s">
        <v>100</v>
      </c>
      <c r="M1740" s="1" t="s">
        <v>389</v>
      </c>
      <c r="N1740" s="1" t="s">
        <v>32</v>
      </c>
      <c r="O1740" s="1" t="s">
        <v>60</v>
      </c>
      <c r="P1740" s="1" t="s">
        <v>390</v>
      </c>
      <c r="Q1740">
        <v>1.8919999999999999</v>
      </c>
      <c r="R1740">
        <v>1</v>
      </c>
      <c r="S1740" s="1" t="s">
        <v>103</v>
      </c>
      <c r="T1740">
        <v>-0.99329999999999996</v>
      </c>
      <c r="U1740" s="1" t="s">
        <v>90</v>
      </c>
      <c r="V1740" s="1" t="s">
        <v>171</v>
      </c>
      <c r="W1740">
        <v>2017</v>
      </c>
    </row>
    <row r="1741" spans="1:23" x14ac:dyDescent="0.25">
      <c r="A1741">
        <v>8187</v>
      </c>
      <c r="B1741" s="1" t="s">
        <v>3978</v>
      </c>
      <c r="C1741" s="2">
        <v>42260</v>
      </c>
      <c r="D1741" s="2">
        <v>42264</v>
      </c>
      <c r="E1741" s="1" t="s">
        <v>23</v>
      </c>
      <c r="F1741" s="1" t="s">
        <v>1485</v>
      </c>
      <c r="G1741" s="1" t="s">
        <v>1486</v>
      </c>
      <c r="H1741" s="1" t="s">
        <v>26</v>
      </c>
      <c r="I1741" s="1" t="s">
        <v>27</v>
      </c>
      <c r="J1741" s="1" t="s">
        <v>143</v>
      </c>
      <c r="K1741" s="1" t="s">
        <v>144</v>
      </c>
      <c r="L1741" s="1" t="s">
        <v>100</v>
      </c>
      <c r="M1741" s="1" t="s">
        <v>261</v>
      </c>
      <c r="N1741" s="1" t="s">
        <v>32</v>
      </c>
      <c r="O1741" s="1" t="s">
        <v>39</v>
      </c>
      <c r="P1741" s="1" t="s">
        <v>262</v>
      </c>
      <c r="Q1741">
        <v>170.072</v>
      </c>
      <c r="R1741">
        <v>4</v>
      </c>
      <c r="S1741" s="1" t="s">
        <v>75</v>
      </c>
      <c r="T1741">
        <v>-12.148</v>
      </c>
      <c r="U1741" s="1" t="s">
        <v>90</v>
      </c>
      <c r="V1741" s="1" t="s">
        <v>83</v>
      </c>
      <c r="W1741">
        <v>2015</v>
      </c>
    </row>
    <row r="1742" spans="1:23" x14ac:dyDescent="0.25">
      <c r="A1742">
        <v>8192</v>
      </c>
      <c r="B1742" s="1" t="s">
        <v>3979</v>
      </c>
      <c r="C1742" s="2">
        <v>43056</v>
      </c>
      <c r="D1742" s="2">
        <v>43060</v>
      </c>
      <c r="E1742" s="1" t="s">
        <v>42</v>
      </c>
      <c r="F1742" s="1" t="s">
        <v>2146</v>
      </c>
      <c r="G1742" s="1" t="s">
        <v>2147</v>
      </c>
      <c r="H1742" s="1" t="s">
        <v>26</v>
      </c>
      <c r="I1742" s="1" t="s">
        <v>27</v>
      </c>
      <c r="J1742" s="1" t="s">
        <v>183</v>
      </c>
      <c r="K1742" s="1" t="s">
        <v>129</v>
      </c>
      <c r="L1742" s="1" t="s">
        <v>72</v>
      </c>
      <c r="M1742" s="1" t="s">
        <v>364</v>
      </c>
      <c r="N1742" s="1" t="s">
        <v>32</v>
      </c>
      <c r="O1742" s="1" t="s">
        <v>60</v>
      </c>
      <c r="P1742" s="1" t="s">
        <v>365</v>
      </c>
      <c r="Q1742">
        <v>187.76</v>
      </c>
      <c r="R1742">
        <v>4</v>
      </c>
      <c r="S1742" s="1" t="s">
        <v>35</v>
      </c>
      <c r="T1742">
        <v>76.9816</v>
      </c>
      <c r="U1742" s="1" t="s">
        <v>90</v>
      </c>
      <c r="V1742" s="1" t="s">
        <v>37</v>
      </c>
      <c r="W1742">
        <v>2017</v>
      </c>
    </row>
    <row r="1743" spans="1:23" x14ac:dyDescent="0.25">
      <c r="A1743">
        <v>8195</v>
      </c>
      <c r="B1743" s="1" t="s">
        <v>3980</v>
      </c>
      <c r="C1743" s="2">
        <v>42338</v>
      </c>
      <c r="D1743" s="2">
        <v>42341</v>
      </c>
      <c r="E1743" s="1" t="s">
        <v>94</v>
      </c>
      <c r="F1743" s="1" t="s">
        <v>649</v>
      </c>
      <c r="G1743" s="1" t="s">
        <v>650</v>
      </c>
      <c r="H1743" s="1" t="s">
        <v>26</v>
      </c>
      <c r="I1743" s="1" t="s">
        <v>27</v>
      </c>
      <c r="J1743" s="1" t="s">
        <v>3981</v>
      </c>
      <c r="K1743" s="1" t="s">
        <v>1048</v>
      </c>
      <c r="L1743" s="1" t="s">
        <v>30</v>
      </c>
      <c r="M1743" s="1" t="s">
        <v>323</v>
      </c>
      <c r="N1743" s="1" t="s">
        <v>32</v>
      </c>
      <c r="O1743" s="1" t="s">
        <v>60</v>
      </c>
      <c r="P1743" s="1" t="s">
        <v>324</v>
      </c>
      <c r="Q1743">
        <v>335.74400000000003</v>
      </c>
      <c r="R1743">
        <v>2</v>
      </c>
      <c r="S1743" s="1" t="s">
        <v>66</v>
      </c>
      <c r="T1743">
        <v>25.180800000000001</v>
      </c>
      <c r="U1743" s="1" t="s">
        <v>36</v>
      </c>
      <c r="V1743" s="1" t="s">
        <v>37</v>
      </c>
      <c r="W1743">
        <v>2015</v>
      </c>
    </row>
    <row r="1744" spans="1:23" x14ac:dyDescent="0.25">
      <c r="A1744">
        <v>8204</v>
      </c>
      <c r="B1744" s="1" t="s">
        <v>3982</v>
      </c>
      <c r="C1744" s="2">
        <v>42316</v>
      </c>
      <c r="D1744" s="2">
        <v>42316</v>
      </c>
      <c r="E1744" s="1" t="s">
        <v>435</v>
      </c>
      <c r="F1744" s="1" t="s">
        <v>2510</v>
      </c>
      <c r="G1744" s="1" t="s">
        <v>2511</v>
      </c>
      <c r="H1744" s="1" t="s">
        <v>97</v>
      </c>
      <c r="I1744" s="1" t="s">
        <v>27</v>
      </c>
      <c r="J1744" s="1" t="s">
        <v>183</v>
      </c>
      <c r="K1744" s="1" t="s">
        <v>129</v>
      </c>
      <c r="L1744" s="1" t="s">
        <v>72</v>
      </c>
      <c r="M1744" s="1" t="s">
        <v>3588</v>
      </c>
      <c r="N1744" s="1" t="s">
        <v>32</v>
      </c>
      <c r="O1744" s="1" t="s">
        <v>60</v>
      </c>
      <c r="P1744" s="1" t="s">
        <v>3589</v>
      </c>
      <c r="Q1744">
        <v>11.82</v>
      </c>
      <c r="R1744">
        <v>3</v>
      </c>
      <c r="S1744" s="1" t="s">
        <v>35</v>
      </c>
      <c r="T1744">
        <v>4.7279999999999998</v>
      </c>
      <c r="U1744" s="1" t="s">
        <v>440</v>
      </c>
      <c r="V1744" s="1" t="s">
        <v>37</v>
      </c>
      <c r="W1744">
        <v>2015</v>
      </c>
    </row>
    <row r="1745" spans="1:23" x14ac:dyDescent="0.25">
      <c r="A1745">
        <v>8206</v>
      </c>
      <c r="B1745" s="1" t="s">
        <v>3982</v>
      </c>
      <c r="C1745" s="2">
        <v>42316</v>
      </c>
      <c r="D1745" s="2">
        <v>42316</v>
      </c>
      <c r="E1745" s="1" t="s">
        <v>435</v>
      </c>
      <c r="F1745" s="1" t="s">
        <v>2510</v>
      </c>
      <c r="G1745" s="1" t="s">
        <v>2511</v>
      </c>
      <c r="H1745" s="1" t="s">
        <v>97</v>
      </c>
      <c r="I1745" s="1" t="s">
        <v>27</v>
      </c>
      <c r="J1745" s="1" t="s">
        <v>183</v>
      </c>
      <c r="K1745" s="1" t="s">
        <v>129</v>
      </c>
      <c r="L1745" s="1" t="s">
        <v>72</v>
      </c>
      <c r="M1745" s="1" t="s">
        <v>807</v>
      </c>
      <c r="N1745" s="1" t="s">
        <v>32</v>
      </c>
      <c r="O1745" s="1" t="s">
        <v>39</v>
      </c>
      <c r="P1745" s="1" t="s">
        <v>808</v>
      </c>
      <c r="Q1745">
        <v>577.76400000000001</v>
      </c>
      <c r="R1745">
        <v>2</v>
      </c>
      <c r="S1745" s="1" t="s">
        <v>132</v>
      </c>
      <c r="T1745">
        <v>115.5528</v>
      </c>
      <c r="U1745" s="1" t="s">
        <v>440</v>
      </c>
      <c r="V1745" s="1" t="s">
        <v>37</v>
      </c>
      <c r="W1745">
        <v>2015</v>
      </c>
    </row>
    <row r="1746" spans="1:23" x14ac:dyDescent="0.25">
      <c r="A1746">
        <v>8207</v>
      </c>
      <c r="B1746" s="1" t="s">
        <v>3983</v>
      </c>
      <c r="C1746" s="2">
        <v>42120</v>
      </c>
      <c r="D1746" s="2">
        <v>42124</v>
      </c>
      <c r="E1746" s="1" t="s">
        <v>42</v>
      </c>
      <c r="F1746" s="1" t="s">
        <v>831</v>
      </c>
      <c r="G1746" s="1" t="s">
        <v>832</v>
      </c>
      <c r="H1746" s="1" t="s">
        <v>26</v>
      </c>
      <c r="I1746" s="1" t="s">
        <v>27</v>
      </c>
      <c r="J1746" s="1" t="s">
        <v>3984</v>
      </c>
      <c r="K1746" s="1" t="s">
        <v>46</v>
      </c>
      <c r="L1746" s="1" t="s">
        <v>30</v>
      </c>
      <c r="M1746" s="1" t="s">
        <v>47</v>
      </c>
      <c r="N1746" s="1" t="s">
        <v>32</v>
      </c>
      <c r="O1746" s="1" t="s">
        <v>48</v>
      </c>
      <c r="P1746" s="1" t="s">
        <v>49</v>
      </c>
      <c r="Q1746">
        <v>191.5155</v>
      </c>
      <c r="R1746">
        <v>1</v>
      </c>
      <c r="S1746" s="1" t="s">
        <v>50</v>
      </c>
      <c r="T1746">
        <v>-76.606200000000001</v>
      </c>
      <c r="U1746" s="1" t="s">
        <v>90</v>
      </c>
      <c r="V1746" s="1" t="s">
        <v>122</v>
      </c>
      <c r="W1746">
        <v>2015</v>
      </c>
    </row>
    <row r="1747" spans="1:23" x14ac:dyDescent="0.25">
      <c r="A1747">
        <v>8212</v>
      </c>
      <c r="B1747" s="1" t="s">
        <v>3985</v>
      </c>
      <c r="C1747" s="2">
        <v>42681</v>
      </c>
      <c r="D1747" s="2">
        <v>42686</v>
      </c>
      <c r="E1747" s="1" t="s">
        <v>42</v>
      </c>
      <c r="F1747" s="1" t="s">
        <v>1350</v>
      </c>
      <c r="G1747" s="1" t="s">
        <v>1351</v>
      </c>
      <c r="H1747" s="1" t="s">
        <v>26</v>
      </c>
      <c r="I1747" s="1" t="s">
        <v>27</v>
      </c>
      <c r="J1747" s="1" t="s">
        <v>1752</v>
      </c>
      <c r="K1747" s="1" t="s">
        <v>99</v>
      </c>
      <c r="L1747" s="1" t="s">
        <v>100</v>
      </c>
      <c r="M1747" s="1" t="s">
        <v>3986</v>
      </c>
      <c r="N1747" s="1" t="s">
        <v>32</v>
      </c>
      <c r="O1747" s="1" t="s">
        <v>60</v>
      </c>
      <c r="P1747" s="1" t="s">
        <v>3987</v>
      </c>
      <c r="Q1747">
        <v>44.46</v>
      </c>
      <c r="R1747">
        <v>5</v>
      </c>
      <c r="S1747" s="1" t="s">
        <v>103</v>
      </c>
      <c r="T1747">
        <v>-17.783999999999999</v>
      </c>
      <c r="U1747" s="1" t="s">
        <v>62</v>
      </c>
      <c r="V1747" s="1" t="s">
        <v>37</v>
      </c>
      <c r="W1747">
        <v>2016</v>
      </c>
    </row>
    <row r="1748" spans="1:23" x14ac:dyDescent="0.25">
      <c r="A1748">
        <v>8219</v>
      </c>
      <c r="B1748" s="1" t="s">
        <v>3988</v>
      </c>
      <c r="C1748" s="2">
        <v>41915</v>
      </c>
      <c r="D1748" s="2">
        <v>41919</v>
      </c>
      <c r="E1748" s="1" t="s">
        <v>42</v>
      </c>
      <c r="F1748" s="1" t="s">
        <v>3951</v>
      </c>
      <c r="G1748" s="1" t="s">
        <v>3952</v>
      </c>
      <c r="H1748" s="1" t="s">
        <v>26</v>
      </c>
      <c r="I1748" s="1" t="s">
        <v>27</v>
      </c>
      <c r="J1748" s="1" t="s">
        <v>1752</v>
      </c>
      <c r="K1748" s="1" t="s">
        <v>99</v>
      </c>
      <c r="L1748" s="1" t="s">
        <v>100</v>
      </c>
      <c r="M1748" s="1" t="s">
        <v>1434</v>
      </c>
      <c r="N1748" s="1" t="s">
        <v>32</v>
      </c>
      <c r="O1748" s="1" t="s">
        <v>60</v>
      </c>
      <c r="P1748" s="1" t="s">
        <v>1435</v>
      </c>
      <c r="Q1748">
        <v>31.776</v>
      </c>
      <c r="R1748">
        <v>3</v>
      </c>
      <c r="S1748" s="1" t="s">
        <v>103</v>
      </c>
      <c r="T1748">
        <v>-19.0656</v>
      </c>
      <c r="U1748" s="1" t="s">
        <v>90</v>
      </c>
      <c r="V1748" s="1" t="s">
        <v>52</v>
      </c>
      <c r="W1748">
        <v>2014</v>
      </c>
    </row>
    <row r="1749" spans="1:23" x14ac:dyDescent="0.25">
      <c r="A1749">
        <v>8228</v>
      </c>
      <c r="B1749" s="1" t="s">
        <v>3989</v>
      </c>
      <c r="C1749" s="2">
        <v>42464</v>
      </c>
      <c r="D1749" s="2">
        <v>42468</v>
      </c>
      <c r="E1749" s="1" t="s">
        <v>23</v>
      </c>
      <c r="F1749" s="1" t="s">
        <v>1833</v>
      </c>
      <c r="G1749" s="1" t="s">
        <v>1834</v>
      </c>
      <c r="H1749" s="1" t="s">
        <v>108</v>
      </c>
      <c r="I1749" s="1" t="s">
        <v>27</v>
      </c>
      <c r="J1749" s="1" t="s">
        <v>128</v>
      </c>
      <c r="K1749" s="1" t="s">
        <v>129</v>
      </c>
      <c r="L1749" s="1" t="s">
        <v>72</v>
      </c>
      <c r="M1749" s="1" t="s">
        <v>608</v>
      </c>
      <c r="N1749" s="1" t="s">
        <v>32</v>
      </c>
      <c r="O1749" s="1" t="s">
        <v>60</v>
      </c>
      <c r="P1749" s="1" t="s">
        <v>609</v>
      </c>
      <c r="Q1749">
        <v>82.64</v>
      </c>
      <c r="R1749">
        <v>2</v>
      </c>
      <c r="S1749" s="1" t="s">
        <v>35</v>
      </c>
      <c r="T1749">
        <v>7.4375999999999998</v>
      </c>
      <c r="U1749" s="1" t="s">
        <v>90</v>
      </c>
      <c r="V1749" s="1" t="s">
        <v>122</v>
      </c>
      <c r="W1749">
        <v>2016</v>
      </c>
    </row>
    <row r="1750" spans="1:23" x14ac:dyDescent="0.25">
      <c r="A1750">
        <v>8232</v>
      </c>
      <c r="B1750" s="1" t="s">
        <v>3990</v>
      </c>
      <c r="C1750" s="2">
        <v>42551</v>
      </c>
      <c r="D1750" s="2">
        <v>42553</v>
      </c>
      <c r="E1750" s="1" t="s">
        <v>23</v>
      </c>
      <c r="F1750" s="1" t="s">
        <v>219</v>
      </c>
      <c r="G1750" s="1" t="s">
        <v>220</v>
      </c>
      <c r="H1750" s="1" t="s">
        <v>26</v>
      </c>
      <c r="I1750" s="1" t="s">
        <v>27</v>
      </c>
      <c r="J1750" s="1" t="s">
        <v>2827</v>
      </c>
      <c r="K1750" s="1" t="s">
        <v>679</v>
      </c>
      <c r="L1750" s="1" t="s">
        <v>30</v>
      </c>
      <c r="M1750" s="1" t="s">
        <v>287</v>
      </c>
      <c r="N1750" s="1" t="s">
        <v>32</v>
      </c>
      <c r="O1750" s="1" t="s">
        <v>33</v>
      </c>
      <c r="P1750" s="1" t="s">
        <v>288</v>
      </c>
      <c r="Q1750">
        <v>1266.8599999999999</v>
      </c>
      <c r="R1750">
        <v>7</v>
      </c>
      <c r="S1750" s="1" t="s">
        <v>35</v>
      </c>
      <c r="T1750">
        <v>291.37779999999998</v>
      </c>
      <c r="U1750" s="1" t="s">
        <v>76</v>
      </c>
      <c r="V1750" s="1" t="s">
        <v>63</v>
      </c>
      <c r="W1750">
        <v>2016</v>
      </c>
    </row>
    <row r="1751" spans="1:23" x14ac:dyDescent="0.25">
      <c r="A1751">
        <v>8236</v>
      </c>
      <c r="B1751" s="1" t="s">
        <v>3991</v>
      </c>
      <c r="C1751" s="2">
        <v>42856</v>
      </c>
      <c r="D1751" s="2">
        <v>42861</v>
      </c>
      <c r="E1751" s="1" t="s">
        <v>42</v>
      </c>
      <c r="F1751" s="1" t="s">
        <v>1358</v>
      </c>
      <c r="G1751" s="1" t="s">
        <v>1359</v>
      </c>
      <c r="H1751" s="1" t="s">
        <v>26</v>
      </c>
      <c r="I1751" s="1" t="s">
        <v>27</v>
      </c>
      <c r="J1751" s="1" t="s">
        <v>618</v>
      </c>
      <c r="K1751" s="1" t="s">
        <v>46</v>
      </c>
      <c r="L1751" s="1" t="s">
        <v>30</v>
      </c>
      <c r="M1751" s="1" t="s">
        <v>533</v>
      </c>
      <c r="N1751" s="1" t="s">
        <v>32</v>
      </c>
      <c r="O1751" s="1" t="s">
        <v>48</v>
      </c>
      <c r="P1751" s="1" t="s">
        <v>534</v>
      </c>
      <c r="Q1751">
        <v>933.26199999999994</v>
      </c>
      <c r="R1751">
        <v>4</v>
      </c>
      <c r="S1751" s="1" t="s">
        <v>50</v>
      </c>
      <c r="T1751">
        <v>-458.14679999999998</v>
      </c>
      <c r="U1751" s="1" t="s">
        <v>62</v>
      </c>
      <c r="V1751" s="1" t="s">
        <v>171</v>
      </c>
      <c r="W1751">
        <v>2017</v>
      </c>
    </row>
    <row r="1752" spans="1:23" x14ac:dyDescent="0.25">
      <c r="A1752">
        <v>8237</v>
      </c>
      <c r="B1752" s="1" t="s">
        <v>3991</v>
      </c>
      <c r="C1752" s="2">
        <v>42856</v>
      </c>
      <c r="D1752" s="2">
        <v>42861</v>
      </c>
      <c r="E1752" s="1" t="s">
        <v>42</v>
      </c>
      <c r="F1752" s="1" t="s">
        <v>1358</v>
      </c>
      <c r="G1752" s="1" t="s">
        <v>1359</v>
      </c>
      <c r="H1752" s="1" t="s">
        <v>26</v>
      </c>
      <c r="I1752" s="1" t="s">
        <v>27</v>
      </c>
      <c r="J1752" s="1" t="s">
        <v>618</v>
      </c>
      <c r="K1752" s="1" t="s">
        <v>46</v>
      </c>
      <c r="L1752" s="1" t="s">
        <v>30</v>
      </c>
      <c r="M1752" s="1" t="s">
        <v>613</v>
      </c>
      <c r="N1752" s="1" t="s">
        <v>32</v>
      </c>
      <c r="O1752" s="1" t="s">
        <v>39</v>
      </c>
      <c r="P1752" s="1" t="s">
        <v>614</v>
      </c>
      <c r="Q1752">
        <v>2803.92</v>
      </c>
      <c r="R1752">
        <v>5</v>
      </c>
      <c r="S1752" s="1" t="s">
        <v>66</v>
      </c>
      <c r="T1752">
        <v>0</v>
      </c>
      <c r="U1752" s="1" t="s">
        <v>62</v>
      </c>
      <c r="V1752" s="1" t="s">
        <v>171</v>
      </c>
      <c r="W1752">
        <v>2017</v>
      </c>
    </row>
    <row r="1753" spans="1:23" x14ac:dyDescent="0.25">
      <c r="A1753">
        <v>8241</v>
      </c>
      <c r="B1753" s="1" t="s">
        <v>3992</v>
      </c>
      <c r="C1753" s="2">
        <v>43028</v>
      </c>
      <c r="D1753" s="2">
        <v>43028</v>
      </c>
      <c r="E1753" s="1" t="s">
        <v>435</v>
      </c>
      <c r="F1753" s="1" t="s">
        <v>3993</v>
      </c>
      <c r="G1753" s="1" t="s">
        <v>3994</v>
      </c>
      <c r="H1753" s="1" t="s">
        <v>26</v>
      </c>
      <c r="I1753" s="1" t="s">
        <v>27</v>
      </c>
      <c r="J1753" s="1" t="s">
        <v>618</v>
      </c>
      <c r="K1753" s="1" t="s">
        <v>46</v>
      </c>
      <c r="L1753" s="1" t="s">
        <v>30</v>
      </c>
      <c r="M1753" s="1" t="s">
        <v>2800</v>
      </c>
      <c r="N1753" s="1" t="s">
        <v>32</v>
      </c>
      <c r="O1753" s="1" t="s">
        <v>60</v>
      </c>
      <c r="P1753" s="1" t="s">
        <v>2801</v>
      </c>
      <c r="Q1753">
        <v>43.936</v>
      </c>
      <c r="R1753">
        <v>4</v>
      </c>
      <c r="S1753" s="1" t="s">
        <v>66</v>
      </c>
      <c r="T1753">
        <v>6.0411999999999999</v>
      </c>
      <c r="U1753" s="1" t="s">
        <v>440</v>
      </c>
      <c r="V1753" s="1" t="s">
        <v>52</v>
      </c>
      <c r="W1753">
        <v>2017</v>
      </c>
    </row>
    <row r="1754" spans="1:23" x14ac:dyDescent="0.25">
      <c r="A1754">
        <v>8245</v>
      </c>
      <c r="B1754" s="1" t="s">
        <v>3995</v>
      </c>
      <c r="C1754" s="2">
        <v>41863</v>
      </c>
      <c r="D1754" s="2">
        <v>41867</v>
      </c>
      <c r="E1754" s="1" t="s">
        <v>42</v>
      </c>
      <c r="F1754" s="1" t="s">
        <v>2861</v>
      </c>
      <c r="G1754" s="1" t="s">
        <v>2862</v>
      </c>
      <c r="H1754" s="1" t="s">
        <v>26</v>
      </c>
      <c r="I1754" s="1" t="s">
        <v>27</v>
      </c>
      <c r="J1754" s="1" t="s">
        <v>338</v>
      </c>
      <c r="K1754" s="1" t="s">
        <v>57</v>
      </c>
      <c r="L1754" s="1" t="s">
        <v>58</v>
      </c>
      <c r="M1754" s="1" t="s">
        <v>1531</v>
      </c>
      <c r="N1754" s="1" t="s">
        <v>32</v>
      </c>
      <c r="O1754" s="1" t="s">
        <v>60</v>
      </c>
      <c r="P1754" s="1" t="s">
        <v>1532</v>
      </c>
      <c r="Q1754">
        <v>85.44</v>
      </c>
      <c r="R1754">
        <v>3</v>
      </c>
      <c r="S1754" s="1" t="s">
        <v>35</v>
      </c>
      <c r="T1754">
        <v>31.6128</v>
      </c>
      <c r="U1754" s="1" t="s">
        <v>90</v>
      </c>
      <c r="V1754" s="1" t="s">
        <v>263</v>
      </c>
      <c r="W1754">
        <v>2014</v>
      </c>
    </row>
    <row r="1755" spans="1:23" x14ac:dyDescent="0.25">
      <c r="A1755">
        <v>8251</v>
      </c>
      <c r="B1755" s="1" t="s">
        <v>3996</v>
      </c>
      <c r="C1755" s="2">
        <v>42068</v>
      </c>
      <c r="D1755" s="2">
        <v>42072</v>
      </c>
      <c r="E1755" s="1" t="s">
        <v>23</v>
      </c>
      <c r="F1755" s="1" t="s">
        <v>1694</v>
      </c>
      <c r="G1755" s="1" t="s">
        <v>1695</v>
      </c>
      <c r="H1755" s="1" t="s">
        <v>26</v>
      </c>
      <c r="I1755" s="1" t="s">
        <v>27</v>
      </c>
      <c r="J1755" s="1" t="s">
        <v>143</v>
      </c>
      <c r="K1755" s="1" t="s">
        <v>144</v>
      </c>
      <c r="L1755" s="1" t="s">
        <v>100</v>
      </c>
      <c r="M1755" s="1" t="s">
        <v>432</v>
      </c>
      <c r="N1755" s="1" t="s">
        <v>32</v>
      </c>
      <c r="O1755" s="1" t="s">
        <v>60</v>
      </c>
      <c r="P1755" s="1" t="s">
        <v>433</v>
      </c>
      <c r="Q1755">
        <v>4.7119999999999997</v>
      </c>
      <c r="R1755">
        <v>2</v>
      </c>
      <c r="S1755" s="1" t="s">
        <v>103</v>
      </c>
      <c r="T1755">
        <v>-1.8848</v>
      </c>
      <c r="U1755" s="1" t="s">
        <v>90</v>
      </c>
      <c r="V1755" s="1" t="s">
        <v>205</v>
      </c>
      <c r="W1755">
        <v>2015</v>
      </c>
    </row>
    <row r="1756" spans="1:23" x14ac:dyDescent="0.25">
      <c r="A1756">
        <v>8268</v>
      </c>
      <c r="B1756" s="1" t="s">
        <v>3997</v>
      </c>
      <c r="C1756" s="2">
        <v>42765</v>
      </c>
      <c r="D1756" s="2">
        <v>42772</v>
      </c>
      <c r="E1756" s="1" t="s">
        <v>42</v>
      </c>
      <c r="F1756" s="1" t="s">
        <v>3998</v>
      </c>
      <c r="G1756" s="1" t="s">
        <v>3999</v>
      </c>
      <c r="H1756" s="1" t="s">
        <v>26</v>
      </c>
      <c r="I1756" s="1" t="s">
        <v>27</v>
      </c>
      <c r="J1756" s="1" t="s">
        <v>189</v>
      </c>
      <c r="K1756" s="1" t="s">
        <v>144</v>
      </c>
      <c r="L1756" s="1" t="s">
        <v>100</v>
      </c>
      <c r="M1756" s="1" t="s">
        <v>2579</v>
      </c>
      <c r="N1756" s="1" t="s">
        <v>32</v>
      </c>
      <c r="O1756" s="1" t="s">
        <v>48</v>
      </c>
      <c r="P1756" s="1" t="s">
        <v>2580</v>
      </c>
      <c r="Q1756">
        <v>69.375</v>
      </c>
      <c r="R1756">
        <v>1</v>
      </c>
      <c r="S1756" s="1" t="s">
        <v>89</v>
      </c>
      <c r="T1756">
        <v>-47.174999999999997</v>
      </c>
      <c r="U1756" s="1" t="s">
        <v>51</v>
      </c>
      <c r="V1756" s="1" t="s">
        <v>179</v>
      </c>
      <c r="W1756">
        <v>2017</v>
      </c>
    </row>
    <row r="1757" spans="1:23" x14ac:dyDescent="0.25">
      <c r="A1757">
        <v>8272</v>
      </c>
      <c r="B1757" s="1" t="s">
        <v>4000</v>
      </c>
      <c r="C1757" s="2">
        <v>42729</v>
      </c>
      <c r="D1757" s="2">
        <v>42735</v>
      </c>
      <c r="E1757" s="1" t="s">
        <v>42</v>
      </c>
      <c r="F1757" s="1" t="s">
        <v>1622</v>
      </c>
      <c r="G1757" s="1" t="s">
        <v>1623</v>
      </c>
      <c r="H1757" s="1" t="s">
        <v>26</v>
      </c>
      <c r="I1757" s="1" t="s">
        <v>27</v>
      </c>
      <c r="J1757" s="1" t="s">
        <v>183</v>
      </c>
      <c r="K1757" s="1" t="s">
        <v>129</v>
      </c>
      <c r="L1757" s="1" t="s">
        <v>72</v>
      </c>
      <c r="M1757" s="1" t="s">
        <v>526</v>
      </c>
      <c r="N1757" s="1" t="s">
        <v>32</v>
      </c>
      <c r="O1757" s="1" t="s">
        <v>39</v>
      </c>
      <c r="P1757" s="1" t="s">
        <v>527</v>
      </c>
      <c r="Q1757">
        <v>2563.056</v>
      </c>
      <c r="R1757">
        <v>8</v>
      </c>
      <c r="S1757" s="1" t="s">
        <v>132</v>
      </c>
      <c r="T1757">
        <v>313.26240000000001</v>
      </c>
      <c r="U1757" s="1" t="s">
        <v>139</v>
      </c>
      <c r="V1757" s="1" t="s">
        <v>104</v>
      </c>
      <c r="W1757">
        <v>2016</v>
      </c>
    </row>
    <row r="1758" spans="1:23" x14ac:dyDescent="0.25">
      <c r="A1758">
        <v>8273</v>
      </c>
      <c r="B1758" s="1" t="s">
        <v>4001</v>
      </c>
      <c r="C1758" s="2">
        <v>42663</v>
      </c>
      <c r="D1758" s="2">
        <v>42668</v>
      </c>
      <c r="E1758" s="1" t="s">
        <v>42</v>
      </c>
      <c r="F1758" s="1" t="s">
        <v>2601</v>
      </c>
      <c r="G1758" s="1" t="s">
        <v>2602</v>
      </c>
      <c r="H1758" s="1" t="s">
        <v>97</v>
      </c>
      <c r="I1758" s="1" t="s">
        <v>27</v>
      </c>
      <c r="J1758" s="1" t="s">
        <v>3607</v>
      </c>
      <c r="K1758" s="1" t="s">
        <v>57</v>
      </c>
      <c r="L1758" s="1" t="s">
        <v>58</v>
      </c>
      <c r="M1758" s="1" t="s">
        <v>3001</v>
      </c>
      <c r="N1758" s="1" t="s">
        <v>32</v>
      </c>
      <c r="O1758" s="1" t="s">
        <v>39</v>
      </c>
      <c r="P1758" s="1" t="s">
        <v>3002</v>
      </c>
      <c r="Q1758">
        <v>387.13600000000002</v>
      </c>
      <c r="R1758">
        <v>4</v>
      </c>
      <c r="S1758" s="1" t="s">
        <v>66</v>
      </c>
      <c r="T1758">
        <v>4.8391999999999999</v>
      </c>
      <c r="U1758" s="1" t="s">
        <v>62</v>
      </c>
      <c r="V1758" s="1" t="s">
        <v>52</v>
      </c>
      <c r="W1758">
        <v>2016</v>
      </c>
    </row>
    <row r="1759" spans="1:23" x14ac:dyDescent="0.25">
      <c r="A1759">
        <v>8282</v>
      </c>
      <c r="B1759" s="1" t="s">
        <v>4002</v>
      </c>
      <c r="C1759" s="2">
        <v>42864</v>
      </c>
      <c r="D1759" s="2">
        <v>42865</v>
      </c>
      <c r="E1759" s="1" t="s">
        <v>94</v>
      </c>
      <c r="F1759" s="1" t="s">
        <v>581</v>
      </c>
      <c r="G1759" s="1" t="s">
        <v>582</v>
      </c>
      <c r="H1759" s="1" t="s">
        <v>97</v>
      </c>
      <c r="I1759" s="1" t="s">
        <v>27</v>
      </c>
      <c r="J1759" s="1" t="s">
        <v>618</v>
      </c>
      <c r="K1759" s="1" t="s">
        <v>1048</v>
      </c>
      <c r="L1759" s="1" t="s">
        <v>30</v>
      </c>
      <c r="M1759" s="1" t="s">
        <v>1102</v>
      </c>
      <c r="N1759" s="1" t="s">
        <v>32</v>
      </c>
      <c r="O1759" s="1" t="s">
        <v>39</v>
      </c>
      <c r="P1759" s="1" t="s">
        <v>1103</v>
      </c>
      <c r="Q1759">
        <v>207</v>
      </c>
      <c r="R1759">
        <v>3</v>
      </c>
      <c r="S1759" s="1" t="s">
        <v>66</v>
      </c>
      <c r="T1759">
        <v>25.875</v>
      </c>
      <c r="U1759" s="1" t="s">
        <v>133</v>
      </c>
      <c r="V1759" s="1" t="s">
        <v>171</v>
      </c>
      <c r="W1759">
        <v>2017</v>
      </c>
    </row>
    <row r="1760" spans="1:23" x14ac:dyDescent="0.25">
      <c r="A1760">
        <v>8286</v>
      </c>
      <c r="B1760" s="1" t="s">
        <v>4003</v>
      </c>
      <c r="C1760" s="2">
        <v>42359</v>
      </c>
      <c r="D1760" s="2">
        <v>42364</v>
      </c>
      <c r="E1760" s="1" t="s">
        <v>23</v>
      </c>
      <c r="F1760" s="1" t="s">
        <v>1236</v>
      </c>
      <c r="G1760" s="1" t="s">
        <v>1237</v>
      </c>
      <c r="H1760" s="1" t="s">
        <v>108</v>
      </c>
      <c r="I1760" s="1" t="s">
        <v>27</v>
      </c>
      <c r="J1760" s="1" t="s">
        <v>3670</v>
      </c>
      <c r="K1760" s="1" t="s">
        <v>144</v>
      </c>
      <c r="L1760" s="1" t="s">
        <v>100</v>
      </c>
      <c r="M1760" s="1" t="s">
        <v>619</v>
      </c>
      <c r="N1760" s="1" t="s">
        <v>32</v>
      </c>
      <c r="O1760" s="1" t="s">
        <v>60</v>
      </c>
      <c r="P1760" s="1" t="s">
        <v>620</v>
      </c>
      <c r="Q1760">
        <v>51.756</v>
      </c>
      <c r="R1760">
        <v>3</v>
      </c>
      <c r="S1760" s="1" t="s">
        <v>103</v>
      </c>
      <c r="T1760">
        <v>-33.641399999999997</v>
      </c>
      <c r="U1760" s="1" t="s">
        <v>62</v>
      </c>
      <c r="V1760" s="1" t="s">
        <v>104</v>
      </c>
      <c r="W1760">
        <v>2015</v>
      </c>
    </row>
    <row r="1761" spans="1:23" x14ac:dyDescent="0.25">
      <c r="A1761">
        <v>8298</v>
      </c>
      <c r="B1761" s="1" t="s">
        <v>4004</v>
      </c>
      <c r="C1761" s="2">
        <v>42190</v>
      </c>
      <c r="D1761" s="2">
        <v>42196</v>
      </c>
      <c r="E1761" s="1" t="s">
        <v>42</v>
      </c>
      <c r="F1761" s="1" t="s">
        <v>2548</v>
      </c>
      <c r="G1761" s="1" t="s">
        <v>2549</v>
      </c>
      <c r="H1761" s="1" t="s">
        <v>97</v>
      </c>
      <c r="I1761" s="1" t="s">
        <v>27</v>
      </c>
      <c r="J1761" s="1" t="s">
        <v>1540</v>
      </c>
      <c r="K1761" s="1" t="s">
        <v>1048</v>
      </c>
      <c r="L1761" s="1" t="s">
        <v>30</v>
      </c>
      <c r="M1761" s="1" t="s">
        <v>2024</v>
      </c>
      <c r="N1761" s="1" t="s">
        <v>32</v>
      </c>
      <c r="O1761" s="1" t="s">
        <v>60</v>
      </c>
      <c r="P1761" s="1" t="s">
        <v>2025</v>
      </c>
      <c r="Q1761">
        <v>4.9279999999999999</v>
      </c>
      <c r="R1761">
        <v>2</v>
      </c>
      <c r="S1761" s="1" t="s">
        <v>66</v>
      </c>
      <c r="T1761">
        <v>0.73919999999999997</v>
      </c>
      <c r="U1761" s="1" t="s">
        <v>139</v>
      </c>
      <c r="V1761" s="1" t="s">
        <v>77</v>
      </c>
      <c r="W1761">
        <v>2015</v>
      </c>
    </row>
    <row r="1762" spans="1:23" x14ac:dyDescent="0.25">
      <c r="A1762">
        <v>8303</v>
      </c>
      <c r="B1762" s="1" t="s">
        <v>4005</v>
      </c>
      <c r="C1762" s="2">
        <v>42942</v>
      </c>
      <c r="D1762" s="2">
        <v>42948</v>
      </c>
      <c r="E1762" s="1" t="s">
        <v>42</v>
      </c>
      <c r="F1762" s="1" t="s">
        <v>4006</v>
      </c>
      <c r="G1762" s="1" t="s">
        <v>4007</v>
      </c>
      <c r="H1762" s="1" t="s">
        <v>97</v>
      </c>
      <c r="I1762" s="1" t="s">
        <v>27</v>
      </c>
      <c r="J1762" s="1" t="s">
        <v>56</v>
      </c>
      <c r="K1762" s="1" t="s">
        <v>57</v>
      </c>
      <c r="L1762" s="1" t="s">
        <v>58</v>
      </c>
      <c r="M1762" s="1" t="s">
        <v>867</v>
      </c>
      <c r="N1762" s="1" t="s">
        <v>32</v>
      </c>
      <c r="O1762" s="1" t="s">
        <v>39</v>
      </c>
      <c r="P1762" s="1" t="s">
        <v>868</v>
      </c>
      <c r="Q1762">
        <v>362.35199999999998</v>
      </c>
      <c r="R1762">
        <v>3</v>
      </c>
      <c r="S1762" s="1" t="s">
        <v>66</v>
      </c>
      <c r="T1762">
        <v>45.293999999999997</v>
      </c>
      <c r="U1762" s="1" t="s">
        <v>139</v>
      </c>
      <c r="V1762" s="1" t="s">
        <v>77</v>
      </c>
      <c r="W1762">
        <v>2017</v>
      </c>
    </row>
    <row r="1763" spans="1:23" x14ac:dyDescent="0.25">
      <c r="A1763">
        <v>8305</v>
      </c>
      <c r="B1763" s="1" t="s">
        <v>4008</v>
      </c>
      <c r="C1763" s="2">
        <v>43042</v>
      </c>
      <c r="D1763" s="2">
        <v>43048</v>
      </c>
      <c r="E1763" s="1" t="s">
        <v>42</v>
      </c>
      <c r="F1763" s="1" t="s">
        <v>2376</v>
      </c>
      <c r="G1763" s="1" t="s">
        <v>2377</v>
      </c>
      <c r="H1763" s="1" t="s">
        <v>26</v>
      </c>
      <c r="I1763" s="1" t="s">
        <v>27</v>
      </c>
      <c r="J1763" s="1" t="s">
        <v>2098</v>
      </c>
      <c r="K1763" s="1" t="s">
        <v>57</v>
      </c>
      <c r="L1763" s="1" t="s">
        <v>58</v>
      </c>
      <c r="M1763" s="1" t="s">
        <v>3202</v>
      </c>
      <c r="N1763" s="1" t="s">
        <v>32</v>
      </c>
      <c r="O1763" s="1" t="s">
        <v>48</v>
      </c>
      <c r="P1763" s="1" t="s">
        <v>3203</v>
      </c>
      <c r="Q1763">
        <v>486.36799999999999</v>
      </c>
      <c r="R1763">
        <v>4</v>
      </c>
      <c r="S1763" s="1" t="s">
        <v>66</v>
      </c>
      <c r="T1763">
        <v>36.477600000000002</v>
      </c>
      <c r="U1763" s="1" t="s">
        <v>139</v>
      </c>
      <c r="V1763" s="1" t="s">
        <v>37</v>
      </c>
      <c r="W1763">
        <v>2017</v>
      </c>
    </row>
    <row r="1764" spans="1:23" x14ac:dyDescent="0.25">
      <c r="A1764">
        <v>8311</v>
      </c>
      <c r="B1764" s="1" t="s">
        <v>4009</v>
      </c>
      <c r="C1764" s="2">
        <v>41699</v>
      </c>
      <c r="D1764" s="2">
        <v>41705</v>
      </c>
      <c r="E1764" s="1" t="s">
        <v>42</v>
      </c>
      <c r="F1764" s="1" t="s">
        <v>4010</v>
      </c>
      <c r="G1764" s="1" t="s">
        <v>4011</v>
      </c>
      <c r="H1764" s="1" t="s">
        <v>26</v>
      </c>
      <c r="I1764" s="1" t="s">
        <v>27</v>
      </c>
      <c r="J1764" s="1" t="s">
        <v>109</v>
      </c>
      <c r="K1764" s="1" t="s">
        <v>99</v>
      </c>
      <c r="L1764" s="1" t="s">
        <v>100</v>
      </c>
      <c r="M1764" s="1" t="s">
        <v>1812</v>
      </c>
      <c r="N1764" s="1" t="s">
        <v>32</v>
      </c>
      <c r="O1764" s="1" t="s">
        <v>48</v>
      </c>
      <c r="P1764" s="1" t="s">
        <v>1813</v>
      </c>
      <c r="Q1764">
        <v>376.50900000000001</v>
      </c>
      <c r="R1764">
        <v>3</v>
      </c>
      <c r="S1764" s="1" t="s">
        <v>75</v>
      </c>
      <c r="T1764">
        <v>-43.029600000000002</v>
      </c>
      <c r="U1764" s="1" t="s">
        <v>139</v>
      </c>
      <c r="V1764" s="1" t="s">
        <v>205</v>
      </c>
      <c r="W1764">
        <v>2014</v>
      </c>
    </row>
    <row r="1765" spans="1:23" x14ac:dyDescent="0.25">
      <c r="A1765">
        <v>8312</v>
      </c>
      <c r="B1765" s="1" t="s">
        <v>4012</v>
      </c>
      <c r="C1765" s="2">
        <v>42761</v>
      </c>
      <c r="D1765" s="2">
        <v>42766</v>
      </c>
      <c r="E1765" s="1" t="s">
        <v>42</v>
      </c>
      <c r="F1765" s="1" t="s">
        <v>3050</v>
      </c>
      <c r="G1765" s="1" t="s">
        <v>3051</v>
      </c>
      <c r="H1765" s="1" t="s">
        <v>26</v>
      </c>
      <c r="I1765" s="1" t="s">
        <v>27</v>
      </c>
      <c r="J1765" s="1" t="s">
        <v>357</v>
      </c>
      <c r="K1765" s="1" t="s">
        <v>679</v>
      </c>
      <c r="L1765" s="1" t="s">
        <v>30</v>
      </c>
      <c r="M1765" s="1" t="s">
        <v>211</v>
      </c>
      <c r="N1765" s="1" t="s">
        <v>32</v>
      </c>
      <c r="O1765" s="1" t="s">
        <v>60</v>
      </c>
      <c r="P1765" s="1" t="s">
        <v>212</v>
      </c>
      <c r="Q1765">
        <v>62.72</v>
      </c>
      <c r="R1765">
        <v>4</v>
      </c>
      <c r="S1765" s="1" t="s">
        <v>35</v>
      </c>
      <c r="T1765">
        <v>24.460799999999999</v>
      </c>
      <c r="U1765" s="1" t="s">
        <v>62</v>
      </c>
      <c r="V1765" s="1" t="s">
        <v>179</v>
      </c>
      <c r="W1765">
        <v>2017</v>
      </c>
    </row>
    <row r="1766" spans="1:23" x14ac:dyDescent="0.25">
      <c r="A1766">
        <v>8314</v>
      </c>
      <c r="B1766" s="1" t="s">
        <v>4013</v>
      </c>
      <c r="C1766" s="2">
        <v>41832</v>
      </c>
      <c r="D1766" s="2">
        <v>41836</v>
      </c>
      <c r="E1766" s="1" t="s">
        <v>42</v>
      </c>
      <c r="F1766" s="1" t="s">
        <v>1055</v>
      </c>
      <c r="G1766" s="1" t="s">
        <v>1056</v>
      </c>
      <c r="H1766" s="1" t="s">
        <v>108</v>
      </c>
      <c r="I1766" s="1" t="s">
        <v>27</v>
      </c>
      <c r="J1766" s="1" t="s">
        <v>3000</v>
      </c>
      <c r="K1766" s="1" t="s">
        <v>99</v>
      </c>
      <c r="L1766" s="1" t="s">
        <v>100</v>
      </c>
      <c r="M1766" s="1" t="s">
        <v>1094</v>
      </c>
      <c r="N1766" s="1" t="s">
        <v>32</v>
      </c>
      <c r="O1766" s="1" t="s">
        <v>39</v>
      </c>
      <c r="P1766" s="1" t="s">
        <v>1095</v>
      </c>
      <c r="Q1766">
        <v>512.35799999999995</v>
      </c>
      <c r="R1766">
        <v>3</v>
      </c>
      <c r="S1766" s="1" t="s">
        <v>75</v>
      </c>
      <c r="T1766">
        <v>-14.6388</v>
      </c>
      <c r="U1766" s="1" t="s">
        <v>90</v>
      </c>
      <c r="V1766" s="1" t="s">
        <v>77</v>
      </c>
      <c r="W1766">
        <v>2014</v>
      </c>
    </row>
    <row r="1767" spans="1:23" x14ac:dyDescent="0.25">
      <c r="A1767">
        <v>8333</v>
      </c>
      <c r="B1767" s="1" t="s">
        <v>4014</v>
      </c>
      <c r="C1767" s="2">
        <v>42438</v>
      </c>
      <c r="D1767" s="2">
        <v>42441</v>
      </c>
      <c r="E1767" s="1" t="s">
        <v>94</v>
      </c>
      <c r="F1767" s="1" t="s">
        <v>3593</v>
      </c>
      <c r="G1767" s="1" t="s">
        <v>3594</v>
      </c>
      <c r="H1767" s="1" t="s">
        <v>26</v>
      </c>
      <c r="I1767" s="1" t="s">
        <v>27</v>
      </c>
      <c r="J1767" s="1" t="s">
        <v>4015</v>
      </c>
      <c r="K1767" s="1" t="s">
        <v>444</v>
      </c>
      <c r="L1767" s="1" t="s">
        <v>72</v>
      </c>
      <c r="M1767" s="1" t="s">
        <v>602</v>
      </c>
      <c r="N1767" s="1" t="s">
        <v>32</v>
      </c>
      <c r="O1767" s="1" t="s">
        <v>39</v>
      </c>
      <c r="P1767" s="1" t="s">
        <v>603</v>
      </c>
      <c r="Q1767">
        <v>354.9</v>
      </c>
      <c r="R1767">
        <v>5</v>
      </c>
      <c r="S1767" s="1" t="s">
        <v>35</v>
      </c>
      <c r="T1767">
        <v>88.724999999999994</v>
      </c>
      <c r="U1767" s="1" t="s">
        <v>36</v>
      </c>
      <c r="V1767" s="1" t="s">
        <v>205</v>
      </c>
      <c r="W1767">
        <v>2016</v>
      </c>
    </row>
    <row r="1768" spans="1:23" x14ac:dyDescent="0.25">
      <c r="A1768">
        <v>8340</v>
      </c>
      <c r="B1768" s="1" t="s">
        <v>4016</v>
      </c>
      <c r="C1768" s="2">
        <v>42838</v>
      </c>
      <c r="D1768" s="2">
        <v>42842</v>
      </c>
      <c r="E1768" s="1" t="s">
        <v>42</v>
      </c>
      <c r="F1768" s="1" t="s">
        <v>3419</v>
      </c>
      <c r="G1768" s="1" t="s">
        <v>3420</v>
      </c>
      <c r="H1768" s="1" t="s">
        <v>97</v>
      </c>
      <c r="I1768" s="1" t="s">
        <v>27</v>
      </c>
      <c r="J1768" s="1" t="s">
        <v>2039</v>
      </c>
      <c r="K1768" s="1" t="s">
        <v>57</v>
      </c>
      <c r="L1768" s="1" t="s">
        <v>58</v>
      </c>
      <c r="M1768" s="1" t="s">
        <v>1630</v>
      </c>
      <c r="N1768" s="1" t="s">
        <v>32</v>
      </c>
      <c r="O1768" s="1" t="s">
        <v>39</v>
      </c>
      <c r="P1768" s="1" t="s">
        <v>1631</v>
      </c>
      <c r="Q1768">
        <v>436.70400000000001</v>
      </c>
      <c r="R1768">
        <v>6</v>
      </c>
      <c r="S1768" s="1" t="s">
        <v>66</v>
      </c>
      <c r="T1768">
        <v>-38.211599999999997</v>
      </c>
      <c r="U1768" s="1" t="s">
        <v>90</v>
      </c>
      <c r="V1768" s="1" t="s">
        <v>122</v>
      </c>
      <c r="W1768">
        <v>2017</v>
      </c>
    </row>
    <row r="1769" spans="1:23" x14ac:dyDescent="0.25">
      <c r="A1769">
        <v>8345</v>
      </c>
      <c r="B1769" s="1" t="s">
        <v>4017</v>
      </c>
      <c r="C1769" s="2">
        <v>41719</v>
      </c>
      <c r="D1769" s="2">
        <v>41723</v>
      </c>
      <c r="E1769" s="1" t="s">
        <v>42</v>
      </c>
      <c r="F1769" s="1" t="s">
        <v>845</v>
      </c>
      <c r="G1769" s="1" t="s">
        <v>846</v>
      </c>
      <c r="H1769" s="1" t="s">
        <v>26</v>
      </c>
      <c r="I1769" s="1" t="s">
        <v>27</v>
      </c>
      <c r="J1769" s="1" t="s">
        <v>3137</v>
      </c>
      <c r="K1769" s="1" t="s">
        <v>151</v>
      </c>
      <c r="L1769" s="1" t="s">
        <v>30</v>
      </c>
      <c r="M1769" s="1" t="s">
        <v>1303</v>
      </c>
      <c r="N1769" s="1" t="s">
        <v>32</v>
      </c>
      <c r="O1769" s="1" t="s">
        <v>60</v>
      </c>
      <c r="P1769" s="1" t="s">
        <v>1304</v>
      </c>
      <c r="Q1769">
        <v>32.951999999999998</v>
      </c>
      <c r="R1769">
        <v>3</v>
      </c>
      <c r="S1769" s="1" t="s">
        <v>66</v>
      </c>
      <c r="T1769">
        <v>6.5903999999999998</v>
      </c>
      <c r="U1769" s="1" t="s">
        <v>90</v>
      </c>
      <c r="V1769" s="1" t="s">
        <v>205</v>
      </c>
      <c r="W1769">
        <v>2014</v>
      </c>
    </row>
    <row r="1770" spans="1:23" x14ac:dyDescent="0.25">
      <c r="A1770">
        <v>8346</v>
      </c>
      <c r="B1770" s="1" t="s">
        <v>4017</v>
      </c>
      <c r="C1770" s="2">
        <v>41719</v>
      </c>
      <c r="D1770" s="2">
        <v>41723</v>
      </c>
      <c r="E1770" s="1" t="s">
        <v>42</v>
      </c>
      <c r="F1770" s="1" t="s">
        <v>845</v>
      </c>
      <c r="G1770" s="1" t="s">
        <v>846</v>
      </c>
      <c r="H1770" s="1" t="s">
        <v>26</v>
      </c>
      <c r="I1770" s="1" t="s">
        <v>27</v>
      </c>
      <c r="J1770" s="1" t="s">
        <v>3137</v>
      </c>
      <c r="K1770" s="1" t="s">
        <v>151</v>
      </c>
      <c r="L1770" s="1" t="s">
        <v>30</v>
      </c>
      <c r="M1770" s="1" t="s">
        <v>2193</v>
      </c>
      <c r="N1770" s="1" t="s">
        <v>32</v>
      </c>
      <c r="O1770" s="1" t="s">
        <v>39</v>
      </c>
      <c r="P1770" s="1" t="s">
        <v>2194</v>
      </c>
      <c r="Q1770">
        <v>218.376</v>
      </c>
      <c r="R1770">
        <v>3</v>
      </c>
      <c r="S1770" s="1" t="s">
        <v>66</v>
      </c>
      <c r="T1770">
        <v>-10.918799999999999</v>
      </c>
      <c r="U1770" s="1" t="s">
        <v>90</v>
      </c>
      <c r="V1770" s="1" t="s">
        <v>205</v>
      </c>
      <c r="W1770">
        <v>2014</v>
      </c>
    </row>
    <row r="1771" spans="1:23" x14ac:dyDescent="0.25">
      <c r="A1771">
        <v>8347</v>
      </c>
      <c r="B1771" s="1" t="s">
        <v>4018</v>
      </c>
      <c r="C1771" s="2">
        <v>42124</v>
      </c>
      <c r="D1771" s="2">
        <v>42128</v>
      </c>
      <c r="E1771" s="1" t="s">
        <v>42</v>
      </c>
      <c r="F1771" s="1" t="s">
        <v>1333</v>
      </c>
      <c r="G1771" s="1" t="s">
        <v>1334</v>
      </c>
      <c r="H1771" s="1" t="s">
        <v>97</v>
      </c>
      <c r="I1771" s="1" t="s">
        <v>27</v>
      </c>
      <c r="J1771" s="1" t="s">
        <v>482</v>
      </c>
      <c r="K1771" s="1" t="s">
        <v>444</v>
      </c>
      <c r="L1771" s="1" t="s">
        <v>72</v>
      </c>
      <c r="M1771" s="1" t="s">
        <v>281</v>
      </c>
      <c r="N1771" s="1" t="s">
        <v>32</v>
      </c>
      <c r="O1771" s="1" t="s">
        <v>60</v>
      </c>
      <c r="P1771" s="1" t="s">
        <v>282</v>
      </c>
      <c r="Q1771">
        <v>31.4</v>
      </c>
      <c r="R1771">
        <v>5</v>
      </c>
      <c r="S1771" s="1" t="s">
        <v>35</v>
      </c>
      <c r="T1771">
        <v>13.188000000000001</v>
      </c>
      <c r="U1771" s="1" t="s">
        <v>90</v>
      </c>
      <c r="V1771" s="1" t="s">
        <v>122</v>
      </c>
      <c r="W1771">
        <v>2015</v>
      </c>
    </row>
    <row r="1772" spans="1:23" x14ac:dyDescent="0.25">
      <c r="A1772">
        <v>8348</v>
      </c>
      <c r="B1772" s="1" t="s">
        <v>4018</v>
      </c>
      <c r="C1772" s="2">
        <v>42124</v>
      </c>
      <c r="D1772" s="2">
        <v>42128</v>
      </c>
      <c r="E1772" s="1" t="s">
        <v>42</v>
      </c>
      <c r="F1772" s="1" t="s">
        <v>1333</v>
      </c>
      <c r="G1772" s="1" t="s">
        <v>1334</v>
      </c>
      <c r="H1772" s="1" t="s">
        <v>97</v>
      </c>
      <c r="I1772" s="1" t="s">
        <v>27</v>
      </c>
      <c r="J1772" s="1" t="s">
        <v>482</v>
      </c>
      <c r="K1772" s="1" t="s">
        <v>444</v>
      </c>
      <c r="L1772" s="1" t="s">
        <v>72</v>
      </c>
      <c r="M1772" s="1" t="s">
        <v>2217</v>
      </c>
      <c r="N1772" s="1" t="s">
        <v>32</v>
      </c>
      <c r="O1772" s="1" t="s">
        <v>60</v>
      </c>
      <c r="P1772" s="1" t="s">
        <v>2218</v>
      </c>
      <c r="Q1772">
        <v>9.48</v>
      </c>
      <c r="R1772">
        <v>1</v>
      </c>
      <c r="S1772" s="1" t="s">
        <v>35</v>
      </c>
      <c r="T1772">
        <v>3.7919999999999998</v>
      </c>
      <c r="U1772" s="1" t="s">
        <v>90</v>
      </c>
      <c r="V1772" s="1" t="s">
        <v>122</v>
      </c>
      <c r="W1772">
        <v>2015</v>
      </c>
    </row>
    <row r="1773" spans="1:23" x14ac:dyDescent="0.25">
      <c r="A1773">
        <v>8350</v>
      </c>
      <c r="B1773" s="1" t="s">
        <v>4018</v>
      </c>
      <c r="C1773" s="2">
        <v>42124</v>
      </c>
      <c r="D1773" s="2">
        <v>42128</v>
      </c>
      <c r="E1773" s="1" t="s">
        <v>42</v>
      </c>
      <c r="F1773" s="1" t="s">
        <v>1333</v>
      </c>
      <c r="G1773" s="1" t="s">
        <v>1334</v>
      </c>
      <c r="H1773" s="1" t="s">
        <v>97</v>
      </c>
      <c r="I1773" s="1" t="s">
        <v>27</v>
      </c>
      <c r="J1773" s="1" t="s">
        <v>482</v>
      </c>
      <c r="K1773" s="1" t="s">
        <v>444</v>
      </c>
      <c r="L1773" s="1" t="s">
        <v>72</v>
      </c>
      <c r="M1773" s="1" t="s">
        <v>3056</v>
      </c>
      <c r="N1773" s="1" t="s">
        <v>32</v>
      </c>
      <c r="O1773" s="1" t="s">
        <v>60</v>
      </c>
      <c r="P1773" s="1" t="s">
        <v>3057</v>
      </c>
      <c r="Q1773">
        <v>24.3</v>
      </c>
      <c r="R1773">
        <v>5</v>
      </c>
      <c r="S1773" s="1" t="s">
        <v>35</v>
      </c>
      <c r="T1773">
        <v>10.449</v>
      </c>
      <c r="U1773" s="1" t="s">
        <v>90</v>
      </c>
      <c r="V1773" s="1" t="s">
        <v>122</v>
      </c>
      <c r="W1773">
        <v>2015</v>
      </c>
    </row>
    <row r="1774" spans="1:23" x14ac:dyDescent="0.25">
      <c r="A1774">
        <v>8352</v>
      </c>
      <c r="B1774" s="1" t="s">
        <v>4019</v>
      </c>
      <c r="C1774" s="2">
        <v>42858</v>
      </c>
      <c r="D1774" s="2">
        <v>42863</v>
      </c>
      <c r="E1774" s="1" t="s">
        <v>42</v>
      </c>
      <c r="F1774" s="1" t="s">
        <v>2013</v>
      </c>
      <c r="G1774" s="1" t="s">
        <v>2014</v>
      </c>
      <c r="H1774" s="1" t="s">
        <v>97</v>
      </c>
      <c r="I1774" s="1" t="s">
        <v>27</v>
      </c>
      <c r="J1774" s="1" t="s">
        <v>70</v>
      </c>
      <c r="K1774" s="1" t="s">
        <v>71</v>
      </c>
      <c r="L1774" s="1" t="s">
        <v>72</v>
      </c>
      <c r="M1774" s="1" t="s">
        <v>3236</v>
      </c>
      <c r="N1774" s="1" t="s">
        <v>32</v>
      </c>
      <c r="O1774" s="1" t="s">
        <v>60</v>
      </c>
      <c r="P1774" s="1" t="s">
        <v>3237</v>
      </c>
      <c r="Q1774">
        <v>32.448</v>
      </c>
      <c r="R1774">
        <v>2</v>
      </c>
      <c r="S1774" s="1" t="s">
        <v>66</v>
      </c>
      <c r="T1774">
        <v>7.3007999999999997</v>
      </c>
      <c r="U1774" s="1" t="s">
        <v>62</v>
      </c>
      <c r="V1774" s="1" t="s">
        <v>171</v>
      </c>
      <c r="W1774">
        <v>2017</v>
      </c>
    </row>
    <row r="1775" spans="1:23" x14ac:dyDescent="0.25">
      <c r="A1775">
        <v>8354</v>
      </c>
      <c r="B1775" s="1" t="s">
        <v>4019</v>
      </c>
      <c r="C1775" s="2">
        <v>42858</v>
      </c>
      <c r="D1775" s="2">
        <v>42863</v>
      </c>
      <c r="E1775" s="1" t="s">
        <v>42</v>
      </c>
      <c r="F1775" s="1" t="s">
        <v>2013</v>
      </c>
      <c r="G1775" s="1" t="s">
        <v>2014</v>
      </c>
      <c r="H1775" s="1" t="s">
        <v>97</v>
      </c>
      <c r="I1775" s="1" t="s">
        <v>27</v>
      </c>
      <c r="J1775" s="1" t="s">
        <v>70</v>
      </c>
      <c r="K1775" s="1" t="s">
        <v>71</v>
      </c>
      <c r="L1775" s="1" t="s">
        <v>72</v>
      </c>
      <c r="M1775" s="1" t="s">
        <v>300</v>
      </c>
      <c r="N1775" s="1" t="s">
        <v>32</v>
      </c>
      <c r="O1775" s="1" t="s">
        <v>48</v>
      </c>
      <c r="P1775" s="1" t="s">
        <v>301</v>
      </c>
      <c r="Q1775">
        <v>373.47</v>
      </c>
      <c r="R1775">
        <v>5</v>
      </c>
      <c r="S1775" s="1" t="s">
        <v>517</v>
      </c>
      <c r="T1775">
        <v>-112.041</v>
      </c>
      <c r="U1775" s="1" t="s">
        <v>62</v>
      </c>
      <c r="V1775" s="1" t="s">
        <v>171</v>
      </c>
      <c r="W1775">
        <v>2017</v>
      </c>
    </row>
    <row r="1776" spans="1:23" x14ac:dyDescent="0.25">
      <c r="A1776">
        <v>8357</v>
      </c>
      <c r="B1776" s="1" t="s">
        <v>4020</v>
      </c>
      <c r="C1776" s="2">
        <v>42608</v>
      </c>
      <c r="D1776" s="2">
        <v>42612</v>
      </c>
      <c r="E1776" s="1" t="s">
        <v>42</v>
      </c>
      <c r="F1776" s="1" t="s">
        <v>3462</v>
      </c>
      <c r="G1776" s="1" t="s">
        <v>3463</v>
      </c>
      <c r="H1776" s="1" t="s">
        <v>26</v>
      </c>
      <c r="I1776" s="1" t="s">
        <v>27</v>
      </c>
      <c r="J1776" s="1" t="s">
        <v>4021</v>
      </c>
      <c r="K1776" s="1" t="s">
        <v>679</v>
      </c>
      <c r="L1776" s="1" t="s">
        <v>30</v>
      </c>
      <c r="M1776" s="1" t="s">
        <v>1809</v>
      </c>
      <c r="N1776" s="1" t="s">
        <v>32</v>
      </c>
      <c r="O1776" s="1" t="s">
        <v>60</v>
      </c>
      <c r="P1776" s="1" t="s">
        <v>1810</v>
      </c>
      <c r="Q1776">
        <v>186.54</v>
      </c>
      <c r="R1776">
        <v>3</v>
      </c>
      <c r="S1776" s="1" t="s">
        <v>35</v>
      </c>
      <c r="T1776">
        <v>41.038800000000002</v>
      </c>
      <c r="U1776" s="1" t="s">
        <v>90</v>
      </c>
      <c r="V1776" s="1" t="s">
        <v>263</v>
      </c>
      <c r="W1776">
        <v>2016</v>
      </c>
    </row>
    <row r="1777" spans="1:23" x14ac:dyDescent="0.25">
      <c r="A1777">
        <v>8363</v>
      </c>
      <c r="B1777" s="1" t="s">
        <v>4022</v>
      </c>
      <c r="C1777" s="2">
        <v>42737</v>
      </c>
      <c r="D1777" s="2">
        <v>42739</v>
      </c>
      <c r="E1777" s="1" t="s">
        <v>23</v>
      </c>
      <c r="F1777" s="1" t="s">
        <v>3888</v>
      </c>
      <c r="G1777" s="1" t="s">
        <v>3889</v>
      </c>
      <c r="H1777" s="1" t="s">
        <v>26</v>
      </c>
      <c r="I1777" s="1" t="s">
        <v>27</v>
      </c>
      <c r="J1777" s="1" t="s">
        <v>1387</v>
      </c>
      <c r="K1777" s="1" t="s">
        <v>99</v>
      </c>
      <c r="L1777" s="1" t="s">
        <v>100</v>
      </c>
      <c r="M1777" s="1" t="s">
        <v>1260</v>
      </c>
      <c r="N1777" s="1" t="s">
        <v>32</v>
      </c>
      <c r="O1777" s="1" t="s">
        <v>48</v>
      </c>
      <c r="P1777" s="1" t="s">
        <v>1261</v>
      </c>
      <c r="Q1777">
        <v>913.43</v>
      </c>
      <c r="R1777">
        <v>5</v>
      </c>
      <c r="S1777" s="1" t="s">
        <v>75</v>
      </c>
      <c r="T1777">
        <v>-169.637</v>
      </c>
      <c r="U1777" s="1" t="s">
        <v>76</v>
      </c>
      <c r="V1777" s="1" t="s">
        <v>179</v>
      </c>
      <c r="W1777">
        <v>2017</v>
      </c>
    </row>
    <row r="1778" spans="1:23" x14ac:dyDescent="0.25">
      <c r="A1778">
        <v>8370</v>
      </c>
      <c r="B1778" s="1" t="s">
        <v>4023</v>
      </c>
      <c r="C1778" s="2">
        <v>42532</v>
      </c>
      <c r="D1778" s="2">
        <v>42537</v>
      </c>
      <c r="E1778" s="1" t="s">
        <v>42</v>
      </c>
      <c r="F1778" s="1" t="s">
        <v>751</v>
      </c>
      <c r="G1778" s="1" t="s">
        <v>752</v>
      </c>
      <c r="H1778" s="1" t="s">
        <v>26</v>
      </c>
      <c r="I1778" s="1" t="s">
        <v>27</v>
      </c>
      <c r="J1778" s="1" t="s">
        <v>56</v>
      </c>
      <c r="K1778" s="1" t="s">
        <v>57</v>
      </c>
      <c r="L1778" s="1" t="s">
        <v>58</v>
      </c>
      <c r="M1778" s="1" t="s">
        <v>316</v>
      </c>
      <c r="N1778" s="1" t="s">
        <v>32</v>
      </c>
      <c r="O1778" s="1" t="s">
        <v>48</v>
      </c>
      <c r="P1778" s="1" t="s">
        <v>317</v>
      </c>
      <c r="Q1778">
        <v>902.71199999999999</v>
      </c>
      <c r="R1778">
        <v>3</v>
      </c>
      <c r="S1778" s="1" t="s">
        <v>66</v>
      </c>
      <c r="T1778">
        <v>33.851700000000001</v>
      </c>
      <c r="U1778" s="1" t="s">
        <v>62</v>
      </c>
      <c r="V1778" s="1" t="s">
        <v>63</v>
      </c>
      <c r="W1778">
        <v>2016</v>
      </c>
    </row>
    <row r="1779" spans="1:23" x14ac:dyDescent="0.25">
      <c r="A1779">
        <v>8371</v>
      </c>
      <c r="B1779" s="1" t="s">
        <v>4024</v>
      </c>
      <c r="C1779" s="2">
        <v>42660</v>
      </c>
      <c r="D1779" s="2">
        <v>42664</v>
      </c>
      <c r="E1779" s="1" t="s">
        <v>42</v>
      </c>
      <c r="F1779" s="1" t="s">
        <v>2908</v>
      </c>
      <c r="G1779" s="1" t="s">
        <v>2909</v>
      </c>
      <c r="H1779" s="1" t="s">
        <v>108</v>
      </c>
      <c r="I1779" s="1" t="s">
        <v>27</v>
      </c>
      <c r="J1779" s="1" t="s">
        <v>1145</v>
      </c>
      <c r="K1779" s="1" t="s">
        <v>57</v>
      </c>
      <c r="L1779" s="1" t="s">
        <v>58</v>
      </c>
      <c r="M1779" s="1" t="s">
        <v>2756</v>
      </c>
      <c r="N1779" s="1" t="s">
        <v>32</v>
      </c>
      <c r="O1779" s="1" t="s">
        <v>33</v>
      </c>
      <c r="P1779" s="1" t="s">
        <v>2757</v>
      </c>
      <c r="Q1779">
        <v>120.666</v>
      </c>
      <c r="R1779">
        <v>2</v>
      </c>
      <c r="S1779" s="1" t="s">
        <v>468</v>
      </c>
      <c r="T1779">
        <v>21.294</v>
      </c>
      <c r="U1779" s="1" t="s">
        <v>90</v>
      </c>
      <c r="V1779" s="1" t="s">
        <v>52</v>
      </c>
      <c r="W1779">
        <v>2016</v>
      </c>
    </row>
    <row r="1780" spans="1:23" x14ac:dyDescent="0.25">
      <c r="A1780">
        <v>8373</v>
      </c>
      <c r="B1780" s="1" t="s">
        <v>4025</v>
      </c>
      <c r="C1780" s="2">
        <v>42698</v>
      </c>
      <c r="D1780" s="2">
        <v>42705</v>
      </c>
      <c r="E1780" s="1" t="s">
        <v>42</v>
      </c>
      <c r="F1780" s="1" t="s">
        <v>4026</v>
      </c>
      <c r="G1780" s="1" t="s">
        <v>4027</v>
      </c>
      <c r="H1780" s="1" t="s">
        <v>108</v>
      </c>
      <c r="I1780" s="1" t="s">
        <v>27</v>
      </c>
      <c r="J1780" s="1" t="s">
        <v>201</v>
      </c>
      <c r="K1780" s="1" t="s">
        <v>202</v>
      </c>
      <c r="L1780" s="1" t="s">
        <v>58</v>
      </c>
      <c r="M1780" s="1" t="s">
        <v>1161</v>
      </c>
      <c r="N1780" s="1" t="s">
        <v>32</v>
      </c>
      <c r="O1780" s="1" t="s">
        <v>60</v>
      </c>
      <c r="P1780" s="1" t="s">
        <v>1162</v>
      </c>
      <c r="Q1780">
        <v>82.26</v>
      </c>
      <c r="R1780">
        <v>3</v>
      </c>
      <c r="S1780" s="1" t="s">
        <v>35</v>
      </c>
      <c r="T1780">
        <v>33.726599999999998</v>
      </c>
      <c r="U1780" s="1" t="s">
        <v>51</v>
      </c>
      <c r="V1780" s="1" t="s">
        <v>37</v>
      </c>
      <c r="W1780">
        <v>2016</v>
      </c>
    </row>
    <row r="1781" spans="1:23" x14ac:dyDescent="0.25">
      <c r="A1781">
        <v>8383</v>
      </c>
      <c r="B1781" s="1" t="s">
        <v>4028</v>
      </c>
      <c r="C1781" s="2">
        <v>42408</v>
      </c>
      <c r="D1781" s="2">
        <v>42415</v>
      </c>
      <c r="E1781" s="1" t="s">
        <v>42</v>
      </c>
      <c r="F1781" s="1" t="s">
        <v>4029</v>
      </c>
      <c r="G1781" s="1" t="s">
        <v>4030</v>
      </c>
      <c r="H1781" s="1" t="s">
        <v>97</v>
      </c>
      <c r="I1781" s="1" t="s">
        <v>27</v>
      </c>
      <c r="J1781" s="1" t="s">
        <v>109</v>
      </c>
      <c r="K1781" s="1" t="s">
        <v>99</v>
      </c>
      <c r="L1781" s="1" t="s">
        <v>100</v>
      </c>
      <c r="M1781" s="1" t="s">
        <v>1102</v>
      </c>
      <c r="N1781" s="1" t="s">
        <v>32</v>
      </c>
      <c r="O1781" s="1" t="s">
        <v>39</v>
      </c>
      <c r="P1781" s="1" t="s">
        <v>1103</v>
      </c>
      <c r="Q1781">
        <v>241.5</v>
      </c>
      <c r="R1781">
        <v>4</v>
      </c>
      <c r="S1781" s="1" t="s">
        <v>75</v>
      </c>
      <c r="T1781">
        <v>0</v>
      </c>
      <c r="U1781" s="1" t="s">
        <v>51</v>
      </c>
      <c r="V1781" s="1" t="s">
        <v>307</v>
      </c>
      <c r="W1781">
        <v>2016</v>
      </c>
    </row>
    <row r="1782" spans="1:23" x14ac:dyDescent="0.25">
      <c r="A1782">
        <v>8392</v>
      </c>
      <c r="B1782" s="1" t="s">
        <v>4031</v>
      </c>
      <c r="C1782" s="2">
        <v>43092</v>
      </c>
      <c r="D1782" s="2">
        <v>43099</v>
      </c>
      <c r="E1782" s="1" t="s">
        <v>42</v>
      </c>
      <c r="F1782" s="1" t="s">
        <v>2243</v>
      </c>
      <c r="G1782" s="1" t="s">
        <v>2244</v>
      </c>
      <c r="H1782" s="1" t="s">
        <v>108</v>
      </c>
      <c r="I1782" s="1" t="s">
        <v>27</v>
      </c>
      <c r="J1782" s="1" t="s">
        <v>4032</v>
      </c>
      <c r="K1782" s="1" t="s">
        <v>439</v>
      </c>
      <c r="L1782" s="1" t="s">
        <v>72</v>
      </c>
      <c r="M1782" s="1" t="s">
        <v>1303</v>
      </c>
      <c r="N1782" s="1" t="s">
        <v>32</v>
      </c>
      <c r="O1782" s="1" t="s">
        <v>60</v>
      </c>
      <c r="P1782" s="1" t="s">
        <v>1304</v>
      </c>
      <c r="Q1782">
        <v>27.46</v>
      </c>
      <c r="R1782">
        <v>2</v>
      </c>
      <c r="S1782" s="1" t="s">
        <v>35</v>
      </c>
      <c r="T1782">
        <v>9.8856000000000002</v>
      </c>
      <c r="U1782" s="1" t="s">
        <v>51</v>
      </c>
      <c r="V1782" s="1" t="s">
        <v>104</v>
      </c>
      <c r="W1782">
        <v>2017</v>
      </c>
    </row>
    <row r="1783" spans="1:23" x14ac:dyDescent="0.25">
      <c r="A1783">
        <v>8394</v>
      </c>
      <c r="B1783" s="1" t="s">
        <v>4033</v>
      </c>
      <c r="C1783" s="2">
        <v>42705</v>
      </c>
      <c r="D1783" s="2">
        <v>42710</v>
      </c>
      <c r="E1783" s="1" t="s">
        <v>23</v>
      </c>
      <c r="F1783" s="1" t="s">
        <v>4034</v>
      </c>
      <c r="G1783" s="1" t="s">
        <v>4035</v>
      </c>
      <c r="H1783" s="1" t="s">
        <v>26</v>
      </c>
      <c r="I1783" s="1" t="s">
        <v>27</v>
      </c>
      <c r="J1783" s="1" t="s">
        <v>247</v>
      </c>
      <c r="K1783" s="1" t="s">
        <v>444</v>
      </c>
      <c r="L1783" s="1" t="s">
        <v>72</v>
      </c>
      <c r="M1783" s="1" t="s">
        <v>1996</v>
      </c>
      <c r="N1783" s="1" t="s">
        <v>32</v>
      </c>
      <c r="O1783" s="1" t="s">
        <v>60</v>
      </c>
      <c r="P1783" s="1" t="s">
        <v>1997</v>
      </c>
      <c r="Q1783">
        <v>111.15</v>
      </c>
      <c r="R1783">
        <v>5</v>
      </c>
      <c r="S1783" s="1" t="s">
        <v>35</v>
      </c>
      <c r="T1783">
        <v>48.905999999999999</v>
      </c>
      <c r="U1783" s="1" t="s">
        <v>62</v>
      </c>
      <c r="V1783" s="1" t="s">
        <v>104</v>
      </c>
      <c r="W1783">
        <v>2016</v>
      </c>
    </row>
    <row r="1784" spans="1:23" x14ac:dyDescent="0.25">
      <c r="A1784">
        <v>8396</v>
      </c>
      <c r="B1784" s="1" t="s">
        <v>4033</v>
      </c>
      <c r="C1784" s="2">
        <v>42705</v>
      </c>
      <c r="D1784" s="2">
        <v>42710</v>
      </c>
      <c r="E1784" s="1" t="s">
        <v>23</v>
      </c>
      <c r="F1784" s="1" t="s">
        <v>4034</v>
      </c>
      <c r="G1784" s="1" t="s">
        <v>4035</v>
      </c>
      <c r="H1784" s="1" t="s">
        <v>26</v>
      </c>
      <c r="I1784" s="1" t="s">
        <v>27</v>
      </c>
      <c r="J1784" s="1" t="s">
        <v>247</v>
      </c>
      <c r="K1784" s="1" t="s">
        <v>444</v>
      </c>
      <c r="L1784" s="1" t="s">
        <v>72</v>
      </c>
      <c r="M1784" s="1" t="s">
        <v>796</v>
      </c>
      <c r="N1784" s="1" t="s">
        <v>32</v>
      </c>
      <c r="O1784" s="1" t="s">
        <v>48</v>
      </c>
      <c r="P1784" s="1" t="s">
        <v>797</v>
      </c>
      <c r="Q1784">
        <v>366.00900000000001</v>
      </c>
      <c r="R1784">
        <v>3</v>
      </c>
      <c r="S1784" s="1" t="s">
        <v>75</v>
      </c>
      <c r="T1784">
        <v>-47.058300000000003</v>
      </c>
      <c r="U1784" s="1" t="s">
        <v>62</v>
      </c>
      <c r="V1784" s="1" t="s">
        <v>104</v>
      </c>
      <c r="W1784">
        <v>2016</v>
      </c>
    </row>
    <row r="1785" spans="1:23" x14ac:dyDescent="0.25">
      <c r="A1785">
        <v>8399</v>
      </c>
      <c r="B1785" s="1" t="s">
        <v>4036</v>
      </c>
      <c r="C1785" s="2">
        <v>43041</v>
      </c>
      <c r="D1785" s="2">
        <v>43046</v>
      </c>
      <c r="E1785" s="1" t="s">
        <v>23</v>
      </c>
      <c r="F1785" s="1" t="s">
        <v>3098</v>
      </c>
      <c r="G1785" s="1" t="s">
        <v>3099</v>
      </c>
      <c r="H1785" s="1" t="s">
        <v>108</v>
      </c>
      <c r="I1785" s="1" t="s">
        <v>27</v>
      </c>
      <c r="J1785" s="1" t="s">
        <v>890</v>
      </c>
      <c r="K1785" s="1" t="s">
        <v>241</v>
      </c>
      <c r="L1785" s="1" t="s">
        <v>72</v>
      </c>
      <c r="M1785" s="1" t="s">
        <v>1176</v>
      </c>
      <c r="N1785" s="1" t="s">
        <v>32</v>
      </c>
      <c r="O1785" s="1" t="s">
        <v>39</v>
      </c>
      <c r="P1785" s="1" t="s">
        <v>1177</v>
      </c>
      <c r="Q1785">
        <v>155.37200000000001</v>
      </c>
      <c r="R1785">
        <v>2</v>
      </c>
      <c r="S1785" s="1" t="s">
        <v>75</v>
      </c>
      <c r="T1785">
        <v>-35.513599999999997</v>
      </c>
      <c r="U1785" s="1" t="s">
        <v>62</v>
      </c>
      <c r="V1785" s="1" t="s">
        <v>37</v>
      </c>
      <c r="W1785">
        <v>2017</v>
      </c>
    </row>
    <row r="1786" spans="1:23" x14ac:dyDescent="0.25">
      <c r="A1786">
        <v>8402</v>
      </c>
      <c r="B1786" s="1" t="s">
        <v>4037</v>
      </c>
      <c r="C1786" s="2">
        <v>42343</v>
      </c>
      <c r="D1786" s="2">
        <v>42347</v>
      </c>
      <c r="E1786" s="1" t="s">
        <v>23</v>
      </c>
      <c r="F1786" s="1" t="s">
        <v>4038</v>
      </c>
      <c r="G1786" s="1" t="s">
        <v>4039</v>
      </c>
      <c r="H1786" s="1" t="s">
        <v>26</v>
      </c>
      <c r="I1786" s="1" t="s">
        <v>27</v>
      </c>
      <c r="J1786" s="1" t="s">
        <v>183</v>
      </c>
      <c r="K1786" s="1" t="s">
        <v>129</v>
      </c>
      <c r="L1786" s="1" t="s">
        <v>72</v>
      </c>
      <c r="M1786" s="1" t="s">
        <v>2441</v>
      </c>
      <c r="N1786" s="1" t="s">
        <v>32</v>
      </c>
      <c r="O1786" s="1" t="s">
        <v>39</v>
      </c>
      <c r="P1786" s="1" t="s">
        <v>2442</v>
      </c>
      <c r="Q1786">
        <v>164.64599999999999</v>
      </c>
      <c r="R1786">
        <v>3</v>
      </c>
      <c r="S1786" s="1" t="s">
        <v>132</v>
      </c>
      <c r="T1786">
        <v>12.8058</v>
      </c>
      <c r="U1786" s="1" t="s">
        <v>90</v>
      </c>
      <c r="V1786" s="1" t="s">
        <v>104</v>
      </c>
      <c r="W1786">
        <v>2015</v>
      </c>
    </row>
    <row r="1787" spans="1:23" x14ac:dyDescent="0.25">
      <c r="A1787">
        <v>8405</v>
      </c>
      <c r="B1787" s="1" t="s">
        <v>4040</v>
      </c>
      <c r="C1787" s="2">
        <v>42924</v>
      </c>
      <c r="D1787" s="2">
        <v>42928</v>
      </c>
      <c r="E1787" s="1" t="s">
        <v>42</v>
      </c>
      <c r="F1787" s="1" t="s">
        <v>4041</v>
      </c>
      <c r="G1787" s="1" t="s">
        <v>4042</v>
      </c>
      <c r="H1787" s="1" t="s">
        <v>97</v>
      </c>
      <c r="I1787" s="1" t="s">
        <v>27</v>
      </c>
      <c r="J1787" s="1" t="s">
        <v>240</v>
      </c>
      <c r="K1787" s="1" t="s">
        <v>210</v>
      </c>
      <c r="L1787" s="1" t="s">
        <v>72</v>
      </c>
      <c r="M1787" s="1" t="s">
        <v>2294</v>
      </c>
      <c r="N1787" s="1" t="s">
        <v>32</v>
      </c>
      <c r="O1787" s="1" t="s">
        <v>60</v>
      </c>
      <c r="P1787" s="1" t="s">
        <v>2295</v>
      </c>
      <c r="Q1787">
        <v>83.92</v>
      </c>
      <c r="R1787">
        <v>4</v>
      </c>
      <c r="S1787" s="1" t="s">
        <v>35</v>
      </c>
      <c r="T1787">
        <v>5.8743999999999996</v>
      </c>
      <c r="U1787" s="1" t="s">
        <v>90</v>
      </c>
      <c r="V1787" s="1" t="s">
        <v>77</v>
      </c>
      <c r="W1787">
        <v>2017</v>
      </c>
    </row>
    <row r="1788" spans="1:23" x14ac:dyDescent="0.25">
      <c r="A1788">
        <v>8407</v>
      </c>
      <c r="B1788" s="1" t="s">
        <v>4040</v>
      </c>
      <c r="C1788" s="2">
        <v>42924</v>
      </c>
      <c r="D1788" s="2">
        <v>42928</v>
      </c>
      <c r="E1788" s="1" t="s">
        <v>42</v>
      </c>
      <c r="F1788" s="1" t="s">
        <v>4041</v>
      </c>
      <c r="G1788" s="1" t="s">
        <v>4042</v>
      </c>
      <c r="H1788" s="1" t="s">
        <v>97</v>
      </c>
      <c r="I1788" s="1" t="s">
        <v>27</v>
      </c>
      <c r="J1788" s="1" t="s">
        <v>240</v>
      </c>
      <c r="K1788" s="1" t="s">
        <v>210</v>
      </c>
      <c r="L1788" s="1" t="s">
        <v>72</v>
      </c>
      <c r="M1788" s="1" t="s">
        <v>3595</v>
      </c>
      <c r="N1788" s="1" t="s">
        <v>32</v>
      </c>
      <c r="O1788" s="1" t="s">
        <v>60</v>
      </c>
      <c r="P1788" s="1" t="s">
        <v>3596</v>
      </c>
      <c r="Q1788">
        <v>39.979999999999997</v>
      </c>
      <c r="R1788">
        <v>2</v>
      </c>
      <c r="S1788" s="1" t="s">
        <v>35</v>
      </c>
      <c r="T1788">
        <v>9.1953999999999994</v>
      </c>
      <c r="U1788" s="1" t="s">
        <v>90</v>
      </c>
      <c r="V1788" s="1" t="s">
        <v>77</v>
      </c>
      <c r="W1788">
        <v>2017</v>
      </c>
    </row>
    <row r="1789" spans="1:23" x14ac:dyDescent="0.25">
      <c r="A1789">
        <v>8411</v>
      </c>
      <c r="B1789" s="1" t="s">
        <v>4043</v>
      </c>
      <c r="C1789" s="2">
        <v>42689</v>
      </c>
      <c r="D1789" s="2">
        <v>42689</v>
      </c>
      <c r="E1789" s="1" t="s">
        <v>435</v>
      </c>
      <c r="F1789" s="1" t="s">
        <v>3531</v>
      </c>
      <c r="G1789" s="1" t="s">
        <v>3532</v>
      </c>
      <c r="H1789" s="1" t="s">
        <v>97</v>
      </c>
      <c r="I1789" s="1" t="s">
        <v>27</v>
      </c>
      <c r="J1789" s="1" t="s">
        <v>3044</v>
      </c>
      <c r="K1789" s="1" t="s">
        <v>1048</v>
      </c>
      <c r="L1789" s="1" t="s">
        <v>30</v>
      </c>
      <c r="M1789" s="1" t="s">
        <v>203</v>
      </c>
      <c r="N1789" s="1" t="s">
        <v>32</v>
      </c>
      <c r="O1789" s="1" t="s">
        <v>48</v>
      </c>
      <c r="P1789" s="1" t="s">
        <v>204</v>
      </c>
      <c r="Q1789">
        <v>630.024</v>
      </c>
      <c r="R1789">
        <v>4</v>
      </c>
      <c r="S1789" s="1" t="s">
        <v>517</v>
      </c>
      <c r="T1789">
        <v>-199.5076</v>
      </c>
      <c r="U1789" s="1" t="s">
        <v>440</v>
      </c>
      <c r="V1789" s="1" t="s">
        <v>37</v>
      </c>
      <c r="W1789">
        <v>2016</v>
      </c>
    </row>
    <row r="1790" spans="1:23" x14ac:dyDescent="0.25">
      <c r="A1790">
        <v>8413</v>
      </c>
      <c r="B1790" s="1" t="s">
        <v>4044</v>
      </c>
      <c r="C1790" s="2">
        <v>42804</v>
      </c>
      <c r="D1790" s="2">
        <v>42808</v>
      </c>
      <c r="E1790" s="1" t="s">
        <v>42</v>
      </c>
      <c r="F1790" s="1" t="s">
        <v>1396</v>
      </c>
      <c r="G1790" s="1" t="s">
        <v>1397</v>
      </c>
      <c r="H1790" s="1" t="s">
        <v>26</v>
      </c>
      <c r="I1790" s="1" t="s">
        <v>27</v>
      </c>
      <c r="J1790" s="1" t="s">
        <v>1752</v>
      </c>
      <c r="K1790" s="1" t="s">
        <v>99</v>
      </c>
      <c r="L1790" s="1" t="s">
        <v>100</v>
      </c>
      <c r="M1790" s="1" t="s">
        <v>774</v>
      </c>
      <c r="N1790" s="1" t="s">
        <v>32</v>
      </c>
      <c r="O1790" s="1" t="s">
        <v>48</v>
      </c>
      <c r="P1790" s="1" t="s">
        <v>775</v>
      </c>
      <c r="Q1790">
        <v>933.40800000000002</v>
      </c>
      <c r="R1790">
        <v>4</v>
      </c>
      <c r="S1790" s="1" t="s">
        <v>75</v>
      </c>
      <c r="T1790">
        <v>-173.34719999999999</v>
      </c>
      <c r="U1790" s="1" t="s">
        <v>90</v>
      </c>
      <c r="V1790" s="1" t="s">
        <v>205</v>
      </c>
      <c r="W1790">
        <v>2017</v>
      </c>
    </row>
    <row r="1791" spans="1:23" x14ac:dyDescent="0.25">
      <c r="A1791">
        <v>8419</v>
      </c>
      <c r="B1791" s="1" t="s">
        <v>4045</v>
      </c>
      <c r="C1791" s="2">
        <v>42864</v>
      </c>
      <c r="D1791" s="2">
        <v>42866</v>
      </c>
      <c r="E1791" s="1" t="s">
        <v>94</v>
      </c>
      <c r="F1791" s="1" t="s">
        <v>2452</v>
      </c>
      <c r="G1791" s="1" t="s">
        <v>2453</v>
      </c>
      <c r="H1791" s="1" t="s">
        <v>108</v>
      </c>
      <c r="I1791" s="1" t="s">
        <v>27</v>
      </c>
      <c r="J1791" s="1" t="s">
        <v>201</v>
      </c>
      <c r="K1791" s="1" t="s">
        <v>202</v>
      </c>
      <c r="L1791" s="1" t="s">
        <v>58</v>
      </c>
      <c r="M1791" s="1" t="s">
        <v>934</v>
      </c>
      <c r="N1791" s="1" t="s">
        <v>32</v>
      </c>
      <c r="O1791" s="1" t="s">
        <v>48</v>
      </c>
      <c r="P1791" s="1" t="s">
        <v>935</v>
      </c>
      <c r="Q1791">
        <v>286.85000000000002</v>
      </c>
      <c r="R1791">
        <v>1</v>
      </c>
      <c r="S1791" s="1" t="s">
        <v>35</v>
      </c>
      <c r="T1791">
        <v>63.106999999999999</v>
      </c>
      <c r="U1791" s="1" t="s">
        <v>76</v>
      </c>
      <c r="V1791" s="1" t="s">
        <v>171</v>
      </c>
      <c r="W1791">
        <v>2017</v>
      </c>
    </row>
    <row r="1792" spans="1:23" x14ac:dyDescent="0.25">
      <c r="A1792">
        <v>8424</v>
      </c>
      <c r="B1792" s="1" t="s">
        <v>4046</v>
      </c>
      <c r="C1792" s="2">
        <v>43020</v>
      </c>
      <c r="D1792" s="2">
        <v>43024</v>
      </c>
      <c r="E1792" s="1" t="s">
        <v>42</v>
      </c>
      <c r="F1792" s="1" t="s">
        <v>4047</v>
      </c>
      <c r="G1792" s="1" t="s">
        <v>4048</v>
      </c>
      <c r="H1792" s="1" t="s">
        <v>26</v>
      </c>
      <c r="I1792" s="1" t="s">
        <v>27</v>
      </c>
      <c r="J1792" s="1" t="s">
        <v>2073</v>
      </c>
      <c r="K1792" s="1" t="s">
        <v>372</v>
      </c>
      <c r="L1792" s="1" t="s">
        <v>72</v>
      </c>
      <c r="M1792" s="1" t="s">
        <v>2808</v>
      </c>
      <c r="N1792" s="1" t="s">
        <v>32</v>
      </c>
      <c r="O1792" s="1" t="s">
        <v>60</v>
      </c>
      <c r="P1792" s="1" t="s">
        <v>2809</v>
      </c>
      <c r="Q1792">
        <v>40.479999999999997</v>
      </c>
      <c r="R1792">
        <v>2</v>
      </c>
      <c r="S1792" s="1" t="s">
        <v>35</v>
      </c>
      <c r="T1792">
        <v>17.406400000000001</v>
      </c>
      <c r="U1792" s="1" t="s">
        <v>90</v>
      </c>
      <c r="V1792" s="1" t="s">
        <v>52</v>
      </c>
      <c r="W1792">
        <v>2017</v>
      </c>
    </row>
    <row r="1793" spans="1:23" x14ac:dyDescent="0.25">
      <c r="A1793">
        <v>8425</v>
      </c>
      <c r="B1793" s="1" t="s">
        <v>4046</v>
      </c>
      <c r="C1793" s="2">
        <v>43020</v>
      </c>
      <c r="D1793" s="2">
        <v>43024</v>
      </c>
      <c r="E1793" s="1" t="s">
        <v>42</v>
      </c>
      <c r="F1793" s="1" t="s">
        <v>4047</v>
      </c>
      <c r="G1793" s="1" t="s">
        <v>4048</v>
      </c>
      <c r="H1793" s="1" t="s">
        <v>26</v>
      </c>
      <c r="I1793" s="1" t="s">
        <v>27</v>
      </c>
      <c r="J1793" s="1" t="s">
        <v>2073</v>
      </c>
      <c r="K1793" s="1" t="s">
        <v>372</v>
      </c>
      <c r="L1793" s="1" t="s">
        <v>72</v>
      </c>
      <c r="M1793" s="1" t="s">
        <v>2041</v>
      </c>
      <c r="N1793" s="1" t="s">
        <v>32</v>
      </c>
      <c r="O1793" s="1" t="s">
        <v>33</v>
      </c>
      <c r="P1793" s="1" t="s">
        <v>2042</v>
      </c>
      <c r="Q1793">
        <v>2154.9</v>
      </c>
      <c r="R1793">
        <v>5</v>
      </c>
      <c r="S1793" s="1" t="s">
        <v>35</v>
      </c>
      <c r="T1793">
        <v>129.29400000000001</v>
      </c>
      <c r="U1793" s="1" t="s">
        <v>90</v>
      </c>
      <c r="V1793" s="1" t="s">
        <v>52</v>
      </c>
      <c r="W1793">
        <v>2017</v>
      </c>
    </row>
    <row r="1794" spans="1:23" x14ac:dyDescent="0.25">
      <c r="A1794">
        <v>8430</v>
      </c>
      <c r="B1794" s="1" t="s">
        <v>4049</v>
      </c>
      <c r="C1794" s="2">
        <v>42723</v>
      </c>
      <c r="D1794" s="2">
        <v>42725</v>
      </c>
      <c r="E1794" s="1" t="s">
        <v>23</v>
      </c>
      <c r="F1794" s="1" t="s">
        <v>2239</v>
      </c>
      <c r="G1794" s="1" t="s">
        <v>2240</v>
      </c>
      <c r="H1794" s="1" t="s">
        <v>26</v>
      </c>
      <c r="I1794" s="1" t="s">
        <v>27</v>
      </c>
      <c r="J1794" s="1" t="s">
        <v>3342</v>
      </c>
      <c r="K1794" s="1" t="s">
        <v>71</v>
      </c>
      <c r="L1794" s="1" t="s">
        <v>72</v>
      </c>
      <c r="M1794" s="1" t="s">
        <v>2619</v>
      </c>
      <c r="N1794" s="1" t="s">
        <v>32</v>
      </c>
      <c r="O1794" s="1" t="s">
        <v>60</v>
      </c>
      <c r="P1794" s="1" t="s">
        <v>2620</v>
      </c>
      <c r="Q1794">
        <v>303.92</v>
      </c>
      <c r="R1794">
        <v>5</v>
      </c>
      <c r="S1794" s="1" t="s">
        <v>66</v>
      </c>
      <c r="T1794">
        <v>-30.391999999999999</v>
      </c>
      <c r="U1794" s="1" t="s">
        <v>76</v>
      </c>
      <c r="V1794" s="1" t="s">
        <v>104</v>
      </c>
      <c r="W1794">
        <v>2016</v>
      </c>
    </row>
    <row r="1795" spans="1:23" x14ac:dyDescent="0.25">
      <c r="A1795">
        <v>8432</v>
      </c>
      <c r="B1795" s="1" t="s">
        <v>4050</v>
      </c>
      <c r="C1795" s="2">
        <v>43047</v>
      </c>
      <c r="D1795" s="2">
        <v>43052</v>
      </c>
      <c r="E1795" s="1" t="s">
        <v>42</v>
      </c>
      <c r="F1795" s="1" t="s">
        <v>2111</v>
      </c>
      <c r="G1795" s="1" t="s">
        <v>2112</v>
      </c>
      <c r="H1795" s="1" t="s">
        <v>97</v>
      </c>
      <c r="I1795" s="1" t="s">
        <v>27</v>
      </c>
      <c r="J1795" s="1" t="s">
        <v>2767</v>
      </c>
      <c r="K1795" s="1" t="s">
        <v>1101</v>
      </c>
      <c r="L1795" s="1" t="s">
        <v>72</v>
      </c>
      <c r="M1795" s="1" t="s">
        <v>1161</v>
      </c>
      <c r="N1795" s="1" t="s">
        <v>32</v>
      </c>
      <c r="O1795" s="1" t="s">
        <v>60</v>
      </c>
      <c r="P1795" s="1" t="s">
        <v>1162</v>
      </c>
      <c r="Q1795">
        <v>274.2</v>
      </c>
      <c r="R1795">
        <v>10</v>
      </c>
      <c r="S1795" s="1" t="s">
        <v>35</v>
      </c>
      <c r="T1795">
        <v>112.422</v>
      </c>
      <c r="U1795" s="1" t="s">
        <v>62</v>
      </c>
      <c r="V1795" s="1" t="s">
        <v>37</v>
      </c>
      <c r="W1795">
        <v>2017</v>
      </c>
    </row>
    <row r="1796" spans="1:23" x14ac:dyDescent="0.25">
      <c r="A1796">
        <v>8435</v>
      </c>
      <c r="B1796" s="1" t="s">
        <v>4051</v>
      </c>
      <c r="C1796" s="2">
        <v>41896</v>
      </c>
      <c r="D1796" s="2">
        <v>41900</v>
      </c>
      <c r="E1796" s="1" t="s">
        <v>23</v>
      </c>
      <c r="F1796" s="1" t="s">
        <v>1851</v>
      </c>
      <c r="G1796" s="1" t="s">
        <v>1852</v>
      </c>
      <c r="H1796" s="1" t="s">
        <v>97</v>
      </c>
      <c r="I1796" s="1" t="s">
        <v>27</v>
      </c>
      <c r="J1796" s="1" t="s">
        <v>2109</v>
      </c>
      <c r="K1796" s="1" t="s">
        <v>99</v>
      </c>
      <c r="L1796" s="1" t="s">
        <v>100</v>
      </c>
      <c r="M1796" s="1" t="s">
        <v>2250</v>
      </c>
      <c r="N1796" s="1" t="s">
        <v>32</v>
      </c>
      <c r="O1796" s="1" t="s">
        <v>60</v>
      </c>
      <c r="P1796" s="1" t="s">
        <v>2251</v>
      </c>
      <c r="Q1796">
        <v>9.9600000000000009</v>
      </c>
      <c r="R1796">
        <v>5</v>
      </c>
      <c r="S1796" s="1" t="s">
        <v>103</v>
      </c>
      <c r="T1796">
        <v>-6.7229999999999999</v>
      </c>
      <c r="U1796" s="1" t="s">
        <v>90</v>
      </c>
      <c r="V1796" s="1" t="s">
        <v>83</v>
      </c>
      <c r="W1796">
        <v>2014</v>
      </c>
    </row>
    <row r="1797" spans="1:23" x14ac:dyDescent="0.25">
      <c r="A1797">
        <v>8446</v>
      </c>
      <c r="B1797" s="1" t="s">
        <v>4052</v>
      </c>
      <c r="C1797" s="2">
        <v>43031</v>
      </c>
      <c r="D1797" s="2">
        <v>43032</v>
      </c>
      <c r="E1797" s="1" t="s">
        <v>94</v>
      </c>
      <c r="F1797" s="1" t="s">
        <v>1569</v>
      </c>
      <c r="G1797" s="1" t="s">
        <v>1570</v>
      </c>
      <c r="H1797" s="1" t="s">
        <v>97</v>
      </c>
      <c r="I1797" s="1" t="s">
        <v>27</v>
      </c>
      <c r="J1797" s="1" t="s">
        <v>2752</v>
      </c>
      <c r="K1797" s="1" t="s">
        <v>1658</v>
      </c>
      <c r="L1797" s="1" t="s">
        <v>72</v>
      </c>
      <c r="M1797" s="1" t="s">
        <v>1272</v>
      </c>
      <c r="N1797" s="1" t="s">
        <v>32</v>
      </c>
      <c r="O1797" s="1" t="s">
        <v>48</v>
      </c>
      <c r="P1797" s="1" t="s">
        <v>1075</v>
      </c>
      <c r="Q1797">
        <v>240.744</v>
      </c>
      <c r="R1797">
        <v>4</v>
      </c>
      <c r="S1797" s="1" t="s">
        <v>75</v>
      </c>
      <c r="T1797">
        <v>-13.7568</v>
      </c>
      <c r="U1797" s="1" t="s">
        <v>133</v>
      </c>
      <c r="V1797" s="1" t="s">
        <v>52</v>
      </c>
      <c r="W1797">
        <v>2017</v>
      </c>
    </row>
    <row r="1798" spans="1:23" x14ac:dyDescent="0.25">
      <c r="A1798">
        <v>8447</v>
      </c>
      <c r="B1798" s="1" t="s">
        <v>4052</v>
      </c>
      <c r="C1798" s="2">
        <v>43031</v>
      </c>
      <c r="D1798" s="2">
        <v>43032</v>
      </c>
      <c r="E1798" s="1" t="s">
        <v>94</v>
      </c>
      <c r="F1798" s="1" t="s">
        <v>1569</v>
      </c>
      <c r="G1798" s="1" t="s">
        <v>1570</v>
      </c>
      <c r="H1798" s="1" t="s">
        <v>97</v>
      </c>
      <c r="I1798" s="1" t="s">
        <v>27</v>
      </c>
      <c r="J1798" s="1" t="s">
        <v>2752</v>
      </c>
      <c r="K1798" s="1" t="s">
        <v>1658</v>
      </c>
      <c r="L1798" s="1" t="s">
        <v>72</v>
      </c>
      <c r="M1798" s="1" t="s">
        <v>2202</v>
      </c>
      <c r="N1798" s="1" t="s">
        <v>32</v>
      </c>
      <c r="O1798" s="1" t="s">
        <v>60</v>
      </c>
      <c r="P1798" s="1" t="s">
        <v>2203</v>
      </c>
      <c r="Q1798">
        <v>35</v>
      </c>
      <c r="R1798">
        <v>4</v>
      </c>
      <c r="S1798" s="1" t="s">
        <v>35</v>
      </c>
      <c r="T1798">
        <v>14.7</v>
      </c>
      <c r="U1798" s="1" t="s">
        <v>133</v>
      </c>
      <c r="V1798" s="1" t="s">
        <v>52</v>
      </c>
      <c r="W1798">
        <v>2017</v>
      </c>
    </row>
    <row r="1799" spans="1:23" x14ac:dyDescent="0.25">
      <c r="A1799">
        <v>8448</v>
      </c>
      <c r="B1799" s="1" t="s">
        <v>4052</v>
      </c>
      <c r="C1799" s="2">
        <v>43031</v>
      </c>
      <c r="D1799" s="2">
        <v>43032</v>
      </c>
      <c r="E1799" s="1" t="s">
        <v>94</v>
      </c>
      <c r="F1799" s="1" t="s">
        <v>1569</v>
      </c>
      <c r="G1799" s="1" t="s">
        <v>1570</v>
      </c>
      <c r="H1799" s="1" t="s">
        <v>97</v>
      </c>
      <c r="I1799" s="1" t="s">
        <v>27</v>
      </c>
      <c r="J1799" s="1" t="s">
        <v>2752</v>
      </c>
      <c r="K1799" s="1" t="s">
        <v>1658</v>
      </c>
      <c r="L1799" s="1" t="s">
        <v>72</v>
      </c>
      <c r="M1799" s="1" t="s">
        <v>3630</v>
      </c>
      <c r="N1799" s="1" t="s">
        <v>32</v>
      </c>
      <c r="O1799" s="1" t="s">
        <v>60</v>
      </c>
      <c r="P1799" s="1" t="s">
        <v>3631</v>
      </c>
      <c r="Q1799">
        <v>210.68</v>
      </c>
      <c r="R1799">
        <v>2</v>
      </c>
      <c r="S1799" s="1" t="s">
        <v>35</v>
      </c>
      <c r="T1799">
        <v>50.563200000000002</v>
      </c>
      <c r="U1799" s="1" t="s">
        <v>133</v>
      </c>
      <c r="V1799" s="1" t="s">
        <v>52</v>
      </c>
      <c r="W1799">
        <v>2017</v>
      </c>
    </row>
    <row r="1800" spans="1:23" x14ac:dyDescent="0.25">
      <c r="A1800">
        <v>8449</v>
      </c>
      <c r="B1800" s="1" t="s">
        <v>4052</v>
      </c>
      <c r="C1800" s="2">
        <v>43031</v>
      </c>
      <c r="D1800" s="2">
        <v>43032</v>
      </c>
      <c r="E1800" s="1" t="s">
        <v>94</v>
      </c>
      <c r="F1800" s="1" t="s">
        <v>1569</v>
      </c>
      <c r="G1800" s="1" t="s">
        <v>1570</v>
      </c>
      <c r="H1800" s="1" t="s">
        <v>97</v>
      </c>
      <c r="I1800" s="1" t="s">
        <v>27</v>
      </c>
      <c r="J1800" s="1" t="s">
        <v>2752</v>
      </c>
      <c r="K1800" s="1" t="s">
        <v>1658</v>
      </c>
      <c r="L1800" s="1" t="s">
        <v>72</v>
      </c>
      <c r="M1800" s="1" t="s">
        <v>445</v>
      </c>
      <c r="N1800" s="1" t="s">
        <v>32</v>
      </c>
      <c r="O1800" s="1" t="s">
        <v>48</v>
      </c>
      <c r="P1800" s="1" t="s">
        <v>446</v>
      </c>
      <c r="Q1800">
        <v>637.89599999999996</v>
      </c>
      <c r="R1800">
        <v>3</v>
      </c>
      <c r="S1800" s="1" t="s">
        <v>75</v>
      </c>
      <c r="T1800">
        <v>-127.5792</v>
      </c>
      <c r="U1800" s="1" t="s">
        <v>133</v>
      </c>
      <c r="V1800" s="1" t="s">
        <v>52</v>
      </c>
      <c r="W1800">
        <v>2017</v>
      </c>
    </row>
    <row r="1801" spans="1:23" x14ac:dyDescent="0.25">
      <c r="A1801">
        <v>8453</v>
      </c>
      <c r="B1801" s="1" t="s">
        <v>4053</v>
      </c>
      <c r="C1801" s="2">
        <v>42478</v>
      </c>
      <c r="D1801" s="2">
        <v>42483</v>
      </c>
      <c r="E1801" s="1" t="s">
        <v>42</v>
      </c>
      <c r="F1801" s="1" t="s">
        <v>3194</v>
      </c>
      <c r="G1801" s="1" t="s">
        <v>3195</v>
      </c>
      <c r="H1801" s="1" t="s">
        <v>97</v>
      </c>
      <c r="I1801" s="1" t="s">
        <v>27</v>
      </c>
      <c r="J1801" s="1" t="s">
        <v>109</v>
      </c>
      <c r="K1801" s="1" t="s">
        <v>99</v>
      </c>
      <c r="L1801" s="1" t="s">
        <v>100</v>
      </c>
      <c r="M1801" s="1" t="s">
        <v>1040</v>
      </c>
      <c r="N1801" s="1" t="s">
        <v>32</v>
      </c>
      <c r="O1801" s="1" t="s">
        <v>39</v>
      </c>
      <c r="P1801" s="1" t="s">
        <v>1041</v>
      </c>
      <c r="Q1801">
        <v>344.37200000000001</v>
      </c>
      <c r="R1801">
        <v>4</v>
      </c>
      <c r="S1801" s="1" t="s">
        <v>75</v>
      </c>
      <c r="T1801">
        <v>-93.472399999999993</v>
      </c>
      <c r="U1801" s="1" t="s">
        <v>62</v>
      </c>
      <c r="V1801" s="1" t="s">
        <v>122</v>
      </c>
      <c r="W1801">
        <v>2016</v>
      </c>
    </row>
    <row r="1802" spans="1:23" x14ac:dyDescent="0.25">
      <c r="A1802">
        <v>8455</v>
      </c>
      <c r="B1802" s="1" t="s">
        <v>4053</v>
      </c>
      <c r="C1802" s="2">
        <v>42478</v>
      </c>
      <c r="D1802" s="2">
        <v>42483</v>
      </c>
      <c r="E1802" s="1" t="s">
        <v>42</v>
      </c>
      <c r="F1802" s="1" t="s">
        <v>3194</v>
      </c>
      <c r="G1802" s="1" t="s">
        <v>3195</v>
      </c>
      <c r="H1802" s="1" t="s">
        <v>97</v>
      </c>
      <c r="I1802" s="1" t="s">
        <v>27</v>
      </c>
      <c r="J1802" s="1" t="s">
        <v>109</v>
      </c>
      <c r="K1802" s="1" t="s">
        <v>99</v>
      </c>
      <c r="L1802" s="1" t="s">
        <v>100</v>
      </c>
      <c r="M1802" s="1" t="s">
        <v>1768</v>
      </c>
      <c r="N1802" s="1" t="s">
        <v>32</v>
      </c>
      <c r="O1802" s="1" t="s">
        <v>60</v>
      </c>
      <c r="P1802" s="1" t="s">
        <v>1769</v>
      </c>
      <c r="Q1802">
        <v>127.88</v>
      </c>
      <c r="R1802">
        <v>5</v>
      </c>
      <c r="S1802" s="1" t="s">
        <v>103</v>
      </c>
      <c r="T1802">
        <v>-67.137</v>
      </c>
      <c r="U1802" s="1" t="s">
        <v>62</v>
      </c>
      <c r="V1802" s="1" t="s">
        <v>122</v>
      </c>
      <c r="W1802">
        <v>2016</v>
      </c>
    </row>
    <row r="1803" spans="1:23" x14ac:dyDescent="0.25">
      <c r="A1803">
        <v>8457</v>
      </c>
      <c r="B1803" s="1" t="s">
        <v>4054</v>
      </c>
      <c r="C1803" s="2">
        <v>42883</v>
      </c>
      <c r="D1803" s="2">
        <v>42888</v>
      </c>
      <c r="E1803" s="1" t="s">
        <v>23</v>
      </c>
      <c r="F1803" s="1" t="s">
        <v>2675</v>
      </c>
      <c r="G1803" s="1" t="s">
        <v>2676</v>
      </c>
      <c r="H1803" s="1" t="s">
        <v>97</v>
      </c>
      <c r="I1803" s="1" t="s">
        <v>27</v>
      </c>
      <c r="J1803" s="1" t="s">
        <v>143</v>
      </c>
      <c r="K1803" s="1" t="s">
        <v>144</v>
      </c>
      <c r="L1803" s="1" t="s">
        <v>100</v>
      </c>
      <c r="M1803" s="1" t="s">
        <v>145</v>
      </c>
      <c r="N1803" s="1" t="s">
        <v>32</v>
      </c>
      <c r="O1803" s="1" t="s">
        <v>39</v>
      </c>
      <c r="P1803" s="1" t="s">
        <v>227</v>
      </c>
      <c r="Q1803">
        <v>106.869</v>
      </c>
      <c r="R1803">
        <v>3</v>
      </c>
      <c r="S1803" s="1" t="s">
        <v>75</v>
      </c>
      <c r="T1803">
        <v>-29.007300000000001</v>
      </c>
      <c r="U1803" s="1" t="s">
        <v>62</v>
      </c>
      <c r="V1803" s="1" t="s">
        <v>171</v>
      </c>
      <c r="W1803">
        <v>2017</v>
      </c>
    </row>
    <row r="1804" spans="1:23" x14ac:dyDescent="0.25">
      <c r="A1804">
        <v>8469</v>
      </c>
      <c r="B1804" s="1" t="s">
        <v>4055</v>
      </c>
      <c r="C1804" s="2">
        <v>42685</v>
      </c>
      <c r="D1804" s="2">
        <v>42691</v>
      </c>
      <c r="E1804" s="1" t="s">
        <v>42</v>
      </c>
      <c r="F1804" s="1" t="s">
        <v>735</v>
      </c>
      <c r="G1804" s="1" t="s">
        <v>736</v>
      </c>
      <c r="H1804" s="1" t="s">
        <v>97</v>
      </c>
      <c r="I1804" s="1" t="s">
        <v>27</v>
      </c>
      <c r="J1804" s="1" t="s">
        <v>4056</v>
      </c>
      <c r="K1804" s="1" t="s">
        <v>119</v>
      </c>
      <c r="L1804" s="1" t="s">
        <v>100</v>
      </c>
      <c r="M1804" s="1" t="s">
        <v>1824</v>
      </c>
      <c r="N1804" s="1" t="s">
        <v>32</v>
      </c>
      <c r="O1804" s="1" t="s">
        <v>48</v>
      </c>
      <c r="P1804" s="1" t="s">
        <v>1825</v>
      </c>
      <c r="Q1804">
        <v>2678.94</v>
      </c>
      <c r="R1804">
        <v>6</v>
      </c>
      <c r="S1804" s="1" t="s">
        <v>35</v>
      </c>
      <c r="T1804">
        <v>241.1046</v>
      </c>
      <c r="U1804" s="1" t="s">
        <v>139</v>
      </c>
      <c r="V1804" s="1" t="s">
        <v>37</v>
      </c>
      <c r="W1804">
        <v>2016</v>
      </c>
    </row>
    <row r="1805" spans="1:23" x14ac:dyDescent="0.25">
      <c r="A1805">
        <v>8470</v>
      </c>
      <c r="B1805" s="1" t="s">
        <v>4057</v>
      </c>
      <c r="C1805" s="2">
        <v>42848</v>
      </c>
      <c r="D1805" s="2">
        <v>42852</v>
      </c>
      <c r="E1805" s="1" t="s">
        <v>42</v>
      </c>
      <c r="F1805" s="1" t="s">
        <v>181</v>
      </c>
      <c r="G1805" s="1" t="s">
        <v>182</v>
      </c>
      <c r="H1805" s="1" t="s">
        <v>108</v>
      </c>
      <c r="I1805" s="1" t="s">
        <v>27</v>
      </c>
      <c r="J1805" s="1" t="s">
        <v>4058</v>
      </c>
      <c r="K1805" s="1" t="s">
        <v>151</v>
      </c>
      <c r="L1805" s="1" t="s">
        <v>30</v>
      </c>
      <c r="M1805" s="1" t="s">
        <v>466</v>
      </c>
      <c r="N1805" s="1" t="s">
        <v>32</v>
      </c>
      <c r="O1805" s="1" t="s">
        <v>33</v>
      </c>
      <c r="P1805" s="1" t="s">
        <v>467</v>
      </c>
      <c r="Q1805">
        <v>387.13600000000002</v>
      </c>
      <c r="R1805">
        <v>4</v>
      </c>
      <c r="S1805" s="1" t="s">
        <v>66</v>
      </c>
      <c r="T1805">
        <v>-14.5176</v>
      </c>
      <c r="U1805" s="1" t="s">
        <v>90</v>
      </c>
      <c r="V1805" s="1" t="s">
        <v>122</v>
      </c>
      <c r="W1805">
        <v>2017</v>
      </c>
    </row>
    <row r="1806" spans="1:23" x14ac:dyDescent="0.25">
      <c r="A1806">
        <v>8472</v>
      </c>
      <c r="B1806" s="1" t="s">
        <v>4057</v>
      </c>
      <c r="C1806" s="2">
        <v>42848</v>
      </c>
      <c r="D1806" s="2">
        <v>42852</v>
      </c>
      <c r="E1806" s="1" t="s">
        <v>42</v>
      </c>
      <c r="F1806" s="1" t="s">
        <v>181</v>
      </c>
      <c r="G1806" s="1" t="s">
        <v>182</v>
      </c>
      <c r="H1806" s="1" t="s">
        <v>108</v>
      </c>
      <c r="I1806" s="1" t="s">
        <v>27</v>
      </c>
      <c r="J1806" s="1" t="s">
        <v>4058</v>
      </c>
      <c r="K1806" s="1" t="s">
        <v>151</v>
      </c>
      <c r="L1806" s="1" t="s">
        <v>30</v>
      </c>
      <c r="M1806" s="1" t="s">
        <v>2408</v>
      </c>
      <c r="N1806" s="1" t="s">
        <v>32</v>
      </c>
      <c r="O1806" s="1" t="s">
        <v>60</v>
      </c>
      <c r="P1806" s="1" t="s">
        <v>2409</v>
      </c>
      <c r="Q1806">
        <v>77.951999999999998</v>
      </c>
      <c r="R1806">
        <v>3</v>
      </c>
      <c r="S1806" s="1" t="s">
        <v>66</v>
      </c>
      <c r="T1806">
        <v>-11.6928</v>
      </c>
      <c r="U1806" s="1" t="s">
        <v>90</v>
      </c>
      <c r="V1806" s="1" t="s">
        <v>122</v>
      </c>
      <c r="W1806">
        <v>2017</v>
      </c>
    </row>
    <row r="1807" spans="1:23" x14ac:dyDescent="0.25">
      <c r="A1807">
        <v>8485</v>
      </c>
      <c r="B1807" s="1" t="s">
        <v>4059</v>
      </c>
      <c r="C1807" s="2">
        <v>43002</v>
      </c>
      <c r="D1807" s="2">
        <v>43002</v>
      </c>
      <c r="E1807" s="1" t="s">
        <v>435</v>
      </c>
      <c r="F1807" s="1" t="s">
        <v>475</v>
      </c>
      <c r="G1807" s="1" t="s">
        <v>476</v>
      </c>
      <c r="H1807" s="1" t="s">
        <v>26</v>
      </c>
      <c r="I1807" s="1" t="s">
        <v>27</v>
      </c>
      <c r="J1807" s="1" t="s">
        <v>201</v>
      </c>
      <c r="K1807" s="1" t="s">
        <v>202</v>
      </c>
      <c r="L1807" s="1" t="s">
        <v>58</v>
      </c>
      <c r="M1807" s="1" t="s">
        <v>709</v>
      </c>
      <c r="N1807" s="1" t="s">
        <v>32</v>
      </c>
      <c r="O1807" s="1" t="s">
        <v>60</v>
      </c>
      <c r="P1807" s="1" t="s">
        <v>710</v>
      </c>
      <c r="Q1807">
        <v>199.8</v>
      </c>
      <c r="R1807">
        <v>10</v>
      </c>
      <c r="S1807" s="1" t="s">
        <v>35</v>
      </c>
      <c r="T1807">
        <v>71.927999999999997</v>
      </c>
      <c r="U1807" s="1" t="s">
        <v>440</v>
      </c>
      <c r="V1807" s="1" t="s">
        <v>83</v>
      </c>
      <c r="W1807">
        <v>2017</v>
      </c>
    </row>
    <row r="1808" spans="1:23" x14ac:dyDescent="0.25">
      <c r="A1808">
        <v>8491</v>
      </c>
      <c r="B1808" s="1" t="s">
        <v>4060</v>
      </c>
      <c r="C1808" s="2">
        <v>42402</v>
      </c>
      <c r="D1808" s="2">
        <v>42404</v>
      </c>
      <c r="E1808" s="1" t="s">
        <v>23</v>
      </c>
      <c r="F1808" s="1" t="s">
        <v>1999</v>
      </c>
      <c r="G1808" s="1" t="s">
        <v>2000</v>
      </c>
      <c r="H1808" s="1" t="s">
        <v>26</v>
      </c>
      <c r="I1808" s="1" t="s">
        <v>27</v>
      </c>
      <c r="J1808" s="1" t="s">
        <v>701</v>
      </c>
      <c r="K1808" s="1" t="s">
        <v>728</v>
      </c>
      <c r="L1808" s="1" t="s">
        <v>30</v>
      </c>
      <c r="M1808" s="1" t="s">
        <v>2526</v>
      </c>
      <c r="N1808" s="1" t="s">
        <v>32</v>
      </c>
      <c r="O1808" s="1" t="s">
        <v>60</v>
      </c>
      <c r="P1808" s="1" t="s">
        <v>2527</v>
      </c>
      <c r="Q1808">
        <v>18.690000000000001</v>
      </c>
      <c r="R1808">
        <v>7</v>
      </c>
      <c r="S1808" s="1" t="s">
        <v>35</v>
      </c>
      <c r="T1808">
        <v>7.1021999999999998</v>
      </c>
      <c r="U1808" s="1" t="s">
        <v>76</v>
      </c>
      <c r="V1808" s="1" t="s">
        <v>307</v>
      </c>
      <c r="W1808">
        <v>2016</v>
      </c>
    </row>
    <row r="1809" spans="1:23" x14ac:dyDescent="0.25">
      <c r="A1809">
        <v>8503</v>
      </c>
      <c r="B1809" s="1" t="s">
        <v>4061</v>
      </c>
      <c r="C1809" s="2">
        <v>42064</v>
      </c>
      <c r="D1809" s="2">
        <v>42066</v>
      </c>
      <c r="E1809" s="1" t="s">
        <v>23</v>
      </c>
      <c r="F1809" s="1" t="s">
        <v>3269</v>
      </c>
      <c r="G1809" s="1" t="s">
        <v>3270</v>
      </c>
      <c r="H1809" s="1" t="s">
        <v>97</v>
      </c>
      <c r="I1809" s="1" t="s">
        <v>27</v>
      </c>
      <c r="J1809" s="1" t="s">
        <v>56</v>
      </c>
      <c r="K1809" s="1" t="s">
        <v>57</v>
      </c>
      <c r="L1809" s="1" t="s">
        <v>58</v>
      </c>
      <c r="M1809" s="1" t="s">
        <v>499</v>
      </c>
      <c r="N1809" s="1" t="s">
        <v>32</v>
      </c>
      <c r="O1809" s="1" t="s">
        <v>39</v>
      </c>
      <c r="P1809" s="1" t="s">
        <v>500</v>
      </c>
      <c r="Q1809">
        <v>184.75200000000001</v>
      </c>
      <c r="R1809">
        <v>3</v>
      </c>
      <c r="S1809" s="1" t="s">
        <v>66</v>
      </c>
      <c r="T1809">
        <v>-20.784600000000001</v>
      </c>
      <c r="U1809" s="1" t="s">
        <v>76</v>
      </c>
      <c r="V1809" s="1" t="s">
        <v>205</v>
      </c>
      <c r="W1809">
        <v>2015</v>
      </c>
    </row>
    <row r="1810" spans="1:23" x14ac:dyDescent="0.25">
      <c r="A1810">
        <v>8505</v>
      </c>
      <c r="B1810" s="1" t="s">
        <v>4062</v>
      </c>
      <c r="C1810" s="2">
        <v>42492</v>
      </c>
      <c r="D1810" s="2">
        <v>42496</v>
      </c>
      <c r="E1810" s="1" t="s">
        <v>42</v>
      </c>
      <c r="F1810" s="1" t="s">
        <v>2949</v>
      </c>
      <c r="G1810" s="1" t="s">
        <v>2950</v>
      </c>
      <c r="H1810" s="1" t="s">
        <v>26</v>
      </c>
      <c r="I1810" s="1" t="s">
        <v>27</v>
      </c>
      <c r="J1810" s="1" t="s">
        <v>540</v>
      </c>
      <c r="K1810" s="1" t="s">
        <v>99</v>
      </c>
      <c r="L1810" s="1" t="s">
        <v>100</v>
      </c>
      <c r="M1810" s="1" t="s">
        <v>2591</v>
      </c>
      <c r="N1810" s="1" t="s">
        <v>32</v>
      </c>
      <c r="O1810" s="1" t="s">
        <v>39</v>
      </c>
      <c r="P1810" s="1" t="s">
        <v>2592</v>
      </c>
      <c r="Q1810">
        <v>366.74400000000003</v>
      </c>
      <c r="R1810">
        <v>4</v>
      </c>
      <c r="S1810" s="1" t="s">
        <v>75</v>
      </c>
      <c r="T1810">
        <v>-110.0232</v>
      </c>
      <c r="U1810" s="1" t="s">
        <v>90</v>
      </c>
      <c r="V1810" s="1" t="s">
        <v>171</v>
      </c>
      <c r="W1810">
        <v>2016</v>
      </c>
    </row>
    <row r="1811" spans="1:23" x14ac:dyDescent="0.25">
      <c r="A1811">
        <v>8513</v>
      </c>
      <c r="B1811" s="1" t="s">
        <v>4063</v>
      </c>
      <c r="C1811" s="2">
        <v>42402</v>
      </c>
      <c r="D1811" s="2">
        <v>42408</v>
      </c>
      <c r="E1811" s="1" t="s">
        <v>42</v>
      </c>
      <c r="F1811" s="1" t="s">
        <v>1050</v>
      </c>
      <c r="G1811" s="1" t="s">
        <v>1051</v>
      </c>
      <c r="H1811" s="1" t="s">
        <v>97</v>
      </c>
      <c r="I1811" s="1" t="s">
        <v>27</v>
      </c>
      <c r="J1811" s="1" t="s">
        <v>109</v>
      </c>
      <c r="K1811" s="1" t="s">
        <v>99</v>
      </c>
      <c r="L1811" s="1" t="s">
        <v>100</v>
      </c>
      <c r="M1811" s="1" t="s">
        <v>932</v>
      </c>
      <c r="N1811" s="1" t="s">
        <v>32</v>
      </c>
      <c r="O1811" s="1" t="s">
        <v>60</v>
      </c>
      <c r="P1811" s="1" t="s">
        <v>933</v>
      </c>
      <c r="Q1811">
        <v>73.784000000000006</v>
      </c>
      <c r="R1811">
        <v>2</v>
      </c>
      <c r="S1811" s="1" t="s">
        <v>103</v>
      </c>
      <c r="T1811">
        <v>-77.473200000000006</v>
      </c>
      <c r="U1811" s="1" t="s">
        <v>139</v>
      </c>
      <c r="V1811" s="1" t="s">
        <v>307</v>
      </c>
      <c r="W1811">
        <v>2016</v>
      </c>
    </row>
    <row r="1812" spans="1:23" x14ac:dyDescent="0.25">
      <c r="A1812">
        <v>8518</v>
      </c>
      <c r="B1812" s="1" t="s">
        <v>4064</v>
      </c>
      <c r="C1812" s="2">
        <v>42890</v>
      </c>
      <c r="D1812" s="2">
        <v>42893</v>
      </c>
      <c r="E1812" s="1" t="s">
        <v>23</v>
      </c>
      <c r="F1812" s="1" t="s">
        <v>4065</v>
      </c>
      <c r="G1812" s="1" t="s">
        <v>4066</v>
      </c>
      <c r="H1812" s="1" t="s">
        <v>26</v>
      </c>
      <c r="I1812" s="1" t="s">
        <v>27</v>
      </c>
      <c r="J1812" s="1" t="s">
        <v>4067</v>
      </c>
      <c r="K1812" s="1" t="s">
        <v>99</v>
      </c>
      <c r="L1812" s="1" t="s">
        <v>100</v>
      </c>
      <c r="M1812" s="1" t="s">
        <v>1847</v>
      </c>
      <c r="N1812" s="1" t="s">
        <v>32</v>
      </c>
      <c r="O1812" s="1" t="s">
        <v>60</v>
      </c>
      <c r="P1812" s="1" t="s">
        <v>1848</v>
      </c>
      <c r="Q1812">
        <v>30.335999999999999</v>
      </c>
      <c r="R1812">
        <v>6</v>
      </c>
      <c r="S1812" s="1" t="s">
        <v>103</v>
      </c>
      <c r="T1812">
        <v>-17.443200000000001</v>
      </c>
      <c r="U1812" s="1" t="s">
        <v>36</v>
      </c>
      <c r="V1812" s="1" t="s">
        <v>63</v>
      </c>
      <c r="W1812">
        <v>2017</v>
      </c>
    </row>
    <row r="1813" spans="1:23" x14ac:dyDescent="0.25">
      <c r="A1813">
        <v>8519</v>
      </c>
      <c r="B1813" s="1" t="s">
        <v>4068</v>
      </c>
      <c r="C1813" s="2">
        <v>43073</v>
      </c>
      <c r="D1813" s="2">
        <v>43079</v>
      </c>
      <c r="E1813" s="1" t="s">
        <v>42</v>
      </c>
      <c r="F1813" s="1" t="s">
        <v>3725</v>
      </c>
      <c r="G1813" s="1" t="s">
        <v>3726</v>
      </c>
      <c r="H1813" s="1" t="s">
        <v>26</v>
      </c>
      <c r="I1813" s="1" t="s">
        <v>27</v>
      </c>
      <c r="J1813" s="1" t="s">
        <v>3576</v>
      </c>
      <c r="K1813" s="1" t="s">
        <v>372</v>
      </c>
      <c r="L1813" s="1" t="s">
        <v>72</v>
      </c>
      <c r="M1813" s="1" t="s">
        <v>3838</v>
      </c>
      <c r="N1813" s="1" t="s">
        <v>32</v>
      </c>
      <c r="O1813" s="1" t="s">
        <v>60</v>
      </c>
      <c r="P1813" s="1" t="s">
        <v>3839</v>
      </c>
      <c r="Q1813">
        <v>12.99</v>
      </c>
      <c r="R1813">
        <v>1</v>
      </c>
      <c r="S1813" s="1" t="s">
        <v>35</v>
      </c>
      <c r="T1813">
        <v>1.5588</v>
      </c>
      <c r="U1813" s="1" t="s">
        <v>139</v>
      </c>
      <c r="V1813" s="1" t="s">
        <v>104</v>
      </c>
      <c r="W1813">
        <v>2017</v>
      </c>
    </row>
    <row r="1814" spans="1:23" x14ac:dyDescent="0.25">
      <c r="A1814">
        <v>8520</v>
      </c>
      <c r="B1814" s="1" t="s">
        <v>4068</v>
      </c>
      <c r="C1814" s="2">
        <v>43073</v>
      </c>
      <c r="D1814" s="2">
        <v>43079</v>
      </c>
      <c r="E1814" s="1" t="s">
        <v>42</v>
      </c>
      <c r="F1814" s="1" t="s">
        <v>3725</v>
      </c>
      <c r="G1814" s="1" t="s">
        <v>3726</v>
      </c>
      <c r="H1814" s="1" t="s">
        <v>26</v>
      </c>
      <c r="I1814" s="1" t="s">
        <v>27</v>
      </c>
      <c r="J1814" s="1" t="s">
        <v>3576</v>
      </c>
      <c r="K1814" s="1" t="s">
        <v>372</v>
      </c>
      <c r="L1814" s="1" t="s">
        <v>72</v>
      </c>
      <c r="M1814" s="1" t="s">
        <v>261</v>
      </c>
      <c r="N1814" s="1" t="s">
        <v>32</v>
      </c>
      <c r="O1814" s="1" t="s">
        <v>39</v>
      </c>
      <c r="P1814" s="1" t="s">
        <v>262</v>
      </c>
      <c r="Q1814">
        <v>182.22</v>
      </c>
      <c r="R1814">
        <v>3</v>
      </c>
      <c r="S1814" s="1" t="s">
        <v>35</v>
      </c>
      <c r="T1814">
        <v>45.555</v>
      </c>
      <c r="U1814" s="1" t="s">
        <v>139</v>
      </c>
      <c r="V1814" s="1" t="s">
        <v>104</v>
      </c>
      <c r="W1814">
        <v>2017</v>
      </c>
    </row>
    <row r="1815" spans="1:23" x14ac:dyDescent="0.25">
      <c r="A1815">
        <v>8521</v>
      </c>
      <c r="B1815" s="1" t="s">
        <v>4068</v>
      </c>
      <c r="C1815" s="2">
        <v>43073</v>
      </c>
      <c r="D1815" s="2">
        <v>43079</v>
      </c>
      <c r="E1815" s="1" t="s">
        <v>42</v>
      </c>
      <c r="F1815" s="1" t="s">
        <v>3725</v>
      </c>
      <c r="G1815" s="1" t="s">
        <v>3726</v>
      </c>
      <c r="H1815" s="1" t="s">
        <v>26</v>
      </c>
      <c r="I1815" s="1" t="s">
        <v>27</v>
      </c>
      <c r="J1815" s="1" t="s">
        <v>3576</v>
      </c>
      <c r="K1815" s="1" t="s">
        <v>372</v>
      </c>
      <c r="L1815" s="1" t="s">
        <v>72</v>
      </c>
      <c r="M1815" s="1" t="s">
        <v>305</v>
      </c>
      <c r="N1815" s="1" t="s">
        <v>32</v>
      </c>
      <c r="O1815" s="1" t="s">
        <v>39</v>
      </c>
      <c r="P1815" s="1" t="s">
        <v>306</v>
      </c>
      <c r="Q1815">
        <v>302.94</v>
      </c>
      <c r="R1815">
        <v>3</v>
      </c>
      <c r="S1815" s="1" t="s">
        <v>35</v>
      </c>
      <c r="T1815">
        <v>18.176400000000001</v>
      </c>
      <c r="U1815" s="1" t="s">
        <v>139</v>
      </c>
      <c r="V1815" s="1" t="s">
        <v>104</v>
      </c>
      <c r="W1815">
        <v>2017</v>
      </c>
    </row>
    <row r="1816" spans="1:23" x14ac:dyDescent="0.25">
      <c r="A1816">
        <v>8522</v>
      </c>
      <c r="B1816" s="1" t="s">
        <v>4069</v>
      </c>
      <c r="C1816" s="2">
        <v>42380</v>
      </c>
      <c r="D1816" s="2">
        <v>42384</v>
      </c>
      <c r="E1816" s="1" t="s">
        <v>42</v>
      </c>
      <c r="F1816" s="1" t="s">
        <v>268</v>
      </c>
      <c r="G1816" s="1" t="s">
        <v>269</v>
      </c>
      <c r="H1816" s="1" t="s">
        <v>108</v>
      </c>
      <c r="I1816" s="1" t="s">
        <v>27</v>
      </c>
      <c r="J1816" s="1" t="s">
        <v>357</v>
      </c>
      <c r="K1816" s="1" t="s">
        <v>241</v>
      </c>
      <c r="L1816" s="1" t="s">
        <v>72</v>
      </c>
      <c r="M1816" s="1" t="s">
        <v>1111</v>
      </c>
      <c r="N1816" s="1" t="s">
        <v>32</v>
      </c>
      <c r="O1816" s="1" t="s">
        <v>60</v>
      </c>
      <c r="P1816" s="1" t="s">
        <v>1112</v>
      </c>
      <c r="Q1816">
        <v>54.991999999999997</v>
      </c>
      <c r="R1816">
        <v>14</v>
      </c>
      <c r="S1816" s="1" t="s">
        <v>66</v>
      </c>
      <c r="T1816">
        <v>8.9361999999999995</v>
      </c>
      <c r="U1816" s="1" t="s">
        <v>90</v>
      </c>
      <c r="V1816" s="1" t="s">
        <v>179</v>
      </c>
      <c r="W1816">
        <v>2016</v>
      </c>
    </row>
    <row r="1817" spans="1:23" x14ac:dyDescent="0.25">
      <c r="A1817">
        <v>8526</v>
      </c>
      <c r="B1817" s="1" t="s">
        <v>4070</v>
      </c>
      <c r="C1817" s="2">
        <v>42810</v>
      </c>
      <c r="D1817" s="2">
        <v>42810</v>
      </c>
      <c r="E1817" s="1" t="s">
        <v>435</v>
      </c>
      <c r="F1817" s="1" t="s">
        <v>3387</v>
      </c>
      <c r="G1817" s="1" t="s">
        <v>3388</v>
      </c>
      <c r="H1817" s="1" t="s">
        <v>26</v>
      </c>
      <c r="I1817" s="1" t="s">
        <v>27</v>
      </c>
      <c r="J1817" s="1" t="s">
        <v>357</v>
      </c>
      <c r="K1817" s="1" t="s">
        <v>241</v>
      </c>
      <c r="L1817" s="1" t="s">
        <v>72</v>
      </c>
      <c r="M1817" s="1" t="s">
        <v>2898</v>
      </c>
      <c r="N1817" s="1" t="s">
        <v>32</v>
      </c>
      <c r="O1817" s="1" t="s">
        <v>60</v>
      </c>
      <c r="P1817" s="1" t="s">
        <v>2899</v>
      </c>
      <c r="Q1817">
        <v>51.264000000000003</v>
      </c>
      <c r="R1817">
        <v>6</v>
      </c>
      <c r="S1817" s="1" t="s">
        <v>66</v>
      </c>
      <c r="T1817">
        <v>7.6896000000000004</v>
      </c>
      <c r="U1817" s="1" t="s">
        <v>440</v>
      </c>
      <c r="V1817" s="1" t="s">
        <v>205</v>
      </c>
      <c r="W1817">
        <v>2017</v>
      </c>
    </row>
    <row r="1818" spans="1:23" x14ac:dyDescent="0.25">
      <c r="A1818">
        <v>8530</v>
      </c>
      <c r="B1818" s="1" t="s">
        <v>4071</v>
      </c>
      <c r="C1818" s="2">
        <v>43049</v>
      </c>
      <c r="D1818" s="2">
        <v>43056</v>
      </c>
      <c r="E1818" s="1" t="s">
        <v>42</v>
      </c>
      <c r="F1818" s="1" t="s">
        <v>1295</v>
      </c>
      <c r="G1818" s="1" t="s">
        <v>1296</v>
      </c>
      <c r="H1818" s="1" t="s">
        <v>108</v>
      </c>
      <c r="I1818" s="1" t="s">
        <v>27</v>
      </c>
      <c r="J1818" s="1" t="s">
        <v>56</v>
      </c>
      <c r="K1818" s="1" t="s">
        <v>57</v>
      </c>
      <c r="L1818" s="1" t="s">
        <v>58</v>
      </c>
      <c r="M1818" s="1" t="s">
        <v>1863</v>
      </c>
      <c r="N1818" s="1" t="s">
        <v>32</v>
      </c>
      <c r="O1818" s="1" t="s">
        <v>39</v>
      </c>
      <c r="P1818" s="1" t="s">
        <v>1864</v>
      </c>
      <c r="Q1818">
        <v>241.42400000000001</v>
      </c>
      <c r="R1818">
        <v>2</v>
      </c>
      <c r="S1818" s="1" t="s">
        <v>66</v>
      </c>
      <c r="T1818">
        <v>-36.2136</v>
      </c>
      <c r="U1818" s="1" t="s">
        <v>51</v>
      </c>
      <c r="V1818" s="1" t="s">
        <v>37</v>
      </c>
      <c r="W1818">
        <v>2017</v>
      </c>
    </row>
    <row r="1819" spans="1:23" x14ac:dyDescent="0.25">
      <c r="A1819">
        <v>8534</v>
      </c>
      <c r="B1819" s="1" t="s">
        <v>4072</v>
      </c>
      <c r="C1819" s="2">
        <v>42704</v>
      </c>
      <c r="D1819" s="2">
        <v>42710</v>
      </c>
      <c r="E1819" s="1" t="s">
        <v>42</v>
      </c>
      <c r="F1819" s="1" t="s">
        <v>273</v>
      </c>
      <c r="G1819" s="1" t="s">
        <v>274</v>
      </c>
      <c r="H1819" s="1" t="s">
        <v>26</v>
      </c>
      <c r="I1819" s="1" t="s">
        <v>27</v>
      </c>
      <c r="J1819" s="1" t="s">
        <v>298</v>
      </c>
      <c r="K1819" s="1" t="s">
        <v>299</v>
      </c>
      <c r="L1819" s="1" t="s">
        <v>100</v>
      </c>
      <c r="M1819" s="1" t="s">
        <v>152</v>
      </c>
      <c r="N1819" s="1" t="s">
        <v>32</v>
      </c>
      <c r="O1819" s="1" t="s">
        <v>39</v>
      </c>
      <c r="P1819" s="1" t="s">
        <v>153</v>
      </c>
      <c r="Q1819">
        <v>389.97</v>
      </c>
      <c r="R1819">
        <v>3</v>
      </c>
      <c r="S1819" s="1" t="s">
        <v>35</v>
      </c>
      <c r="T1819">
        <v>35.097299999999997</v>
      </c>
      <c r="U1819" s="1" t="s">
        <v>139</v>
      </c>
      <c r="V1819" s="1" t="s">
        <v>37</v>
      </c>
      <c r="W1819">
        <v>2016</v>
      </c>
    </row>
    <row r="1820" spans="1:23" x14ac:dyDescent="0.25">
      <c r="A1820">
        <v>8543</v>
      </c>
      <c r="B1820" s="1" t="s">
        <v>4073</v>
      </c>
      <c r="C1820" s="2">
        <v>42360</v>
      </c>
      <c r="D1820" s="2">
        <v>42361</v>
      </c>
      <c r="E1820" s="1" t="s">
        <v>94</v>
      </c>
      <c r="F1820" s="1" t="s">
        <v>2044</v>
      </c>
      <c r="G1820" s="1" t="s">
        <v>2045</v>
      </c>
      <c r="H1820" s="1" t="s">
        <v>97</v>
      </c>
      <c r="I1820" s="1" t="s">
        <v>27</v>
      </c>
      <c r="J1820" s="1" t="s">
        <v>70</v>
      </c>
      <c r="K1820" s="1" t="s">
        <v>71</v>
      </c>
      <c r="L1820" s="1" t="s">
        <v>72</v>
      </c>
      <c r="M1820" s="1" t="s">
        <v>1102</v>
      </c>
      <c r="N1820" s="1" t="s">
        <v>32</v>
      </c>
      <c r="O1820" s="1" t="s">
        <v>39</v>
      </c>
      <c r="P1820" s="1" t="s">
        <v>1103</v>
      </c>
      <c r="Q1820">
        <v>422.625</v>
      </c>
      <c r="R1820">
        <v>7</v>
      </c>
      <c r="S1820" s="1" t="s">
        <v>75</v>
      </c>
      <c r="T1820">
        <v>0</v>
      </c>
      <c r="U1820" s="1" t="s">
        <v>133</v>
      </c>
      <c r="V1820" s="1" t="s">
        <v>104</v>
      </c>
      <c r="W1820">
        <v>2015</v>
      </c>
    </row>
    <row r="1821" spans="1:23" x14ac:dyDescent="0.25">
      <c r="A1821">
        <v>8545</v>
      </c>
      <c r="B1821" s="1" t="s">
        <v>4074</v>
      </c>
      <c r="C1821" s="2">
        <v>42456</v>
      </c>
      <c r="D1821" s="2">
        <v>42460</v>
      </c>
      <c r="E1821" s="1" t="s">
        <v>42</v>
      </c>
      <c r="F1821" s="1" t="s">
        <v>296</v>
      </c>
      <c r="G1821" s="1" t="s">
        <v>297</v>
      </c>
      <c r="H1821" s="1" t="s">
        <v>97</v>
      </c>
      <c r="I1821" s="1" t="s">
        <v>27</v>
      </c>
      <c r="J1821" s="1" t="s">
        <v>357</v>
      </c>
      <c r="K1821" s="1" t="s">
        <v>679</v>
      </c>
      <c r="L1821" s="1" t="s">
        <v>30</v>
      </c>
      <c r="M1821" s="1" t="s">
        <v>2808</v>
      </c>
      <c r="N1821" s="1" t="s">
        <v>32</v>
      </c>
      <c r="O1821" s="1" t="s">
        <v>60</v>
      </c>
      <c r="P1821" s="1" t="s">
        <v>2809</v>
      </c>
      <c r="Q1821">
        <v>20.239999999999998</v>
      </c>
      <c r="R1821">
        <v>1</v>
      </c>
      <c r="S1821" s="1" t="s">
        <v>35</v>
      </c>
      <c r="T1821">
        <v>8.7032000000000007</v>
      </c>
      <c r="U1821" s="1" t="s">
        <v>90</v>
      </c>
      <c r="V1821" s="1" t="s">
        <v>205</v>
      </c>
      <c r="W1821">
        <v>2016</v>
      </c>
    </row>
    <row r="1822" spans="1:23" x14ac:dyDescent="0.25">
      <c r="A1822">
        <v>8546</v>
      </c>
      <c r="B1822" s="1" t="s">
        <v>4074</v>
      </c>
      <c r="C1822" s="2">
        <v>42456</v>
      </c>
      <c r="D1822" s="2">
        <v>42460</v>
      </c>
      <c r="E1822" s="1" t="s">
        <v>42</v>
      </c>
      <c r="F1822" s="1" t="s">
        <v>296</v>
      </c>
      <c r="G1822" s="1" t="s">
        <v>297</v>
      </c>
      <c r="H1822" s="1" t="s">
        <v>97</v>
      </c>
      <c r="I1822" s="1" t="s">
        <v>27</v>
      </c>
      <c r="J1822" s="1" t="s">
        <v>357</v>
      </c>
      <c r="K1822" s="1" t="s">
        <v>679</v>
      </c>
      <c r="L1822" s="1" t="s">
        <v>30</v>
      </c>
      <c r="M1822" s="1" t="s">
        <v>2672</v>
      </c>
      <c r="N1822" s="1" t="s">
        <v>32</v>
      </c>
      <c r="O1822" s="1" t="s">
        <v>60</v>
      </c>
      <c r="P1822" s="1" t="s">
        <v>2673</v>
      </c>
      <c r="Q1822">
        <v>39.92</v>
      </c>
      <c r="R1822">
        <v>4</v>
      </c>
      <c r="S1822" s="1" t="s">
        <v>35</v>
      </c>
      <c r="T1822">
        <v>11.1776</v>
      </c>
      <c r="U1822" s="1" t="s">
        <v>90</v>
      </c>
      <c r="V1822" s="1" t="s">
        <v>205</v>
      </c>
      <c r="W1822">
        <v>2016</v>
      </c>
    </row>
    <row r="1823" spans="1:23" x14ac:dyDescent="0.25">
      <c r="A1823">
        <v>8550</v>
      </c>
      <c r="B1823" s="1" t="s">
        <v>4075</v>
      </c>
      <c r="C1823" s="2">
        <v>42258</v>
      </c>
      <c r="D1823" s="2">
        <v>42259</v>
      </c>
      <c r="E1823" s="1" t="s">
        <v>94</v>
      </c>
      <c r="F1823" s="1" t="s">
        <v>1092</v>
      </c>
      <c r="G1823" s="1" t="s">
        <v>1093</v>
      </c>
      <c r="H1823" s="1" t="s">
        <v>97</v>
      </c>
      <c r="I1823" s="1" t="s">
        <v>27</v>
      </c>
      <c r="J1823" s="1" t="s">
        <v>189</v>
      </c>
      <c r="K1823" s="1" t="s">
        <v>190</v>
      </c>
      <c r="L1823" s="1" t="s">
        <v>58</v>
      </c>
      <c r="M1823" s="1" t="s">
        <v>565</v>
      </c>
      <c r="N1823" s="1" t="s">
        <v>32</v>
      </c>
      <c r="O1823" s="1" t="s">
        <v>60</v>
      </c>
      <c r="P1823" s="1" t="s">
        <v>566</v>
      </c>
      <c r="Q1823">
        <v>24.64</v>
      </c>
      <c r="R1823">
        <v>4</v>
      </c>
      <c r="S1823" s="1" t="s">
        <v>66</v>
      </c>
      <c r="T1823">
        <v>4.0039999999999996</v>
      </c>
      <c r="U1823" s="1" t="s">
        <v>133</v>
      </c>
      <c r="V1823" s="1" t="s">
        <v>83</v>
      </c>
      <c r="W1823">
        <v>2015</v>
      </c>
    </row>
    <row r="1824" spans="1:23" x14ac:dyDescent="0.25">
      <c r="A1824">
        <v>8555</v>
      </c>
      <c r="B1824" s="1" t="s">
        <v>4076</v>
      </c>
      <c r="C1824" s="2">
        <v>42713</v>
      </c>
      <c r="D1824" s="2">
        <v>42715</v>
      </c>
      <c r="E1824" s="1" t="s">
        <v>94</v>
      </c>
      <c r="F1824" s="1" t="s">
        <v>3543</v>
      </c>
      <c r="G1824" s="1" t="s">
        <v>3544</v>
      </c>
      <c r="H1824" s="1" t="s">
        <v>26</v>
      </c>
      <c r="I1824" s="1" t="s">
        <v>27</v>
      </c>
      <c r="J1824" s="1" t="s">
        <v>890</v>
      </c>
      <c r="K1824" s="1" t="s">
        <v>728</v>
      </c>
      <c r="L1824" s="1" t="s">
        <v>30</v>
      </c>
      <c r="M1824" s="1" t="s">
        <v>1297</v>
      </c>
      <c r="N1824" s="1" t="s">
        <v>32</v>
      </c>
      <c r="O1824" s="1" t="s">
        <v>48</v>
      </c>
      <c r="P1824" s="1" t="s">
        <v>1298</v>
      </c>
      <c r="Q1824">
        <v>1056.8599999999999</v>
      </c>
      <c r="R1824">
        <v>7</v>
      </c>
      <c r="S1824" s="1" t="s">
        <v>35</v>
      </c>
      <c r="T1824">
        <v>158.529</v>
      </c>
      <c r="U1824" s="1" t="s">
        <v>76</v>
      </c>
      <c r="V1824" s="1" t="s">
        <v>104</v>
      </c>
      <c r="W1824">
        <v>2016</v>
      </c>
    </row>
    <row r="1825" spans="1:23" x14ac:dyDescent="0.25">
      <c r="A1825">
        <v>8562</v>
      </c>
      <c r="B1825" s="1" t="s">
        <v>4077</v>
      </c>
      <c r="C1825" s="2">
        <v>42727</v>
      </c>
      <c r="D1825" s="2">
        <v>42730</v>
      </c>
      <c r="E1825" s="1" t="s">
        <v>23</v>
      </c>
      <c r="F1825" s="1" t="s">
        <v>996</v>
      </c>
      <c r="G1825" s="1" t="s">
        <v>997</v>
      </c>
      <c r="H1825" s="1" t="s">
        <v>97</v>
      </c>
      <c r="I1825" s="1" t="s">
        <v>27</v>
      </c>
      <c r="J1825" s="1" t="s">
        <v>109</v>
      </c>
      <c r="K1825" s="1" t="s">
        <v>99</v>
      </c>
      <c r="L1825" s="1" t="s">
        <v>100</v>
      </c>
      <c r="M1825" s="1" t="s">
        <v>511</v>
      </c>
      <c r="N1825" s="1" t="s">
        <v>32</v>
      </c>
      <c r="O1825" s="1" t="s">
        <v>60</v>
      </c>
      <c r="P1825" s="1" t="s">
        <v>512</v>
      </c>
      <c r="Q1825">
        <v>2.3279999999999998</v>
      </c>
      <c r="R1825">
        <v>2</v>
      </c>
      <c r="S1825" s="1" t="s">
        <v>103</v>
      </c>
      <c r="T1825">
        <v>-0.75660000000000005</v>
      </c>
      <c r="U1825" s="1" t="s">
        <v>36</v>
      </c>
      <c r="V1825" s="1" t="s">
        <v>104</v>
      </c>
      <c r="W1825">
        <v>2016</v>
      </c>
    </row>
    <row r="1826" spans="1:23" x14ac:dyDescent="0.25">
      <c r="A1826">
        <v>8563</v>
      </c>
      <c r="B1826" s="1" t="s">
        <v>4078</v>
      </c>
      <c r="C1826" s="2">
        <v>42462</v>
      </c>
      <c r="D1826" s="2">
        <v>42466</v>
      </c>
      <c r="E1826" s="1" t="s">
        <v>23</v>
      </c>
      <c r="F1826" s="1" t="s">
        <v>676</v>
      </c>
      <c r="G1826" s="1" t="s">
        <v>677</v>
      </c>
      <c r="H1826" s="1" t="s">
        <v>97</v>
      </c>
      <c r="I1826" s="1" t="s">
        <v>27</v>
      </c>
      <c r="J1826" s="1" t="s">
        <v>917</v>
      </c>
      <c r="K1826" s="1" t="s">
        <v>248</v>
      </c>
      <c r="L1826" s="1" t="s">
        <v>100</v>
      </c>
      <c r="M1826" s="1" t="s">
        <v>1319</v>
      </c>
      <c r="N1826" s="1" t="s">
        <v>32</v>
      </c>
      <c r="O1826" s="1" t="s">
        <v>39</v>
      </c>
      <c r="P1826" s="1" t="s">
        <v>1320</v>
      </c>
      <c r="Q1826">
        <v>1454.9</v>
      </c>
      <c r="R1826">
        <v>5</v>
      </c>
      <c r="S1826" s="1" t="s">
        <v>35</v>
      </c>
      <c r="T1826">
        <v>378.274</v>
      </c>
      <c r="U1826" s="1" t="s">
        <v>90</v>
      </c>
      <c r="V1826" s="1" t="s">
        <v>122</v>
      </c>
      <c r="W1826">
        <v>2016</v>
      </c>
    </row>
    <row r="1827" spans="1:23" x14ac:dyDescent="0.25">
      <c r="A1827">
        <v>8565</v>
      </c>
      <c r="B1827" s="1" t="s">
        <v>4079</v>
      </c>
      <c r="C1827" s="2">
        <v>42855</v>
      </c>
      <c r="D1827" s="2">
        <v>42859</v>
      </c>
      <c r="E1827" s="1" t="s">
        <v>42</v>
      </c>
      <c r="F1827" s="1" t="s">
        <v>1156</v>
      </c>
      <c r="G1827" s="1" t="s">
        <v>1157</v>
      </c>
      <c r="H1827" s="1" t="s">
        <v>108</v>
      </c>
      <c r="I1827" s="1" t="s">
        <v>27</v>
      </c>
      <c r="J1827" s="1" t="s">
        <v>4080</v>
      </c>
      <c r="K1827" s="1" t="s">
        <v>46</v>
      </c>
      <c r="L1827" s="1" t="s">
        <v>30</v>
      </c>
      <c r="M1827" s="1" t="s">
        <v>3301</v>
      </c>
      <c r="N1827" s="1" t="s">
        <v>32</v>
      </c>
      <c r="O1827" s="1" t="s">
        <v>60</v>
      </c>
      <c r="P1827" s="1" t="s">
        <v>3302</v>
      </c>
      <c r="Q1827">
        <v>220.70400000000001</v>
      </c>
      <c r="R1827">
        <v>6</v>
      </c>
      <c r="S1827" s="1" t="s">
        <v>66</v>
      </c>
      <c r="T1827">
        <v>-8.2764000000000006</v>
      </c>
      <c r="U1827" s="1" t="s">
        <v>90</v>
      </c>
      <c r="V1827" s="1" t="s">
        <v>122</v>
      </c>
      <c r="W1827">
        <v>2017</v>
      </c>
    </row>
    <row r="1828" spans="1:23" x14ac:dyDescent="0.25">
      <c r="A1828">
        <v>8577</v>
      </c>
      <c r="B1828" s="1" t="s">
        <v>4081</v>
      </c>
      <c r="C1828" s="2">
        <v>42919</v>
      </c>
      <c r="D1828" s="2">
        <v>42920</v>
      </c>
      <c r="E1828" s="1" t="s">
        <v>94</v>
      </c>
      <c r="F1828" s="1" t="s">
        <v>2397</v>
      </c>
      <c r="G1828" s="1" t="s">
        <v>2398</v>
      </c>
      <c r="H1828" s="1" t="s">
        <v>26</v>
      </c>
      <c r="I1828" s="1" t="s">
        <v>27</v>
      </c>
      <c r="J1828" s="1" t="s">
        <v>521</v>
      </c>
      <c r="K1828" s="1" t="s">
        <v>896</v>
      </c>
      <c r="L1828" s="1" t="s">
        <v>72</v>
      </c>
      <c r="M1828" s="1" t="s">
        <v>947</v>
      </c>
      <c r="N1828" s="1" t="s">
        <v>32</v>
      </c>
      <c r="O1828" s="1" t="s">
        <v>60</v>
      </c>
      <c r="P1828" s="1" t="s">
        <v>948</v>
      </c>
      <c r="Q1828">
        <v>102.3</v>
      </c>
      <c r="R1828">
        <v>1</v>
      </c>
      <c r="S1828" s="1" t="s">
        <v>35</v>
      </c>
      <c r="T1828">
        <v>26.597999999999999</v>
      </c>
      <c r="U1828" s="1" t="s">
        <v>133</v>
      </c>
      <c r="V1828" s="1" t="s">
        <v>77</v>
      </c>
      <c r="W1828">
        <v>2017</v>
      </c>
    </row>
    <row r="1829" spans="1:23" x14ac:dyDescent="0.25">
      <c r="A1829">
        <v>8578</v>
      </c>
      <c r="B1829" s="1" t="s">
        <v>4082</v>
      </c>
      <c r="C1829" s="2">
        <v>43091</v>
      </c>
      <c r="D1829" s="2">
        <v>43095</v>
      </c>
      <c r="E1829" s="1" t="s">
        <v>42</v>
      </c>
      <c r="F1829" s="1" t="s">
        <v>1647</v>
      </c>
      <c r="G1829" s="1" t="s">
        <v>1648</v>
      </c>
      <c r="H1829" s="1" t="s">
        <v>26</v>
      </c>
      <c r="I1829" s="1" t="s">
        <v>27</v>
      </c>
      <c r="J1829" s="1" t="s">
        <v>906</v>
      </c>
      <c r="K1829" s="1" t="s">
        <v>176</v>
      </c>
      <c r="L1829" s="1" t="s">
        <v>100</v>
      </c>
      <c r="M1829" s="1" t="s">
        <v>445</v>
      </c>
      <c r="N1829" s="1" t="s">
        <v>32</v>
      </c>
      <c r="O1829" s="1" t="s">
        <v>48</v>
      </c>
      <c r="P1829" s="1" t="s">
        <v>446</v>
      </c>
      <c r="Q1829">
        <v>607.52</v>
      </c>
      <c r="R1829">
        <v>2</v>
      </c>
      <c r="S1829" s="1" t="s">
        <v>35</v>
      </c>
      <c r="T1829">
        <v>97.203199999999995</v>
      </c>
      <c r="U1829" s="1" t="s">
        <v>90</v>
      </c>
      <c r="V1829" s="1" t="s">
        <v>104</v>
      </c>
      <c r="W1829">
        <v>2017</v>
      </c>
    </row>
    <row r="1830" spans="1:23" x14ac:dyDescent="0.25">
      <c r="A1830">
        <v>8581</v>
      </c>
      <c r="B1830" s="1" t="s">
        <v>4083</v>
      </c>
      <c r="C1830" s="2">
        <v>41779</v>
      </c>
      <c r="D1830" s="2">
        <v>41781</v>
      </c>
      <c r="E1830" s="1" t="s">
        <v>23</v>
      </c>
      <c r="F1830" s="1" t="s">
        <v>2010</v>
      </c>
      <c r="G1830" s="1" t="s">
        <v>2011</v>
      </c>
      <c r="H1830" s="1" t="s">
        <v>97</v>
      </c>
      <c r="I1830" s="1" t="s">
        <v>27</v>
      </c>
      <c r="J1830" s="1" t="s">
        <v>4084</v>
      </c>
      <c r="K1830" s="1" t="s">
        <v>99</v>
      </c>
      <c r="L1830" s="1" t="s">
        <v>100</v>
      </c>
      <c r="M1830" s="1" t="s">
        <v>3451</v>
      </c>
      <c r="N1830" s="1" t="s">
        <v>32</v>
      </c>
      <c r="O1830" s="1" t="s">
        <v>60</v>
      </c>
      <c r="P1830" s="1" t="s">
        <v>3452</v>
      </c>
      <c r="Q1830">
        <v>10.332000000000001</v>
      </c>
      <c r="R1830">
        <v>3</v>
      </c>
      <c r="S1830" s="1" t="s">
        <v>103</v>
      </c>
      <c r="T1830">
        <v>-5.9409000000000001</v>
      </c>
      <c r="U1830" s="1" t="s">
        <v>76</v>
      </c>
      <c r="V1830" s="1" t="s">
        <v>171</v>
      </c>
      <c r="W1830">
        <v>2014</v>
      </c>
    </row>
    <row r="1831" spans="1:23" x14ac:dyDescent="0.25">
      <c r="A1831">
        <v>8593</v>
      </c>
      <c r="B1831" s="1" t="s">
        <v>4085</v>
      </c>
      <c r="C1831" s="2">
        <v>42848</v>
      </c>
      <c r="D1831" s="2">
        <v>42851</v>
      </c>
      <c r="E1831" s="1" t="s">
        <v>94</v>
      </c>
      <c r="F1831" s="1" t="s">
        <v>43</v>
      </c>
      <c r="G1831" s="1" t="s">
        <v>44</v>
      </c>
      <c r="H1831" s="1" t="s">
        <v>26</v>
      </c>
      <c r="I1831" s="1" t="s">
        <v>27</v>
      </c>
      <c r="J1831" s="1" t="s">
        <v>4086</v>
      </c>
      <c r="K1831" s="1" t="s">
        <v>190</v>
      </c>
      <c r="L1831" s="1" t="s">
        <v>58</v>
      </c>
      <c r="M1831" s="1" t="s">
        <v>3056</v>
      </c>
      <c r="N1831" s="1" t="s">
        <v>32</v>
      </c>
      <c r="O1831" s="1" t="s">
        <v>60</v>
      </c>
      <c r="P1831" s="1" t="s">
        <v>3057</v>
      </c>
      <c r="Q1831">
        <v>11.664</v>
      </c>
      <c r="R1831">
        <v>3</v>
      </c>
      <c r="S1831" s="1" t="s">
        <v>66</v>
      </c>
      <c r="T1831">
        <v>3.3534000000000002</v>
      </c>
      <c r="U1831" s="1" t="s">
        <v>36</v>
      </c>
      <c r="V1831" s="1" t="s">
        <v>122</v>
      </c>
      <c r="W1831">
        <v>2017</v>
      </c>
    </row>
    <row r="1832" spans="1:23" x14ac:dyDescent="0.25">
      <c r="A1832">
        <v>8608</v>
      </c>
      <c r="B1832" s="1" t="s">
        <v>4087</v>
      </c>
      <c r="C1832" s="2">
        <v>41794</v>
      </c>
      <c r="D1832" s="2">
        <v>41799</v>
      </c>
      <c r="E1832" s="1" t="s">
        <v>42</v>
      </c>
      <c r="F1832" s="1" t="s">
        <v>1785</v>
      </c>
      <c r="G1832" s="1" t="s">
        <v>1786</v>
      </c>
      <c r="H1832" s="1" t="s">
        <v>26</v>
      </c>
      <c r="I1832" s="1" t="s">
        <v>27</v>
      </c>
      <c r="J1832" s="1" t="s">
        <v>183</v>
      </c>
      <c r="K1832" s="1" t="s">
        <v>129</v>
      </c>
      <c r="L1832" s="1" t="s">
        <v>72</v>
      </c>
      <c r="M1832" s="1" t="s">
        <v>1531</v>
      </c>
      <c r="N1832" s="1" t="s">
        <v>32</v>
      </c>
      <c r="O1832" s="1" t="s">
        <v>60</v>
      </c>
      <c r="P1832" s="1" t="s">
        <v>1532</v>
      </c>
      <c r="Q1832">
        <v>56.96</v>
      </c>
      <c r="R1832">
        <v>2</v>
      </c>
      <c r="S1832" s="1" t="s">
        <v>35</v>
      </c>
      <c r="T1832">
        <v>21.075199999999999</v>
      </c>
      <c r="U1832" s="1" t="s">
        <v>62</v>
      </c>
      <c r="V1832" s="1" t="s">
        <v>63</v>
      </c>
      <c r="W1832">
        <v>2014</v>
      </c>
    </row>
    <row r="1833" spans="1:23" x14ac:dyDescent="0.25">
      <c r="A1833">
        <v>8610</v>
      </c>
      <c r="B1833" s="1" t="s">
        <v>4087</v>
      </c>
      <c r="C1833" s="2">
        <v>41794</v>
      </c>
      <c r="D1833" s="2">
        <v>41799</v>
      </c>
      <c r="E1833" s="1" t="s">
        <v>42</v>
      </c>
      <c r="F1833" s="1" t="s">
        <v>1785</v>
      </c>
      <c r="G1833" s="1" t="s">
        <v>1786</v>
      </c>
      <c r="H1833" s="1" t="s">
        <v>26</v>
      </c>
      <c r="I1833" s="1" t="s">
        <v>27</v>
      </c>
      <c r="J1833" s="1" t="s">
        <v>183</v>
      </c>
      <c r="K1833" s="1" t="s">
        <v>129</v>
      </c>
      <c r="L1833" s="1" t="s">
        <v>72</v>
      </c>
      <c r="M1833" s="1" t="s">
        <v>748</v>
      </c>
      <c r="N1833" s="1" t="s">
        <v>32</v>
      </c>
      <c r="O1833" s="1" t="s">
        <v>33</v>
      </c>
      <c r="P1833" s="1" t="s">
        <v>749</v>
      </c>
      <c r="Q1833">
        <v>353.56799999999998</v>
      </c>
      <c r="R1833">
        <v>2</v>
      </c>
      <c r="S1833" s="1" t="s">
        <v>66</v>
      </c>
      <c r="T1833">
        <v>-44.195999999999998</v>
      </c>
      <c r="U1833" s="1" t="s">
        <v>62</v>
      </c>
      <c r="V1833" s="1" t="s">
        <v>63</v>
      </c>
      <c r="W1833">
        <v>2014</v>
      </c>
    </row>
    <row r="1834" spans="1:23" x14ac:dyDescent="0.25">
      <c r="A1834">
        <v>8611</v>
      </c>
      <c r="B1834" s="1" t="s">
        <v>4087</v>
      </c>
      <c r="C1834" s="2">
        <v>41794</v>
      </c>
      <c r="D1834" s="2">
        <v>41799</v>
      </c>
      <c r="E1834" s="1" t="s">
        <v>42</v>
      </c>
      <c r="F1834" s="1" t="s">
        <v>1785</v>
      </c>
      <c r="G1834" s="1" t="s">
        <v>1786</v>
      </c>
      <c r="H1834" s="1" t="s">
        <v>26</v>
      </c>
      <c r="I1834" s="1" t="s">
        <v>27</v>
      </c>
      <c r="J1834" s="1" t="s">
        <v>183</v>
      </c>
      <c r="K1834" s="1" t="s">
        <v>129</v>
      </c>
      <c r="L1834" s="1" t="s">
        <v>72</v>
      </c>
      <c r="M1834" s="1" t="s">
        <v>989</v>
      </c>
      <c r="N1834" s="1" t="s">
        <v>32</v>
      </c>
      <c r="O1834" s="1" t="s">
        <v>60</v>
      </c>
      <c r="P1834" s="1" t="s">
        <v>990</v>
      </c>
      <c r="Q1834">
        <v>13.96</v>
      </c>
      <c r="R1834">
        <v>2</v>
      </c>
      <c r="S1834" s="1" t="s">
        <v>35</v>
      </c>
      <c r="T1834">
        <v>6.7008000000000001</v>
      </c>
      <c r="U1834" s="1" t="s">
        <v>62</v>
      </c>
      <c r="V1834" s="1" t="s">
        <v>63</v>
      </c>
      <c r="W1834">
        <v>2014</v>
      </c>
    </row>
    <row r="1835" spans="1:23" x14ac:dyDescent="0.25">
      <c r="A1835">
        <v>8619</v>
      </c>
      <c r="B1835" s="1" t="s">
        <v>4088</v>
      </c>
      <c r="C1835" s="2">
        <v>42797</v>
      </c>
      <c r="D1835" s="2">
        <v>42802</v>
      </c>
      <c r="E1835" s="1" t="s">
        <v>42</v>
      </c>
      <c r="F1835" s="1" t="s">
        <v>1038</v>
      </c>
      <c r="G1835" s="1" t="s">
        <v>1039</v>
      </c>
      <c r="H1835" s="1" t="s">
        <v>97</v>
      </c>
      <c r="I1835" s="1" t="s">
        <v>27</v>
      </c>
      <c r="J1835" s="1" t="s">
        <v>56</v>
      </c>
      <c r="K1835" s="1" t="s">
        <v>57</v>
      </c>
      <c r="L1835" s="1" t="s">
        <v>58</v>
      </c>
      <c r="M1835" s="1" t="s">
        <v>919</v>
      </c>
      <c r="N1835" s="1" t="s">
        <v>32</v>
      </c>
      <c r="O1835" s="1" t="s">
        <v>48</v>
      </c>
      <c r="P1835" s="1" t="s">
        <v>920</v>
      </c>
      <c r="Q1835">
        <v>399.67200000000003</v>
      </c>
      <c r="R1835">
        <v>7</v>
      </c>
      <c r="S1835" s="1" t="s">
        <v>66</v>
      </c>
      <c r="T1835">
        <v>-14.9877</v>
      </c>
      <c r="U1835" s="1" t="s">
        <v>62</v>
      </c>
      <c r="V1835" s="1" t="s">
        <v>205</v>
      </c>
      <c r="W1835">
        <v>2017</v>
      </c>
    </row>
    <row r="1836" spans="1:23" x14ac:dyDescent="0.25">
      <c r="A1836">
        <v>8621</v>
      </c>
      <c r="B1836" s="1" t="s">
        <v>4089</v>
      </c>
      <c r="C1836" s="2">
        <v>43045</v>
      </c>
      <c r="D1836" s="2">
        <v>43048</v>
      </c>
      <c r="E1836" s="1" t="s">
        <v>23</v>
      </c>
      <c r="F1836" s="1" t="s">
        <v>2428</v>
      </c>
      <c r="G1836" s="1" t="s">
        <v>2429</v>
      </c>
      <c r="H1836" s="1" t="s">
        <v>26</v>
      </c>
      <c r="I1836" s="1" t="s">
        <v>27</v>
      </c>
      <c r="J1836" s="1" t="s">
        <v>1752</v>
      </c>
      <c r="K1836" s="1" t="s">
        <v>99</v>
      </c>
      <c r="L1836" s="1" t="s">
        <v>100</v>
      </c>
      <c r="M1836" s="1" t="s">
        <v>882</v>
      </c>
      <c r="N1836" s="1" t="s">
        <v>32</v>
      </c>
      <c r="O1836" s="1" t="s">
        <v>60</v>
      </c>
      <c r="P1836" s="1" t="s">
        <v>883</v>
      </c>
      <c r="Q1836">
        <v>30.56</v>
      </c>
      <c r="R1836">
        <v>5</v>
      </c>
      <c r="S1836" s="1" t="s">
        <v>103</v>
      </c>
      <c r="T1836">
        <v>-19.864000000000001</v>
      </c>
      <c r="U1836" s="1" t="s">
        <v>36</v>
      </c>
      <c r="V1836" s="1" t="s">
        <v>37</v>
      </c>
      <c r="W1836">
        <v>2017</v>
      </c>
    </row>
    <row r="1837" spans="1:23" x14ac:dyDescent="0.25">
      <c r="A1837">
        <v>8630</v>
      </c>
      <c r="B1837" s="1" t="s">
        <v>4090</v>
      </c>
      <c r="C1837" s="2">
        <v>42254</v>
      </c>
      <c r="D1837" s="2">
        <v>42259</v>
      </c>
      <c r="E1837" s="1" t="s">
        <v>42</v>
      </c>
      <c r="F1837" s="1" t="s">
        <v>4091</v>
      </c>
      <c r="G1837" s="1" t="s">
        <v>4092</v>
      </c>
      <c r="H1837" s="1" t="s">
        <v>97</v>
      </c>
      <c r="I1837" s="1" t="s">
        <v>27</v>
      </c>
      <c r="J1837" s="1" t="s">
        <v>183</v>
      </c>
      <c r="K1837" s="1" t="s">
        <v>129</v>
      </c>
      <c r="L1837" s="1" t="s">
        <v>72</v>
      </c>
      <c r="M1837" s="1" t="s">
        <v>2004</v>
      </c>
      <c r="N1837" s="1" t="s">
        <v>32</v>
      </c>
      <c r="O1837" s="1" t="s">
        <v>48</v>
      </c>
      <c r="P1837" s="1" t="s">
        <v>2005</v>
      </c>
      <c r="Q1837">
        <v>481.17599999999999</v>
      </c>
      <c r="R1837">
        <v>2</v>
      </c>
      <c r="S1837" s="1" t="s">
        <v>517</v>
      </c>
      <c r="T1837">
        <v>-120.294</v>
      </c>
      <c r="U1837" s="1" t="s">
        <v>62</v>
      </c>
      <c r="V1837" s="1" t="s">
        <v>83</v>
      </c>
      <c r="W1837">
        <v>2015</v>
      </c>
    </row>
    <row r="1838" spans="1:23" x14ac:dyDescent="0.25">
      <c r="A1838">
        <v>8632</v>
      </c>
      <c r="B1838" s="1" t="s">
        <v>4093</v>
      </c>
      <c r="C1838" s="2">
        <v>42579</v>
      </c>
      <c r="D1838" s="2">
        <v>42580</v>
      </c>
      <c r="E1838" s="1" t="s">
        <v>94</v>
      </c>
      <c r="F1838" s="1" t="s">
        <v>622</v>
      </c>
      <c r="G1838" s="1" t="s">
        <v>623</v>
      </c>
      <c r="H1838" s="1" t="s">
        <v>26</v>
      </c>
      <c r="I1838" s="1" t="s">
        <v>27</v>
      </c>
      <c r="J1838" s="1" t="s">
        <v>3114</v>
      </c>
      <c r="K1838" s="1" t="s">
        <v>71</v>
      </c>
      <c r="L1838" s="1" t="s">
        <v>72</v>
      </c>
      <c r="M1838" s="1" t="s">
        <v>822</v>
      </c>
      <c r="N1838" s="1" t="s">
        <v>32</v>
      </c>
      <c r="O1838" s="1" t="s">
        <v>33</v>
      </c>
      <c r="P1838" s="1" t="s">
        <v>823</v>
      </c>
      <c r="Q1838">
        <v>177.45</v>
      </c>
      <c r="R1838">
        <v>5</v>
      </c>
      <c r="S1838" s="1" t="s">
        <v>89</v>
      </c>
      <c r="T1838">
        <v>-78.078000000000003</v>
      </c>
      <c r="U1838" s="1" t="s">
        <v>133</v>
      </c>
      <c r="V1838" s="1" t="s">
        <v>77</v>
      </c>
      <c r="W1838">
        <v>2016</v>
      </c>
    </row>
    <row r="1839" spans="1:23" x14ac:dyDescent="0.25">
      <c r="A1839">
        <v>8635</v>
      </c>
      <c r="B1839" s="1" t="s">
        <v>4094</v>
      </c>
      <c r="C1839" s="2">
        <v>42972</v>
      </c>
      <c r="D1839" s="2">
        <v>42976</v>
      </c>
      <c r="E1839" s="1" t="s">
        <v>42</v>
      </c>
      <c r="F1839" s="1" t="s">
        <v>751</v>
      </c>
      <c r="G1839" s="1" t="s">
        <v>752</v>
      </c>
      <c r="H1839" s="1" t="s">
        <v>26</v>
      </c>
      <c r="I1839" s="1" t="s">
        <v>27</v>
      </c>
      <c r="J1839" s="1" t="s">
        <v>70</v>
      </c>
      <c r="K1839" s="1" t="s">
        <v>71</v>
      </c>
      <c r="L1839" s="1" t="s">
        <v>72</v>
      </c>
      <c r="M1839" s="1" t="s">
        <v>31</v>
      </c>
      <c r="N1839" s="1" t="s">
        <v>32</v>
      </c>
      <c r="O1839" s="1" t="s">
        <v>33</v>
      </c>
      <c r="P1839" s="1" t="s">
        <v>34</v>
      </c>
      <c r="Q1839">
        <v>130.97999999999999</v>
      </c>
      <c r="R1839">
        <v>2</v>
      </c>
      <c r="S1839" s="1" t="s">
        <v>89</v>
      </c>
      <c r="T1839">
        <v>-89.066400000000002</v>
      </c>
      <c r="U1839" s="1" t="s">
        <v>90</v>
      </c>
      <c r="V1839" s="1" t="s">
        <v>263</v>
      </c>
      <c r="W1839">
        <v>2017</v>
      </c>
    </row>
    <row r="1840" spans="1:23" x14ac:dyDescent="0.25">
      <c r="A1840">
        <v>8638</v>
      </c>
      <c r="B1840" s="1" t="s">
        <v>4095</v>
      </c>
      <c r="C1840" s="2">
        <v>42852</v>
      </c>
      <c r="D1840" s="2">
        <v>42857</v>
      </c>
      <c r="E1840" s="1" t="s">
        <v>42</v>
      </c>
      <c r="F1840" s="1" t="s">
        <v>4096</v>
      </c>
      <c r="G1840" s="1" t="s">
        <v>4097</v>
      </c>
      <c r="H1840" s="1" t="s">
        <v>26</v>
      </c>
      <c r="I1840" s="1" t="s">
        <v>27</v>
      </c>
      <c r="J1840" s="1" t="s">
        <v>201</v>
      </c>
      <c r="K1840" s="1" t="s">
        <v>202</v>
      </c>
      <c r="L1840" s="1" t="s">
        <v>58</v>
      </c>
      <c r="M1840" s="1" t="s">
        <v>137</v>
      </c>
      <c r="N1840" s="1" t="s">
        <v>32</v>
      </c>
      <c r="O1840" s="1" t="s">
        <v>60</v>
      </c>
      <c r="P1840" s="1" t="s">
        <v>138</v>
      </c>
      <c r="Q1840">
        <v>139.58000000000001</v>
      </c>
      <c r="R1840">
        <v>7</v>
      </c>
      <c r="S1840" s="1" t="s">
        <v>35</v>
      </c>
      <c r="T1840">
        <v>39.0824</v>
      </c>
      <c r="U1840" s="1" t="s">
        <v>62</v>
      </c>
      <c r="V1840" s="1" t="s">
        <v>122</v>
      </c>
      <c r="W1840">
        <v>2017</v>
      </c>
    </row>
    <row r="1841" spans="1:23" x14ac:dyDescent="0.25">
      <c r="A1841">
        <v>8646</v>
      </c>
      <c r="B1841" s="1" t="s">
        <v>4098</v>
      </c>
      <c r="C1841" s="2">
        <v>42316</v>
      </c>
      <c r="D1841" s="2">
        <v>42323</v>
      </c>
      <c r="E1841" s="1" t="s">
        <v>42</v>
      </c>
      <c r="F1841" s="1" t="s">
        <v>1050</v>
      </c>
      <c r="G1841" s="1" t="s">
        <v>1051</v>
      </c>
      <c r="H1841" s="1" t="s">
        <v>97</v>
      </c>
      <c r="I1841" s="1" t="s">
        <v>27</v>
      </c>
      <c r="J1841" s="1" t="s">
        <v>618</v>
      </c>
      <c r="K1841" s="1" t="s">
        <v>1048</v>
      </c>
      <c r="L1841" s="1" t="s">
        <v>30</v>
      </c>
      <c r="M1841" s="1" t="s">
        <v>432</v>
      </c>
      <c r="N1841" s="1" t="s">
        <v>32</v>
      </c>
      <c r="O1841" s="1" t="s">
        <v>60</v>
      </c>
      <c r="P1841" s="1" t="s">
        <v>433</v>
      </c>
      <c r="Q1841">
        <v>4.7119999999999997</v>
      </c>
      <c r="R1841">
        <v>1</v>
      </c>
      <c r="S1841" s="1" t="s">
        <v>66</v>
      </c>
      <c r="T1841">
        <v>1.4136</v>
      </c>
      <c r="U1841" s="1" t="s">
        <v>51</v>
      </c>
      <c r="V1841" s="1" t="s">
        <v>37</v>
      </c>
      <c r="W1841">
        <v>2015</v>
      </c>
    </row>
    <row r="1842" spans="1:23" x14ac:dyDescent="0.25">
      <c r="A1842">
        <v>8647</v>
      </c>
      <c r="B1842" s="1" t="s">
        <v>4099</v>
      </c>
      <c r="C1842" s="2">
        <v>42699</v>
      </c>
      <c r="D1842" s="2">
        <v>42703</v>
      </c>
      <c r="E1842" s="1" t="s">
        <v>42</v>
      </c>
      <c r="F1842" s="1" t="s">
        <v>2646</v>
      </c>
      <c r="G1842" s="1" t="s">
        <v>2647</v>
      </c>
      <c r="H1842" s="1" t="s">
        <v>26</v>
      </c>
      <c r="I1842" s="1" t="s">
        <v>27</v>
      </c>
      <c r="J1842" s="1" t="s">
        <v>56</v>
      </c>
      <c r="K1842" s="1" t="s">
        <v>57</v>
      </c>
      <c r="L1842" s="1" t="s">
        <v>58</v>
      </c>
      <c r="M1842" s="1" t="s">
        <v>265</v>
      </c>
      <c r="N1842" s="1" t="s">
        <v>32</v>
      </c>
      <c r="O1842" s="1" t="s">
        <v>39</v>
      </c>
      <c r="P1842" s="1" t="s">
        <v>266</v>
      </c>
      <c r="Q1842">
        <v>194.352</v>
      </c>
      <c r="R1842">
        <v>3</v>
      </c>
      <c r="S1842" s="1" t="s">
        <v>66</v>
      </c>
      <c r="T1842">
        <v>19.435199999999998</v>
      </c>
      <c r="U1842" s="1" t="s">
        <v>90</v>
      </c>
      <c r="V1842" s="1" t="s">
        <v>37</v>
      </c>
      <c r="W1842">
        <v>2016</v>
      </c>
    </row>
    <row r="1843" spans="1:23" x14ac:dyDescent="0.25">
      <c r="A1843">
        <v>8648</v>
      </c>
      <c r="B1843" s="1" t="s">
        <v>4100</v>
      </c>
      <c r="C1843" s="2">
        <v>42343</v>
      </c>
      <c r="D1843" s="2">
        <v>42346</v>
      </c>
      <c r="E1843" s="1" t="s">
        <v>94</v>
      </c>
      <c r="F1843" s="1" t="s">
        <v>2054</v>
      </c>
      <c r="G1843" s="1" t="s">
        <v>2055</v>
      </c>
      <c r="H1843" s="1" t="s">
        <v>97</v>
      </c>
      <c r="I1843" s="1" t="s">
        <v>27</v>
      </c>
      <c r="J1843" s="1" t="s">
        <v>2660</v>
      </c>
      <c r="K1843" s="1" t="s">
        <v>151</v>
      </c>
      <c r="L1843" s="1" t="s">
        <v>30</v>
      </c>
      <c r="M1843" s="1" t="s">
        <v>308</v>
      </c>
      <c r="N1843" s="1" t="s">
        <v>32</v>
      </c>
      <c r="O1843" s="1" t="s">
        <v>39</v>
      </c>
      <c r="P1843" s="1" t="s">
        <v>309</v>
      </c>
      <c r="Q1843">
        <v>97.424000000000007</v>
      </c>
      <c r="R1843">
        <v>2</v>
      </c>
      <c r="S1843" s="1" t="s">
        <v>66</v>
      </c>
      <c r="T1843">
        <v>10.9602</v>
      </c>
      <c r="U1843" s="1" t="s">
        <v>36</v>
      </c>
      <c r="V1843" s="1" t="s">
        <v>104</v>
      </c>
      <c r="W1843">
        <v>2015</v>
      </c>
    </row>
    <row r="1844" spans="1:23" x14ac:dyDescent="0.25">
      <c r="A1844">
        <v>8652</v>
      </c>
      <c r="B1844" s="1" t="s">
        <v>4101</v>
      </c>
      <c r="C1844" s="2">
        <v>41895</v>
      </c>
      <c r="D1844" s="2">
        <v>41895</v>
      </c>
      <c r="E1844" s="1" t="s">
        <v>435</v>
      </c>
      <c r="F1844" s="1" t="s">
        <v>703</v>
      </c>
      <c r="G1844" s="1" t="s">
        <v>704</v>
      </c>
      <c r="H1844" s="1" t="s">
        <v>26</v>
      </c>
      <c r="I1844" s="1" t="s">
        <v>27</v>
      </c>
      <c r="J1844" s="1" t="s">
        <v>201</v>
      </c>
      <c r="K1844" s="1" t="s">
        <v>202</v>
      </c>
      <c r="L1844" s="1" t="s">
        <v>58</v>
      </c>
      <c r="M1844" s="1" t="s">
        <v>389</v>
      </c>
      <c r="N1844" s="1" t="s">
        <v>32</v>
      </c>
      <c r="O1844" s="1" t="s">
        <v>60</v>
      </c>
      <c r="P1844" s="1" t="s">
        <v>390</v>
      </c>
      <c r="Q1844">
        <v>14.19</v>
      </c>
      <c r="R1844">
        <v>3</v>
      </c>
      <c r="S1844" s="1" t="s">
        <v>35</v>
      </c>
      <c r="T1844">
        <v>5.5340999999999996</v>
      </c>
      <c r="U1844" s="1" t="s">
        <v>440</v>
      </c>
      <c r="V1844" s="1" t="s">
        <v>83</v>
      </c>
      <c r="W1844">
        <v>2014</v>
      </c>
    </row>
    <row r="1845" spans="1:23" x14ac:dyDescent="0.25">
      <c r="A1845">
        <v>8661</v>
      </c>
      <c r="B1845" s="1" t="s">
        <v>4102</v>
      </c>
      <c r="C1845" s="2">
        <v>43064</v>
      </c>
      <c r="D1845" s="2">
        <v>43069</v>
      </c>
      <c r="E1845" s="1" t="s">
        <v>42</v>
      </c>
      <c r="F1845" s="1" t="s">
        <v>1444</v>
      </c>
      <c r="G1845" s="1" t="s">
        <v>1445</v>
      </c>
      <c r="H1845" s="1" t="s">
        <v>26</v>
      </c>
      <c r="I1845" s="1" t="s">
        <v>27</v>
      </c>
      <c r="J1845" s="1" t="s">
        <v>45</v>
      </c>
      <c r="K1845" s="1" t="s">
        <v>46</v>
      </c>
      <c r="L1845" s="1" t="s">
        <v>30</v>
      </c>
      <c r="M1845" s="1" t="s">
        <v>1459</v>
      </c>
      <c r="N1845" s="1" t="s">
        <v>32</v>
      </c>
      <c r="O1845" s="1" t="s">
        <v>33</v>
      </c>
      <c r="P1845" s="1" t="s">
        <v>1460</v>
      </c>
      <c r="Q1845">
        <v>723.92</v>
      </c>
      <c r="R1845">
        <v>5</v>
      </c>
      <c r="S1845" s="1" t="s">
        <v>66</v>
      </c>
      <c r="T1845">
        <v>-81.441000000000003</v>
      </c>
      <c r="U1845" s="1" t="s">
        <v>62</v>
      </c>
      <c r="V1845" s="1" t="s">
        <v>37</v>
      </c>
      <c r="W1845">
        <v>2017</v>
      </c>
    </row>
    <row r="1846" spans="1:23" x14ac:dyDescent="0.25">
      <c r="A1846">
        <v>8662</v>
      </c>
      <c r="B1846" s="1" t="s">
        <v>4103</v>
      </c>
      <c r="C1846" s="2">
        <v>42136</v>
      </c>
      <c r="D1846" s="2">
        <v>42141</v>
      </c>
      <c r="E1846" s="1" t="s">
        <v>42</v>
      </c>
      <c r="F1846" s="1" t="s">
        <v>1584</v>
      </c>
      <c r="G1846" s="1" t="s">
        <v>1585</v>
      </c>
      <c r="H1846" s="1" t="s">
        <v>26</v>
      </c>
      <c r="I1846" s="1" t="s">
        <v>27</v>
      </c>
      <c r="J1846" s="1" t="s">
        <v>109</v>
      </c>
      <c r="K1846" s="1" t="s">
        <v>99</v>
      </c>
      <c r="L1846" s="1" t="s">
        <v>100</v>
      </c>
      <c r="M1846" s="1" t="s">
        <v>2800</v>
      </c>
      <c r="N1846" s="1" t="s">
        <v>32</v>
      </c>
      <c r="O1846" s="1" t="s">
        <v>60</v>
      </c>
      <c r="P1846" s="1" t="s">
        <v>2801</v>
      </c>
      <c r="Q1846">
        <v>21.968</v>
      </c>
      <c r="R1846">
        <v>4</v>
      </c>
      <c r="S1846" s="1" t="s">
        <v>103</v>
      </c>
      <c r="T1846">
        <v>-15.9268</v>
      </c>
      <c r="U1846" s="1" t="s">
        <v>62</v>
      </c>
      <c r="V1846" s="1" t="s">
        <v>171</v>
      </c>
      <c r="W1846">
        <v>2015</v>
      </c>
    </row>
    <row r="1847" spans="1:23" x14ac:dyDescent="0.25">
      <c r="A1847">
        <v>8665</v>
      </c>
      <c r="B1847" s="1" t="s">
        <v>4104</v>
      </c>
      <c r="C1847" s="2">
        <v>42824</v>
      </c>
      <c r="D1847" s="2">
        <v>42826</v>
      </c>
      <c r="E1847" s="1" t="s">
        <v>23</v>
      </c>
      <c r="F1847" s="1" t="s">
        <v>3128</v>
      </c>
      <c r="G1847" s="1" t="s">
        <v>3129</v>
      </c>
      <c r="H1847" s="1" t="s">
        <v>26</v>
      </c>
      <c r="I1847" s="1" t="s">
        <v>27</v>
      </c>
      <c r="J1847" s="1" t="s">
        <v>2073</v>
      </c>
      <c r="K1847" s="1" t="s">
        <v>57</v>
      </c>
      <c r="L1847" s="1" t="s">
        <v>58</v>
      </c>
      <c r="M1847" s="1" t="s">
        <v>1555</v>
      </c>
      <c r="N1847" s="1" t="s">
        <v>32</v>
      </c>
      <c r="O1847" s="1" t="s">
        <v>60</v>
      </c>
      <c r="P1847" s="1" t="s">
        <v>1556</v>
      </c>
      <c r="Q1847">
        <v>94.2</v>
      </c>
      <c r="R1847">
        <v>5</v>
      </c>
      <c r="S1847" s="1" t="s">
        <v>35</v>
      </c>
      <c r="T1847">
        <v>39.564</v>
      </c>
      <c r="U1847" s="1" t="s">
        <v>76</v>
      </c>
      <c r="V1847" s="1" t="s">
        <v>205</v>
      </c>
      <c r="W1847">
        <v>2017</v>
      </c>
    </row>
    <row r="1848" spans="1:23" x14ac:dyDescent="0.25">
      <c r="A1848">
        <v>8671</v>
      </c>
      <c r="B1848" s="1" t="s">
        <v>4105</v>
      </c>
      <c r="C1848" s="2">
        <v>42000</v>
      </c>
      <c r="D1848" s="2">
        <v>42005</v>
      </c>
      <c r="E1848" s="1" t="s">
        <v>23</v>
      </c>
      <c r="F1848" s="1" t="s">
        <v>173</v>
      </c>
      <c r="G1848" s="1" t="s">
        <v>174</v>
      </c>
      <c r="H1848" s="1" t="s">
        <v>26</v>
      </c>
      <c r="I1848" s="1" t="s">
        <v>27</v>
      </c>
      <c r="J1848" s="1" t="s">
        <v>705</v>
      </c>
      <c r="K1848" s="1" t="s">
        <v>241</v>
      </c>
      <c r="L1848" s="1" t="s">
        <v>72</v>
      </c>
      <c r="M1848" s="1" t="s">
        <v>2619</v>
      </c>
      <c r="N1848" s="1" t="s">
        <v>32</v>
      </c>
      <c r="O1848" s="1" t="s">
        <v>60</v>
      </c>
      <c r="P1848" s="1" t="s">
        <v>2620</v>
      </c>
      <c r="Q1848">
        <v>182.352</v>
      </c>
      <c r="R1848">
        <v>3</v>
      </c>
      <c r="S1848" s="1" t="s">
        <v>66</v>
      </c>
      <c r="T1848">
        <v>-18.235199999999999</v>
      </c>
      <c r="U1848" s="1" t="s">
        <v>62</v>
      </c>
      <c r="V1848" s="1" t="s">
        <v>104</v>
      </c>
      <c r="W1848">
        <v>2014</v>
      </c>
    </row>
    <row r="1849" spans="1:23" x14ac:dyDescent="0.25">
      <c r="A1849">
        <v>8674</v>
      </c>
      <c r="B1849" s="1" t="s">
        <v>4106</v>
      </c>
      <c r="C1849" s="2">
        <v>42782</v>
      </c>
      <c r="D1849" s="2">
        <v>42787</v>
      </c>
      <c r="E1849" s="1" t="s">
        <v>42</v>
      </c>
      <c r="F1849" s="1" t="s">
        <v>1643</v>
      </c>
      <c r="G1849" s="1" t="s">
        <v>1644</v>
      </c>
      <c r="H1849" s="1" t="s">
        <v>26</v>
      </c>
      <c r="I1849" s="1" t="s">
        <v>27</v>
      </c>
      <c r="J1849" s="1" t="s">
        <v>525</v>
      </c>
      <c r="K1849" s="1" t="s">
        <v>144</v>
      </c>
      <c r="L1849" s="1" t="s">
        <v>100</v>
      </c>
      <c r="M1849" s="1" t="s">
        <v>216</v>
      </c>
      <c r="N1849" s="1" t="s">
        <v>32</v>
      </c>
      <c r="O1849" s="1" t="s">
        <v>39</v>
      </c>
      <c r="P1849" s="1" t="s">
        <v>217</v>
      </c>
      <c r="Q1849">
        <v>600.55799999999999</v>
      </c>
      <c r="R1849">
        <v>3</v>
      </c>
      <c r="S1849" s="1" t="s">
        <v>75</v>
      </c>
      <c r="T1849">
        <v>-8.5793999999999997</v>
      </c>
      <c r="U1849" s="1" t="s">
        <v>62</v>
      </c>
      <c r="V1849" s="1" t="s">
        <v>307</v>
      </c>
      <c r="W1849">
        <v>2017</v>
      </c>
    </row>
    <row r="1850" spans="1:23" x14ac:dyDescent="0.25">
      <c r="A1850">
        <v>8677</v>
      </c>
      <c r="B1850" s="1" t="s">
        <v>4106</v>
      </c>
      <c r="C1850" s="2">
        <v>42782</v>
      </c>
      <c r="D1850" s="2">
        <v>42787</v>
      </c>
      <c r="E1850" s="1" t="s">
        <v>42</v>
      </c>
      <c r="F1850" s="1" t="s">
        <v>1643</v>
      </c>
      <c r="G1850" s="1" t="s">
        <v>1644</v>
      </c>
      <c r="H1850" s="1" t="s">
        <v>26</v>
      </c>
      <c r="I1850" s="1" t="s">
        <v>27</v>
      </c>
      <c r="J1850" s="1" t="s">
        <v>525</v>
      </c>
      <c r="K1850" s="1" t="s">
        <v>144</v>
      </c>
      <c r="L1850" s="1" t="s">
        <v>100</v>
      </c>
      <c r="M1850" s="1" t="s">
        <v>1324</v>
      </c>
      <c r="N1850" s="1" t="s">
        <v>32</v>
      </c>
      <c r="O1850" s="1" t="s">
        <v>60</v>
      </c>
      <c r="P1850" s="1" t="s">
        <v>2035</v>
      </c>
      <c r="Q1850">
        <v>7.6920000000000002</v>
      </c>
      <c r="R1850">
        <v>1</v>
      </c>
      <c r="S1850" s="1" t="s">
        <v>103</v>
      </c>
      <c r="T1850">
        <v>-3.6537000000000002</v>
      </c>
      <c r="U1850" s="1" t="s">
        <v>62</v>
      </c>
      <c r="V1850" s="1" t="s">
        <v>307</v>
      </c>
      <c r="W1850">
        <v>2017</v>
      </c>
    </row>
    <row r="1851" spans="1:23" x14ac:dyDescent="0.25">
      <c r="A1851">
        <v>8678</v>
      </c>
      <c r="B1851" s="1" t="s">
        <v>4107</v>
      </c>
      <c r="C1851" s="2">
        <v>43032</v>
      </c>
      <c r="D1851" s="2">
        <v>43034</v>
      </c>
      <c r="E1851" s="1" t="s">
        <v>94</v>
      </c>
      <c r="F1851" s="1" t="s">
        <v>413</v>
      </c>
      <c r="G1851" s="1" t="s">
        <v>414</v>
      </c>
      <c r="H1851" s="1" t="s">
        <v>26</v>
      </c>
      <c r="I1851" s="1" t="s">
        <v>27</v>
      </c>
      <c r="J1851" s="1" t="s">
        <v>4108</v>
      </c>
      <c r="K1851" s="1" t="s">
        <v>99</v>
      </c>
      <c r="L1851" s="1" t="s">
        <v>100</v>
      </c>
      <c r="M1851" s="1" t="s">
        <v>1478</v>
      </c>
      <c r="N1851" s="1" t="s">
        <v>32</v>
      </c>
      <c r="O1851" s="1" t="s">
        <v>48</v>
      </c>
      <c r="P1851" s="1" t="s">
        <v>1479</v>
      </c>
      <c r="Q1851">
        <v>517.40499999999997</v>
      </c>
      <c r="R1851">
        <v>5</v>
      </c>
      <c r="S1851" s="1" t="s">
        <v>75</v>
      </c>
      <c r="T1851">
        <v>-81.3065</v>
      </c>
      <c r="U1851" s="1" t="s">
        <v>76</v>
      </c>
      <c r="V1851" s="1" t="s">
        <v>52</v>
      </c>
      <c r="W1851">
        <v>2017</v>
      </c>
    </row>
    <row r="1852" spans="1:23" x14ac:dyDescent="0.25">
      <c r="A1852">
        <v>8696</v>
      </c>
      <c r="B1852" s="1" t="s">
        <v>4109</v>
      </c>
      <c r="C1852" s="2">
        <v>42993</v>
      </c>
      <c r="D1852" s="2">
        <v>42995</v>
      </c>
      <c r="E1852" s="1" t="s">
        <v>23</v>
      </c>
      <c r="F1852" s="1" t="s">
        <v>311</v>
      </c>
      <c r="G1852" s="1" t="s">
        <v>312</v>
      </c>
      <c r="H1852" s="1" t="s">
        <v>108</v>
      </c>
      <c r="I1852" s="1" t="s">
        <v>27</v>
      </c>
      <c r="J1852" s="1" t="s">
        <v>338</v>
      </c>
      <c r="K1852" s="1" t="s">
        <v>57</v>
      </c>
      <c r="L1852" s="1" t="s">
        <v>58</v>
      </c>
      <c r="M1852" s="1" t="s">
        <v>316</v>
      </c>
      <c r="N1852" s="1" t="s">
        <v>32</v>
      </c>
      <c r="O1852" s="1" t="s">
        <v>48</v>
      </c>
      <c r="P1852" s="1" t="s">
        <v>317</v>
      </c>
      <c r="Q1852">
        <v>300.904</v>
      </c>
      <c r="R1852">
        <v>1</v>
      </c>
      <c r="S1852" s="1" t="s">
        <v>66</v>
      </c>
      <c r="T1852">
        <v>11.283899999999999</v>
      </c>
      <c r="U1852" s="1" t="s">
        <v>76</v>
      </c>
      <c r="V1852" s="1" t="s">
        <v>83</v>
      </c>
      <c r="W1852">
        <v>2017</v>
      </c>
    </row>
    <row r="1853" spans="1:23" x14ac:dyDescent="0.25">
      <c r="A1853">
        <v>8698</v>
      </c>
      <c r="B1853" s="1" t="s">
        <v>4110</v>
      </c>
      <c r="C1853" s="2">
        <v>42901</v>
      </c>
      <c r="D1853" s="2">
        <v>42906</v>
      </c>
      <c r="E1853" s="1" t="s">
        <v>42</v>
      </c>
      <c r="F1853" s="1" t="s">
        <v>396</v>
      </c>
      <c r="G1853" s="1" t="s">
        <v>397</v>
      </c>
      <c r="H1853" s="1" t="s">
        <v>97</v>
      </c>
      <c r="I1853" s="1" t="s">
        <v>27</v>
      </c>
      <c r="J1853" s="1" t="s">
        <v>2660</v>
      </c>
      <c r="K1853" s="1" t="s">
        <v>151</v>
      </c>
      <c r="L1853" s="1" t="s">
        <v>30</v>
      </c>
      <c r="M1853" s="1" t="s">
        <v>325</v>
      </c>
      <c r="N1853" s="1" t="s">
        <v>32</v>
      </c>
      <c r="O1853" s="1" t="s">
        <v>60</v>
      </c>
      <c r="P1853" s="1" t="s">
        <v>326</v>
      </c>
      <c r="Q1853">
        <v>31.167999999999999</v>
      </c>
      <c r="R1853">
        <v>4</v>
      </c>
      <c r="S1853" s="1" t="s">
        <v>66</v>
      </c>
      <c r="T1853">
        <v>9.3504000000000005</v>
      </c>
      <c r="U1853" s="1" t="s">
        <v>62</v>
      </c>
      <c r="V1853" s="1" t="s">
        <v>63</v>
      </c>
      <c r="W1853">
        <v>2017</v>
      </c>
    </row>
    <row r="1854" spans="1:23" x14ac:dyDescent="0.25">
      <c r="A1854">
        <v>8699</v>
      </c>
      <c r="B1854" s="1" t="s">
        <v>4110</v>
      </c>
      <c r="C1854" s="2">
        <v>42901</v>
      </c>
      <c r="D1854" s="2">
        <v>42906</v>
      </c>
      <c r="E1854" s="1" t="s">
        <v>42</v>
      </c>
      <c r="F1854" s="1" t="s">
        <v>396</v>
      </c>
      <c r="G1854" s="1" t="s">
        <v>397</v>
      </c>
      <c r="H1854" s="1" t="s">
        <v>97</v>
      </c>
      <c r="I1854" s="1" t="s">
        <v>27</v>
      </c>
      <c r="J1854" s="1" t="s">
        <v>2660</v>
      </c>
      <c r="K1854" s="1" t="s">
        <v>151</v>
      </c>
      <c r="L1854" s="1" t="s">
        <v>30</v>
      </c>
      <c r="M1854" s="1" t="s">
        <v>2419</v>
      </c>
      <c r="N1854" s="1" t="s">
        <v>32</v>
      </c>
      <c r="O1854" s="1" t="s">
        <v>48</v>
      </c>
      <c r="P1854" s="1" t="s">
        <v>2420</v>
      </c>
      <c r="Q1854">
        <v>120.96</v>
      </c>
      <c r="R1854">
        <v>2</v>
      </c>
      <c r="S1854" s="1" t="s">
        <v>517</v>
      </c>
      <c r="T1854">
        <v>-28.224</v>
      </c>
      <c r="U1854" s="1" t="s">
        <v>62</v>
      </c>
      <c r="V1854" s="1" t="s">
        <v>63</v>
      </c>
      <c r="W1854">
        <v>2017</v>
      </c>
    </row>
    <row r="1855" spans="1:23" x14ac:dyDescent="0.25">
      <c r="A1855">
        <v>8707</v>
      </c>
      <c r="B1855" s="1" t="s">
        <v>4111</v>
      </c>
      <c r="C1855" s="2">
        <v>41890</v>
      </c>
      <c r="D1855" s="2">
        <v>41895</v>
      </c>
      <c r="E1855" s="1" t="s">
        <v>42</v>
      </c>
      <c r="F1855" s="1" t="s">
        <v>1253</v>
      </c>
      <c r="G1855" s="1" t="s">
        <v>1254</v>
      </c>
      <c r="H1855" s="1" t="s">
        <v>108</v>
      </c>
      <c r="I1855" s="1" t="s">
        <v>27</v>
      </c>
      <c r="J1855" s="1" t="s">
        <v>183</v>
      </c>
      <c r="K1855" s="1" t="s">
        <v>129</v>
      </c>
      <c r="L1855" s="1" t="s">
        <v>72</v>
      </c>
      <c r="M1855" s="1" t="s">
        <v>1292</v>
      </c>
      <c r="N1855" s="1" t="s">
        <v>32</v>
      </c>
      <c r="O1855" s="1" t="s">
        <v>39</v>
      </c>
      <c r="P1855" s="1" t="s">
        <v>1293</v>
      </c>
      <c r="Q1855">
        <v>172.76400000000001</v>
      </c>
      <c r="R1855">
        <v>2</v>
      </c>
      <c r="S1855" s="1" t="s">
        <v>132</v>
      </c>
      <c r="T1855">
        <v>13.437200000000001</v>
      </c>
      <c r="U1855" s="1" t="s">
        <v>62</v>
      </c>
      <c r="V1855" s="1" t="s">
        <v>83</v>
      </c>
      <c r="W1855">
        <v>2014</v>
      </c>
    </row>
    <row r="1856" spans="1:23" x14ac:dyDescent="0.25">
      <c r="A1856">
        <v>8710</v>
      </c>
      <c r="B1856" s="1" t="s">
        <v>4112</v>
      </c>
      <c r="C1856" s="2">
        <v>41959</v>
      </c>
      <c r="D1856" s="2">
        <v>41961</v>
      </c>
      <c r="E1856" s="1" t="s">
        <v>94</v>
      </c>
      <c r="F1856" s="1" t="s">
        <v>687</v>
      </c>
      <c r="G1856" s="1" t="s">
        <v>688</v>
      </c>
      <c r="H1856" s="1" t="s">
        <v>97</v>
      </c>
      <c r="I1856" s="1" t="s">
        <v>27</v>
      </c>
      <c r="J1856" s="1" t="s">
        <v>56</v>
      </c>
      <c r="K1856" s="1" t="s">
        <v>57</v>
      </c>
      <c r="L1856" s="1" t="s">
        <v>58</v>
      </c>
      <c r="M1856" s="1" t="s">
        <v>722</v>
      </c>
      <c r="N1856" s="1" t="s">
        <v>32</v>
      </c>
      <c r="O1856" s="1" t="s">
        <v>33</v>
      </c>
      <c r="P1856" s="1" t="s">
        <v>723</v>
      </c>
      <c r="Q1856">
        <v>305.97449999999998</v>
      </c>
      <c r="R1856">
        <v>3</v>
      </c>
      <c r="S1856" s="1" t="s">
        <v>468</v>
      </c>
      <c r="T1856">
        <v>25.197900000000001</v>
      </c>
      <c r="U1856" s="1" t="s">
        <v>76</v>
      </c>
      <c r="V1856" s="1" t="s">
        <v>37</v>
      </c>
      <c r="W1856">
        <v>2014</v>
      </c>
    </row>
    <row r="1857" spans="1:23" x14ac:dyDescent="0.25">
      <c r="A1857">
        <v>8712</v>
      </c>
      <c r="B1857" s="1" t="s">
        <v>4113</v>
      </c>
      <c r="C1857" s="2">
        <v>41701</v>
      </c>
      <c r="D1857" s="2">
        <v>41705</v>
      </c>
      <c r="E1857" s="1" t="s">
        <v>42</v>
      </c>
      <c r="F1857" s="1" t="s">
        <v>4034</v>
      </c>
      <c r="G1857" s="1" t="s">
        <v>4035</v>
      </c>
      <c r="H1857" s="1" t="s">
        <v>26</v>
      </c>
      <c r="I1857" s="1" t="s">
        <v>27</v>
      </c>
      <c r="J1857" s="1" t="s">
        <v>651</v>
      </c>
      <c r="K1857" s="1" t="s">
        <v>57</v>
      </c>
      <c r="L1857" s="1" t="s">
        <v>58</v>
      </c>
      <c r="M1857" s="1" t="s">
        <v>1260</v>
      </c>
      <c r="N1857" s="1" t="s">
        <v>32</v>
      </c>
      <c r="O1857" s="1" t="s">
        <v>48</v>
      </c>
      <c r="P1857" s="1" t="s">
        <v>1261</v>
      </c>
      <c r="Q1857">
        <v>626.35199999999998</v>
      </c>
      <c r="R1857">
        <v>3</v>
      </c>
      <c r="S1857" s="1" t="s">
        <v>66</v>
      </c>
      <c r="T1857">
        <v>-23.488199999999999</v>
      </c>
      <c r="U1857" s="1" t="s">
        <v>90</v>
      </c>
      <c r="V1857" s="1" t="s">
        <v>205</v>
      </c>
      <c r="W1857">
        <v>2014</v>
      </c>
    </row>
    <row r="1858" spans="1:23" x14ac:dyDescent="0.25">
      <c r="A1858">
        <v>8713</v>
      </c>
      <c r="B1858" s="1" t="s">
        <v>4114</v>
      </c>
      <c r="C1858" s="2">
        <v>42341</v>
      </c>
      <c r="D1858" s="2">
        <v>42345</v>
      </c>
      <c r="E1858" s="1" t="s">
        <v>42</v>
      </c>
      <c r="F1858" s="1" t="s">
        <v>1911</v>
      </c>
      <c r="G1858" s="1" t="s">
        <v>1912</v>
      </c>
      <c r="H1858" s="1" t="s">
        <v>26</v>
      </c>
      <c r="I1858" s="1" t="s">
        <v>27</v>
      </c>
      <c r="J1858" s="1" t="s">
        <v>338</v>
      </c>
      <c r="K1858" s="1" t="s">
        <v>57</v>
      </c>
      <c r="L1858" s="1" t="s">
        <v>58</v>
      </c>
      <c r="M1858" s="1" t="s">
        <v>1708</v>
      </c>
      <c r="N1858" s="1" t="s">
        <v>32</v>
      </c>
      <c r="O1858" s="1" t="s">
        <v>33</v>
      </c>
      <c r="P1858" s="1" t="s">
        <v>1927</v>
      </c>
      <c r="Q1858">
        <v>359.49900000000002</v>
      </c>
      <c r="R1858">
        <v>3</v>
      </c>
      <c r="S1858" s="1" t="s">
        <v>468</v>
      </c>
      <c r="T1858">
        <v>-29.605799999999999</v>
      </c>
      <c r="U1858" s="1" t="s">
        <v>90</v>
      </c>
      <c r="V1858" s="1" t="s">
        <v>104</v>
      </c>
      <c r="W1858">
        <v>2015</v>
      </c>
    </row>
    <row r="1859" spans="1:23" x14ac:dyDescent="0.25">
      <c r="A1859">
        <v>8718</v>
      </c>
      <c r="B1859" s="1" t="s">
        <v>4115</v>
      </c>
      <c r="C1859" s="2">
        <v>42533</v>
      </c>
      <c r="D1859" s="2">
        <v>42537</v>
      </c>
      <c r="E1859" s="1" t="s">
        <v>23</v>
      </c>
      <c r="F1859" s="1" t="s">
        <v>3711</v>
      </c>
      <c r="G1859" s="1" t="s">
        <v>3712</v>
      </c>
      <c r="H1859" s="1" t="s">
        <v>108</v>
      </c>
      <c r="I1859" s="1" t="s">
        <v>27</v>
      </c>
      <c r="J1859" s="1" t="s">
        <v>109</v>
      </c>
      <c r="K1859" s="1" t="s">
        <v>99</v>
      </c>
      <c r="L1859" s="1" t="s">
        <v>100</v>
      </c>
      <c r="M1859" s="1" t="s">
        <v>907</v>
      </c>
      <c r="N1859" s="1" t="s">
        <v>32</v>
      </c>
      <c r="O1859" s="1" t="s">
        <v>60</v>
      </c>
      <c r="P1859" s="1" t="s">
        <v>908</v>
      </c>
      <c r="Q1859">
        <v>6.984</v>
      </c>
      <c r="R1859">
        <v>2</v>
      </c>
      <c r="S1859" s="1" t="s">
        <v>103</v>
      </c>
      <c r="T1859">
        <v>-4.5396000000000001</v>
      </c>
      <c r="U1859" s="1" t="s">
        <v>90</v>
      </c>
      <c r="V1859" s="1" t="s">
        <v>63</v>
      </c>
      <c r="W1859">
        <v>2016</v>
      </c>
    </row>
    <row r="1860" spans="1:23" x14ac:dyDescent="0.25">
      <c r="A1860">
        <v>8721</v>
      </c>
      <c r="B1860" s="1" t="s">
        <v>4115</v>
      </c>
      <c r="C1860" s="2">
        <v>42533</v>
      </c>
      <c r="D1860" s="2">
        <v>42537</v>
      </c>
      <c r="E1860" s="1" t="s">
        <v>23</v>
      </c>
      <c r="F1860" s="1" t="s">
        <v>3711</v>
      </c>
      <c r="G1860" s="1" t="s">
        <v>3712</v>
      </c>
      <c r="H1860" s="1" t="s">
        <v>108</v>
      </c>
      <c r="I1860" s="1" t="s">
        <v>27</v>
      </c>
      <c r="J1860" s="1" t="s">
        <v>109</v>
      </c>
      <c r="K1860" s="1" t="s">
        <v>99</v>
      </c>
      <c r="L1860" s="1" t="s">
        <v>100</v>
      </c>
      <c r="M1860" s="1" t="s">
        <v>2743</v>
      </c>
      <c r="N1860" s="1" t="s">
        <v>32</v>
      </c>
      <c r="O1860" s="1" t="s">
        <v>39</v>
      </c>
      <c r="P1860" s="1" t="s">
        <v>2744</v>
      </c>
      <c r="Q1860">
        <v>379.37200000000001</v>
      </c>
      <c r="R1860">
        <v>2</v>
      </c>
      <c r="S1860" s="1" t="s">
        <v>75</v>
      </c>
      <c r="T1860">
        <v>-119.2312</v>
      </c>
      <c r="U1860" s="1" t="s">
        <v>90</v>
      </c>
      <c r="V1860" s="1" t="s">
        <v>63</v>
      </c>
      <c r="W1860">
        <v>2016</v>
      </c>
    </row>
    <row r="1861" spans="1:23" x14ac:dyDescent="0.25">
      <c r="A1861">
        <v>8728</v>
      </c>
      <c r="B1861" s="1" t="s">
        <v>4116</v>
      </c>
      <c r="C1861" s="2">
        <v>42365</v>
      </c>
      <c r="D1861" s="2">
        <v>42369</v>
      </c>
      <c r="E1861" s="1" t="s">
        <v>42</v>
      </c>
      <c r="F1861" s="1" t="s">
        <v>2630</v>
      </c>
      <c r="G1861" s="1" t="s">
        <v>2631</v>
      </c>
      <c r="H1861" s="1" t="s">
        <v>97</v>
      </c>
      <c r="I1861" s="1" t="s">
        <v>27</v>
      </c>
      <c r="J1861" s="1" t="s">
        <v>409</v>
      </c>
      <c r="K1861" s="1" t="s">
        <v>151</v>
      </c>
      <c r="L1861" s="1" t="s">
        <v>30</v>
      </c>
      <c r="M1861" s="1" t="s">
        <v>3986</v>
      </c>
      <c r="N1861" s="1" t="s">
        <v>32</v>
      </c>
      <c r="O1861" s="1" t="s">
        <v>60</v>
      </c>
      <c r="P1861" s="1" t="s">
        <v>3987</v>
      </c>
      <c r="Q1861">
        <v>53.351999999999997</v>
      </c>
      <c r="R1861">
        <v>3</v>
      </c>
      <c r="S1861" s="1" t="s">
        <v>66</v>
      </c>
      <c r="T1861">
        <v>16.005600000000001</v>
      </c>
      <c r="U1861" s="1" t="s">
        <v>90</v>
      </c>
      <c r="V1861" s="1" t="s">
        <v>104</v>
      </c>
      <c r="W1861">
        <v>2015</v>
      </c>
    </row>
    <row r="1862" spans="1:23" x14ac:dyDescent="0.25">
      <c r="A1862">
        <v>8729</v>
      </c>
      <c r="B1862" s="1" t="s">
        <v>4116</v>
      </c>
      <c r="C1862" s="2">
        <v>42365</v>
      </c>
      <c r="D1862" s="2">
        <v>42369</v>
      </c>
      <c r="E1862" s="1" t="s">
        <v>42</v>
      </c>
      <c r="F1862" s="1" t="s">
        <v>2630</v>
      </c>
      <c r="G1862" s="1" t="s">
        <v>2631</v>
      </c>
      <c r="H1862" s="1" t="s">
        <v>97</v>
      </c>
      <c r="I1862" s="1" t="s">
        <v>27</v>
      </c>
      <c r="J1862" s="1" t="s">
        <v>409</v>
      </c>
      <c r="K1862" s="1" t="s">
        <v>151</v>
      </c>
      <c r="L1862" s="1" t="s">
        <v>30</v>
      </c>
      <c r="M1862" s="1" t="s">
        <v>2746</v>
      </c>
      <c r="N1862" s="1" t="s">
        <v>32</v>
      </c>
      <c r="O1862" s="1" t="s">
        <v>33</v>
      </c>
      <c r="P1862" s="1" t="s">
        <v>2747</v>
      </c>
      <c r="Q1862">
        <v>131.10400000000001</v>
      </c>
      <c r="R1862">
        <v>2</v>
      </c>
      <c r="S1862" s="1" t="s">
        <v>66</v>
      </c>
      <c r="T1862">
        <v>8.1940000000000008</v>
      </c>
      <c r="U1862" s="1" t="s">
        <v>90</v>
      </c>
      <c r="V1862" s="1" t="s">
        <v>104</v>
      </c>
      <c r="W1862">
        <v>2015</v>
      </c>
    </row>
    <row r="1863" spans="1:23" x14ac:dyDescent="0.25">
      <c r="A1863">
        <v>8734</v>
      </c>
      <c r="B1863" s="1" t="s">
        <v>4117</v>
      </c>
      <c r="C1863" s="2">
        <v>42913</v>
      </c>
      <c r="D1863" s="2">
        <v>42915</v>
      </c>
      <c r="E1863" s="1" t="s">
        <v>23</v>
      </c>
      <c r="F1863" s="1" t="s">
        <v>3864</v>
      </c>
      <c r="G1863" s="1" t="s">
        <v>3865</v>
      </c>
      <c r="H1863" s="1" t="s">
        <v>97</v>
      </c>
      <c r="I1863" s="1" t="s">
        <v>27</v>
      </c>
      <c r="J1863" s="1" t="s">
        <v>201</v>
      </c>
      <c r="K1863" s="1" t="s">
        <v>202</v>
      </c>
      <c r="L1863" s="1" t="s">
        <v>58</v>
      </c>
      <c r="M1863" s="1" t="s">
        <v>578</v>
      </c>
      <c r="N1863" s="1" t="s">
        <v>32</v>
      </c>
      <c r="O1863" s="1" t="s">
        <v>60</v>
      </c>
      <c r="P1863" s="1" t="s">
        <v>579</v>
      </c>
      <c r="Q1863">
        <v>126.3</v>
      </c>
      <c r="R1863">
        <v>3</v>
      </c>
      <c r="S1863" s="1" t="s">
        <v>35</v>
      </c>
      <c r="T1863">
        <v>40.415999999999997</v>
      </c>
      <c r="U1863" s="1" t="s">
        <v>76</v>
      </c>
      <c r="V1863" s="1" t="s">
        <v>63</v>
      </c>
      <c r="W1863">
        <v>2017</v>
      </c>
    </row>
    <row r="1864" spans="1:23" x14ac:dyDescent="0.25">
      <c r="A1864">
        <v>8743</v>
      </c>
      <c r="B1864" s="1" t="s">
        <v>4118</v>
      </c>
      <c r="C1864" s="2">
        <v>42279</v>
      </c>
      <c r="D1864" s="2">
        <v>42281</v>
      </c>
      <c r="E1864" s="1" t="s">
        <v>94</v>
      </c>
      <c r="F1864" s="1" t="s">
        <v>1372</v>
      </c>
      <c r="G1864" s="1" t="s">
        <v>1373</v>
      </c>
      <c r="H1864" s="1" t="s">
        <v>26</v>
      </c>
      <c r="I1864" s="1" t="s">
        <v>27</v>
      </c>
      <c r="J1864" s="1" t="s">
        <v>4119</v>
      </c>
      <c r="K1864" s="1" t="s">
        <v>1530</v>
      </c>
      <c r="L1864" s="1" t="s">
        <v>58</v>
      </c>
      <c r="M1864" s="1" t="s">
        <v>184</v>
      </c>
      <c r="N1864" s="1" t="s">
        <v>32</v>
      </c>
      <c r="O1864" s="1" t="s">
        <v>60</v>
      </c>
      <c r="P1864" s="1" t="s">
        <v>185</v>
      </c>
      <c r="Q1864">
        <v>11.032</v>
      </c>
      <c r="R1864">
        <v>1</v>
      </c>
      <c r="S1864" s="1" t="s">
        <v>66</v>
      </c>
      <c r="T1864">
        <v>3.0337999999999998</v>
      </c>
      <c r="U1864" s="1" t="s">
        <v>76</v>
      </c>
      <c r="V1864" s="1" t="s">
        <v>52</v>
      </c>
      <c r="W1864">
        <v>2015</v>
      </c>
    </row>
    <row r="1865" spans="1:23" x14ac:dyDescent="0.25">
      <c r="A1865">
        <v>8747</v>
      </c>
      <c r="B1865" s="1" t="s">
        <v>4120</v>
      </c>
      <c r="C1865" s="2">
        <v>42768</v>
      </c>
      <c r="D1865" s="2">
        <v>42773</v>
      </c>
      <c r="E1865" s="1" t="s">
        <v>42</v>
      </c>
      <c r="F1865" s="1" t="s">
        <v>2013</v>
      </c>
      <c r="G1865" s="1" t="s">
        <v>2014</v>
      </c>
      <c r="H1865" s="1" t="s">
        <v>97</v>
      </c>
      <c r="I1865" s="1" t="s">
        <v>27</v>
      </c>
      <c r="J1865" s="1" t="s">
        <v>651</v>
      </c>
      <c r="K1865" s="1" t="s">
        <v>57</v>
      </c>
      <c r="L1865" s="1" t="s">
        <v>58</v>
      </c>
      <c r="M1865" s="1" t="s">
        <v>1022</v>
      </c>
      <c r="N1865" s="1" t="s">
        <v>32</v>
      </c>
      <c r="O1865" s="1" t="s">
        <v>60</v>
      </c>
      <c r="P1865" s="1" t="s">
        <v>1023</v>
      </c>
      <c r="Q1865">
        <v>210.58</v>
      </c>
      <c r="R1865">
        <v>2</v>
      </c>
      <c r="S1865" s="1" t="s">
        <v>35</v>
      </c>
      <c r="T1865">
        <v>12.6348</v>
      </c>
      <c r="U1865" s="1" t="s">
        <v>62</v>
      </c>
      <c r="V1865" s="1" t="s">
        <v>307</v>
      </c>
      <c r="W1865">
        <v>2017</v>
      </c>
    </row>
    <row r="1866" spans="1:23" x14ac:dyDescent="0.25">
      <c r="A1866">
        <v>8759</v>
      </c>
      <c r="B1866" s="1" t="s">
        <v>4121</v>
      </c>
      <c r="C1866" s="2">
        <v>42573</v>
      </c>
      <c r="D1866" s="2">
        <v>42577</v>
      </c>
      <c r="E1866" s="1" t="s">
        <v>42</v>
      </c>
      <c r="F1866" s="1" t="s">
        <v>2542</v>
      </c>
      <c r="G1866" s="1" t="s">
        <v>2543</v>
      </c>
      <c r="H1866" s="1" t="s">
        <v>97</v>
      </c>
      <c r="I1866" s="1" t="s">
        <v>27</v>
      </c>
      <c r="J1866" s="1" t="s">
        <v>167</v>
      </c>
      <c r="K1866" s="1" t="s">
        <v>1101</v>
      </c>
      <c r="L1866" s="1" t="s">
        <v>72</v>
      </c>
      <c r="M1866" s="1" t="s">
        <v>847</v>
      </c>
      <c r="N1866" s="1" t="s">
        <v>32</v>
      </c>
      <c r="O1866" s="1" t="s">
        <v>60</v>
      </c>
      <c r="P1866" s="1" t="s">
        <v>848</v>
      </c>
      <c r="Q1866">
        <v>27.42</v>
      </c>
      <c r="R1866">
        <v>3</v>
      </c>
      <c r="S1866" s="1" t="s">
        <v>35</v>
      </c>
      <c r="T1866">
        <v>9.3228000000000009</v>
      </c>
      <c r="U1866" s="1" t="s">
        <v>90</v>
      </c>
      <c r="V1866" s="1" t="s">
        <v>77</v>
      </c>
      <c r="W1866">
        <v>2016</v>
      </c>
    </row>
    <row r="1867" spans="1:23" x14ac:dyDescent="0.25">
      <c r="A1867">
        <v>8771</v>
      </c>
      <c r="B1867" s="1" t="s">
        <v>4122</v>
      </c>
      <c r="C1867" s="2">
        <v>42625</v>
      </c>
      <c r="D1867" s="2">
        <v>42626</v>
      </c>
      <c r="E1867" s="1" t="s">
        <v>435</v>
      </c>
      <c r="F1867" s="1" t="s">
        <v>3314</v>
      </c>
      <c r="G1867" s="1" t="s">
        <v>3315</v>
      </c>
      <c r="H1867" s="1" t="s">
        <v>108</v>
      </c>
      <c r="I1867" s="1" t="s">
        <v>27</v>
      </c>
      <c r="J1867" s="1" t="s">
        <v>877</v>
      </c>
      <c r="K1867" s="1" t="s">
        <v>190</v>
      </c>
      <c r="L1867" s="1" t="s">
        <v>58</v>
      </c>
      <c r="M1867" s="1" t="s">
        <v>1015</v>
      </c>
      <c r="N1867" s="1" t="s">
        <v>32</v>
      </c>
      <c r="O1867" s="1" t="s">
        <v>39</v>
      </c>
      <c r="P1867" s="1" t="s">
        <v>1016</v>
      </c>
      <c r="Q1867">
        <v>83.135999999999996</v>
      </c>
      <c r="R1867">
        <v>4</v>
      </c>
      <c r="S1867" s="1" t="s">
        <v>66</v>
      </c>
      <c r="T1867">
        <v>5.1959999999999997</v>
      </c>
      <c r="U1867" s="1" t="s">
        <v>133</v>
      </c>
      <c r="V1867" s="1" t="s">
        <v>83</v>
      </c>
      <c r="W1867">
        <v>2016</v>
      </c>
    </row>
    <row r="1868" spans="1:23" x14ac:dyDescent="0.25">
      <c r="A1868">
        <v>8777</v>
      </c>
      <c r="B1868" s="1" t="s">
        <v>4123</v>
      </c>
      <c r="C1868" s="2">
        <v>42553</v>
      </c>
      <c r="D1868" s="2">
        <v>42554</v>
      </c>
      <c r="E1868" s="1" t="s">
        <v>94</v>
      </c>
      <c r="F1868" s="1" t="s">
        <v>1524</v>
      </c>
      <c r="G1868" s="1" t="s">
        <v>1525</v>
      </c>
      <c r="H1868" s="1" t="s">
        <v>97</v>
      </c>
      <c r="I1868" s="1" t="s">
        <v>27</v>
      </c>
      <c r="J1868" s="1" t="s">
        <v>1881</v>
      </c>
      <c r="K1868" s="1" t="s">
        <v>99</v>
      </c>
      <c r="L1868" s="1" t="s">
        <v>100</v>
      </c>
      <c r="M1868" s="1" t="s">
        <v>867</v>
      </c>
      <c r="N1868" s="1" t="s">
        <v>32</v>
      </c>
      <c r="O1868" s="1" t="s">
        <v>39</v>
      </c>
      <c r="P1868" s="1" t="s">
        <v>868</v>
      </c>
      <c r="Q1868">
        <v>528.42999999999995</v>
      </c>
      <c r="R1868">
        <v>5</v>
      </c>
      <c r="S1868" s="1" t="s">
        <v>75</v>
      </c>
      <c r="T1868">
        <v>0</v>
      </c>
      <c r="U1868" s="1" t="s">
        <v>133</v>
      </c>
      <c r="V1868" s="1" t="s">
        <v>77</v>
      </c>
      <c r="W1868">
        <v>2016</v>
      </c>
    </row>
    <row r="1869" spans="1:23" x14ac:dyDescent="0.25">
      <c r="A1869">
        <v>8779</v>
      </c>
      <c r="B1869" s="1" t="s">
        <v>4124</v>
      </c>
      <c r="C1869" s="2">
        <v>43082</v>
      </c>
      <c r="D1869" s="2">
        <v>43087</v>
      </c>
      <c r="E1869" s="1" t="s">
        <v>42</v>
      </c>
      <c r="F1869" s="1" t="s">
        <v>4125</v>
      </c>
      <c r="G1869" s="1" t="s">
        <v>4126</v>
      </c>
      <c r="H1869" s="1" t="s">
        <v>97</v>
      </c>
      <c r="I1869" s="1" t="s">
        <v>27</v>
      </c>
      <c r="J1869" s="1" t="s">
        <v>183</v>
      </c>
      <c r="K1869" s="1" t="s">
        <v>129</v>
      </c>
      <c r="L1869" s="1" t="s">
        <v>72</v>
      </c>
      <c r="M1869" s="1" t="s">
        <v>722</v>
      </c>
      <c r="N1869" s="1" t="s">
        <v>32</v>
      </c>
      <c r="O1869" s="1" t="s">
        <v>33</v>
      </c>
      <c r="P1869" s="1" t="s">
        <v>723</v>
      </c>
      <c r="Q1869">
        <v>287.976</v>
      </c>
      <c r="R1869">
        <v>3</v>
      </c>
      <c r="S1869" s="1" t="s">
        <v>66</v>
      </c>
      <c r="T1869">
        <v>7.1993999999999998</v>
      </c>
      <c r="U1869" s="1" t="s">
        <v>62</v>
      </c>
      <c r="V1869" s="1" t="s">
        <v>104</v>
      </c>
      <c r="W1869">
        <v>2017</v>
      </c>
    </row>
    <row r="1870" spans="1:23" x14ac:dyDescent="0.25">
      <c r="A1870">
        <v>8782</v>
      </c>
      <c r="B1870" s="1" t="s">
        <v>4127</v>
      </c>
      <c r="C1870" s="2">
        <v>42064</v>
      </c>
      <c r="D1870" s="2">
        <v>42067</v>
      </c>
      <c r="E1870" s="1" t="s">
        <v>94</v>
      </c>
      <c r="F1870" s="1" t="s">
        <v>3935</v>
      </c>
      <c r="G1870" s="1" t="s">
        <v>3936</v>
      </c>
      <c r="H1870" s="1" t="s">
        <v>97</v>
      </c>
      <c r="I1870" s="1" t="s">
        <v>27</v>
      </c>
      <c r="J1870" s="1" t="s">
        <v>109</v>
      </c>
      <c r="K1870" s="1" t="s">
        <v>99</v>
      </c>
      <c r="L1870" s="1" t="s">
        <v>100</v>
      </c>
      <c r="M1870" s="1" t="s">
        <v>1011</v>
      </c>
      <c r="N1870" s="1" t="s">
        <v>32</v>
      </c>
      <c r="O1870" s="1" t="s">
        <v>33</v>
      </c>
      <c r="P1870" s="1" t="s">
        <v>1012</v>
      </c>
      <c r="Q1870">
        <v>1227.9983999999999</v>
      </c>
      <c r="R1870">
        <v>6</v>
      </c>
      <c r="S1870" s="1" t="s">
        <v>112</v>
      </c>
      <c r="T1870">
        <v>-36.117600000000003</v>
      </c>
      <c r="U1870" s="1" t="s">
        <v>36</v>
      </c>
      <c r="V1870" s="1" t="s">
        <v>205</v>
      </c>
      <c r="W1870">
        <v>2015</v>
      </c>
    </row>
    <row r="1871" spans="1:23" x14ac:dyDescent="0.25">
      <c r="A1871">
        <v>8784</v>
      </c>
      <c r="B1871" s="1" t="s">
        <v>4128</v>
      </c>
      <c r="C1871" s="2">
        <v>42628</v>
      </c>
      <c r="D1871" s="2">
        <v>42633</v>
      </c>
      <c r="E1871" s="1" t="s">
        <v>42</v>
      </c>
      <c r="F1871" s="1" t="s">
        <v>687</v>
      </c>
      <c r="G1871" s="1" t="s">
        <v>688</v>
      </c>
      <c r="H1871" s="1" t="s">
        <v>97</v>
      </c>
      <c r="I1871" s="1" t="s">
        <v>27</v>
      </c>
      <c r="J1871" s="1" t="s">
        <v>4129</v>
      </c>
      <c r="K1871" s="1" t="s">
        <v>2293</v>
      </c>
      <c r="L1871" s="1" t="s">
        <v>58</v>
      </c>
      <c r="M1871" s="1" t="s">
        <v>316</v>
      </c>
      <c r="N1871" s="1" t="s">
        <v>32</v>
      </c>
      <c r="O1871" s="1" t="s">
        <v>48</v>
      </c>
      <c r="P1871" s="1" t="s">
        <v>317</v>
      </c>
      <c r="Q1871">
        <v>1128.3900000000001</v>
      </c>
      <c r="R1871">
        <v>3</v>
      </c>
      <c r="S1871" s="1" t="s">
        <v>35</v>
      </c>
      <c r="T1871">
        <v>259.52969999999999</v>
      </c>
      <c r="U1871" s="1" t="s">
        <v>62</v>
      </c>
      <c r="V1871" s="1" t="s">
        <v>83</v>
      </c>
      <c r="W1871">
        <v>2016</v>
      </c>
    </row>
    <row r="1872" spans="1:23" x14ac:dyDescent="0.25">
      <c r="A1872">
        <v>8789</v>
      </c>
      <c r="B1872" s="1" t="s">
        <v>4130</v>
      </c>
      <c r="C1872" s="2">
        <v>42901</v>
      </c>
      <c r="D1872" s="2">
        <v>42905</v>
      </c>
      <c r="E1872" s="1" t="s">
        <v>42</v>
      </c>
      <c r="F1872" s="1" t="s">
        <v>1622</v>
      </c>
      <c r="G1872" s="1" t="s">
        <v>1623</v>
      </c>
      <c r="H1872" s="1" t="s">
        <v>26</v>
      </c>
      <c r="I1872" s="1" t="s">
        <v>27</v>
      </c>
      <c r="J1872" s="1" t="s">
        <v>1047</v>
      </c>
      <c r="K1872" s="1" t="s">
        <v>1048</v>
      </c>
      <c r="L1872" s="1" t="s">
        <v>30</v>
      </c>
      <c r="M1872" s="1" t="s">
        <v>1319</v>
      </c>
      <c r="N1872" s="1" t="s">
        <v>32</v>
      </c>
      <c r="O1872" s="1" t="s">
        <v>39</v>
      </c>
      <c r="P1872" s="1" t="s">
        <v>1320</v>
      </c>
      <c r="Q1872">
        <v>698.35199999999998</v>
      </c>
      <c r="R1872">
        <v>3</v>
      </c>
      <c r="S1872" s="1" t="s">
        <v>66</v>
      </c>
      <c r="T1872">
        <v>52.376399999999997</v>
      </c>
      <c r="U1872" s="1" t="s">
        <v>90</v>
      </c>
      <c r="V1872" s="1" t="s">
        <v>63</v>
      </c>
      <c r="W1872">
        <v>2017</v>
      </c>
    </row>
    <row r="1873" spans="1:23" x14ac:dyDescent="0.25">
      <c r="A1873">
        <v>8790</v>
      </c>
      <c r="B1873" s="1" t="s">
        <v>4130</v>
      </c>
      <c r="C1873" s="2">
        <v>42901</v>
      </c>
      <c r="D1873" s="2">
        <v>42905</v>
      </c>
      <c r="E1873" s="1" t="s">
        <v>42</v>
      </c>
      <c r="F1873" s="1" t="s">
        <v>1622</v>
      </c>
      <c r="G1873" s="1" t="s">
        <v>1623</v>
      </c>
      <c r="H1873" s="1" t="s">
        <v>26</v>
      </c>
      <c r="I1873" s="1" t="s">
        <v>27</v>
      </c>
      <c r="J1873" s="1" t="s">
        <v>1047</v>
      </c>
      <c r="K1873" s="1" t="s">
        <v>1048</v>
      </c>
      <c r="L1873" s="1" t="s">
        <v>30</v>
      </c>
      <c r="M1873" s="1" t="s">
        <v>1616</v>
      </c>
      <c r="N1873" s="1" t="s">
        <v>32</v>
      </c>
      <c r="O1873" s="1" t="s">
        <v>33</v>
      </c>
      <c r="P1873" s="1" t="s">
        <v>1617</v>
      </c>
      <c r="Q1873">
        <v>77.727999999999994</v>
      </c>
      <c r="R1873">
        <v>2</v>
      </c>
      <c r="S1873" s="1" t="s">
        <v>66</v>
      </c>
      <c r="T1873">
        <v>-3.8864000000000001</v>
      </c>
      <c r="U1873" s="1" t="s">
        <v>90</v>
      </c>
      <c r="V1873" s="1" t="s">
        <v>63</v>
      </c>
      <c r="W1873">
        <v>2017</v>
      </c>
    </row>
    <row r="1874" spans="1:23" x14ac:dyDescent="0.25">
      <c r="A1874">
        <v>8803</v>
      </c>
      <c r="B1874" s="1" t="s">
        <v>4131</v>
      </c>
      <c r="C1874" s="2">
        <v>42684</v>
      </c>
      <c r="D1874" s="2">
        <v>42686</v>
      </c>
      <c r="E1874" s="1" t="s">
        <v>94</v>
      </c>
      <c r="F1874" s="1" t="s">
        <v>3012</v>
      </c>
      <c r="G1874" s="1" t="s">
        <v>3013</v>
      </c>
      <c r="H1874" s="1" t="s">
        <v>26</v>
      </c>
      <c r="I1874" s="1" t="s">
        <v>27</v>
      </c>
      <c r="J1874" s="1" t="s">
        <v>3029</v>
      </c>
      <c r="K1874" s="1" t="s">
        <v>1535</v>
      </c>
      <c r="L1874" s="1" t="s">
        <v>100</v>
      </c>
      <c r="M1874" s="1" t="s">
        <v>1469</v>
      </c>
      <c r="N1874" s="1" t="s">
        <v>32</v>
      </c>
      <c r="O1874" s="1" t="s">
        <v>33</v>
      </c>
      <c r="P1874" s="1" t="s">
        <v>1470</v>
      </c>
      <c r="Q1874">
        <v>341.96</v>
      </c>
      <c r="R1874">
        <v>2</v>
      </c>
      <c r="S1874" s="1" t="s">
        <v>35</v>
      </c>
      <c r="T1874">
        <v>54.7136</v>
      </c>
      <c r="U1874" s="1" t="s">
        <v>76</v>
      </c>
      <c r="V1874" s="1" t="s">
        <v>37</v>
      </c>
      <c r="W1874">
        <v>2016</v>
      </c>
    </row>
    <row r="1875" spans="1:23" x14ac:dyDescent="0.25">
      <c r="A1875">
        <v>8807</v>
      </c>
      <c r="B1875" s="1" t="s">
        <v>4132</v>
      </c>
      <c r="C1875" s="2">
        <v>42625</v>
      </c>
      <c r="D1875" s="2">
        <v>42629</v>
      </c>
      <c r="E1875" s="1" t="s">
        <v>42</v>
      </c>
      <c r="F1875" s="1" t="s">
        <v>2010</v>
      </c>
      <c r="G1875" s="1" t="s">
        <v>2011</v>
      </c>
      <c r="H1875" s="1" t="s">
        <v>97</v>
      </c>
      <c r="I1875" s="1" t="s">
        <v>27</v>
      </c>
      <c r="J1875" s="1" t="s">
        <v>4133</v>
      </c>
      <c r="K1875" s="1" t="s">
        <v>129</v>
      </c>
      <c r="L1875" s="1" t="s">
        <v>72</v>
      </c>
      <c r="M1875" s="1" t="s">
        <v>2978</v>
      </c>
      <c r="N1875" s="1" t="s">
        <v>32</v>
      </c>
      <c r="O1875" s="1" t="s">
        <v>60</v>
      </c>
      <c r="P1875" s="1" t="s">
        <v>2979</v>
      </c>
      <c r="Q1875">
        <v>40.479999999999997</v>
      </c>
      <c r="R1875">
        <v>2</v>
      </c>
      <c r="S1875" s="1" t="s">
        <v>35</v>
      </c>
      <c r="T1875">
        <v>14.572800000000001</v>
      </c>
      <c r="U1875" s="1" t="s">
        <v>90</v>
      </c>
      <c r="V1875" s="1" t="s">
        <v>83</v>
      </c>
      <c r="W1875">
        <v>2016</v>
      </c>
    </row>
    <row r="1876" spans="1:23" x14ac:dyDescent="0.25">
      <c r="A1876">
        <v>8814</v>
      </c>
      <c r="B1876" s="1" t="s">
        <v>4134</v>
      </c>
      <c r="C1876" s="2">
        <v>42211</v>
      </c>
      <c r="D1876" s="2">
        <v>42216</v>
      </c>
      <c r="E1876" s="1" t="s">
        <v>42</v>
      </c>
      <c r="F1876" s="1" t="s">
        <v>1258</v>
      </c>
      <c r="G1876" s="1" t="s">
        <v>1259</v>
      </c>
      <c r="H1876" s="1" t="s">
        <v>97</v>
      </c>
      <c r="I1876" s="1" t="s">
        <v>27</v>
      </c>
      <c r="J1876" s="1" t="s">
        <v>1315</v>
      </c>
      <c r="K1876" s="1" t="s">
        <v>532</v>
      </c>
      <c r="L1876" s="1" t="s">
        <v>58</v>
      </c>
      <c r="M1876" s="1" t="s">
        <v>833</v>
      </c>
      <c r="N1876" s="1" t="s">
        <v>32</v>
      </c>
      <c r="O1876" s="1" t="s">
        <v>39</v>
      </c>
      <c r="P1876" s="1" t="s">
        <v>834</v>
      </c>
      <c r="Q1876">
        <v>266.35199999999998</v>
      </c>
      <c r="R1876">
        <v>3</v>
      </c>
      <c r="S1876" s="1" t="s">
        <v>66</v>
      </c>
      <c r="T1876">
        <v>13.317600000000001</v>
      </c>
      <c r="U1876" s="1" t="s">
        <v>62</v>
      </c>
      <c r="V1876" s="1" t="s">
        <v>77</v>
      </c>
      <c r="W1876">
        <v>2015</v>
      </c>
    </row>
    <row r="1877" spans="1:23" x14ac:dyDescent="0.25">
      <c r="A1877">
        <v>8832</v>
      </c>
      <c r="B1877" s="1" t="s">
        <v>4135</v>
      </c>
      <c r="C1877" s="2">
        <v>42323</v>
      </c>
      <c r="D1877" s="2">
        <v>42327</v>
      </c>
      <c r="E1877" s="1" t="s">
        <v>42</v>
      </c>
      <c r="F1877" s="1" t="s">
        <v>2609</v>
      </c>
      <c r="G1877" s="1" t="s">
        <v>2610</v>
      </c>
      <c r="H1877" s="1" t="s">
        <v>108</v>
      </c>
      <c r="I1877" s="1" t="s">
        <v>27</v>
      </c>
      <c r="J1877" s="1" t="s">
        <v>1088</v>
      </c>
      <c r="K1877" s="1" t="s">
        <v>728</v>
      </c>
      <c r="L1877" s="1" t="s">
        <v>30</v>
      </c>
      <c r="M1877" s="1" t="s">
        <v>709</v>
      </c>
      <c r="N1877" s="1" t="s">
        <v>32</v>
      </c>
      <c r="O1877" s="1" t="s">
        <v>60</v>
      </c>
      <c r="P1877" s="1" t="s">
        <v>710</v>
      </c>
      <c r="Q1877">
        <v>39.96</v>
      </c>
      <c r="R1877">
        <v>2</v>
      </c>
      <c r="S1877" s="1" t="s">
        <v>35</v>
      </c>
      <c r="T1877">
        <v>14.3856</v>
      </c>
      <c r="U1877" s="1" t="s">
        <v>90</v>
      </c>
      <c r="V1877" s="1" t="s">
        <v>37</v>
      </c>
      <c r="W1877">
        <v>2015</v>
      </c>
    </row>
    <row r="1878" spans="1:23" x14ac:dyDescent="0.25">
      <c r="A1878">
        <v>8850</v>
      </c>
      <c r="B1878" s="1" t="s">
        <v>4136</v>
      </c>
      <c r="C1878" s="2">
        <v>42187</v>
      </c>
      <c r="D1878" s="2">
        <v>42189</v>
      </c>
      <c r="E1878" s="1" t="s">
        <v>94</v>
      </c>
      <c r="F1878" s="1" t="s">
        <v>1548</v>
      </c>
      <c r="G1878" s="1" t="s">
        <v>1549</v>
      </c>
      <c r="H1878" s="1" t="s">
        <v>97</v>
      </c>
      <c r="I1878" s="1" t="s">
        <v>27</v>
      </c>
      <c r="J1878" s="1" t="s">
        <v>2030</v>
      </c>
      <c r="K1878" s="1" t="s">
        <v>1048</v>
      </c>
      <c r="L1878" s="1" t="s">
        <v>30</v>
      </c>
      <c r="M1878" s="1" t="s">
        <v>1133</v>
      </c>
      <c r="N1878" s="1" t="s">
        <v>32</v>
      </c>
      <c r="O1878" s="1" t="s">
        <v>60</v>
      </c>
      <c r="P1878" s="1" t="s">
        <v>1134</v>
      </c>
      <c r="Q1878">
        <v>159.84</v>
      </c>
      <c r="R1878">
        <v>10</v>
      </c>
      <c r="S1878" s="1" t="s">
        <v>66</v>
      </c>
      <c r="T1878">
        <v>45.954000000000001</v>
      </c>
      <c r="U1878" s="1" t="s">
        <v>76</v>
      </c>
      <c r="V1878" s="1" t="s">
        <v>77</v>
      </c>
      <c r="W1878">
        <v>2015</v>
      </c>
    </row>
    <row r="1879" spans="1:23" x14ac:dyDescent="0.25">
      <c r="A1879">
        <v>8862</v>
      </c>
      <c r="B1879" s="1" t="s">
        <v>4137</v>
      </c>
      <c r="C1879" s="2">
        <v>42258</v>
      </c>
      <c r="D1879" s="2">
        <v>42265</v>
      </c>
      <c r="E1879" s="1" t="s">
        <v>42</v>
      </c>
      <c r="F1879" s="1" t="s">
        <v>1664</v>
      </c>
      <c r="G1879" s="1" t="s">
        <v>1665</v>
      </c>
      <c r="H1879" s="1" t="s">
        <v>108</v>
      </c>
      <c r="I1879" s="1" t="s">
        <v>27</v>
      </c>
      <c r="J1879" s="1" t="s">
        <v>3576</v>
      </c>
      <c r="K1879" s="1" t="s">
        <v>372</v>
      </c>
      <c r="L1879" s="1" t="s">
        <v>72</v>
      </c>
      <c r="M1879" s="1" t="s">
        <v>1925</v>
      </c>
      <c r="N1879" s="1" t="s">
        <v>32</v>
      </c>
      <c r="O1879" s="1" t="s">
        <v>60</v>
      </c>
      <c r="P1879" s="1" t="s">
        <v>1926</v>
      </c>
      <c r="Q1879">
        <v>8.92</v>
      </c>
      <c r="R1879">
        <v>4</v>
      </c>
      <c r="S1879" s="1" t="s">
        <v>35</v>
      </c>
      <c r="T1879">
        <v>3.9247999999999998</v>
      </c>
      <c r="U1879" s="1" t="s">
        <v>51</v>
      </c>
      <c r="V1879" s="1" t="s">
        <v>83</v>
      </c>
      <c r="W1879">
        <v>2015</v>
      </c>
    </row>
    <row r="1880" spans="1:23" x14ac:dyDescent="0.25">
      <c r="A1880">
        <v>8867</v>
      </c>
      <c r="B1880" s="1" t="s">
        <v>4138</v>
      </c>
      <c r="C1880" s="2">
        <v>41902</v>
      </c>
      <c r="D1880" s="2">
        <v>41905</v>
      </c>
      <c r="E1880" s="1" t="s">
        <v>94</v>
      </c>
      <c r="F1880" s="1" t="s">
        <v>4139</v>
      </c>
      <c r="G1880" s="1" t="s">
        <v>4140</v>
      </c>
      <c r="H1880" s="1" t="s">
        <v>26</v>
      </c>
      <c r="I1880" s="1" t="s">
        <v>27</v>
      </c>
      <c r="J1880" s="1" t="s">
        <v>143</v>
      </c>
      <c r="K1880" s="1" t="s">
        <v>144</v>
      </c>
      <c r="L1880" s="1" t="s">
        <v>100</v>
      </c>
      <c r="M1880" s="1" t="s">
        <v>2635</v>
      </c>
      <c r="N1880" s="1" t="s">
        <v>32</v>
      </c>
      <c r="O1880" s="1" t="s">
        <v>33</v>
      </c>
      <c r="P1880" s="1" t="s">
        <v>2636</v>
      </c>
      <c r="Q1880">
        <v>493.43</v>
      </c>
      <c r="R1880">
        <v>5</v>
      </c>
      <c r="S1880" s="1" t="s">
        <v>75</v>
      </c>
      <c r="T1880">
        <v>-70.489999999999995</v>
      </c>
      <c r="U1880" s="1" t="s">
        <v>36</v>
      </c>
      <c r="V1880" s="1" t="s">
        <v>83</v>
      </c>
      <c r="W1880">
        <v>2014</v>
      </c>
    </row>
    <row r="1881" spans="1:23" x14ac:dyDescent="0.25">
      <c r="A1881">
        <v>8871</v>
      </c>
      <c r="B1881" s="1" t="s">
        <v>4141</v>
      </c>
      <c r="C1881" s="2">
        <v>43070</v>
      </c>
      <c r="D1881" s="2">
        <v>43075</v>
      </c>
      <c r="E1881" s="1" t="s">
        <v>42</v>
      </c>
      <c r="F1881" s="1" t="s">
        <v>2037</v>
      </c>
      <c r="G1881" s="1" t="s">
        <v>2038</v>
      </c>
      <c r="H1881" s="1" t="s">
        <v>97</v>
      </c>
      <c r="I1881" s="1" t="s">
        <v>27</v>
      </c>
      <c r="J1881" s="1" t="s">
        <v>201</v>
      </c>
      <c r="K1881" s="1" t="s">
        <v>202</v>
      </c>
      <c r="L1881" s="1" t="s">
        <v>58</v>
      </c>
      <c r="M1881" s="1" t="s">
        <v>432</v>
      </c>
      <c r="N1881" s="1" t="s">
        <v>32</v>
      </c>
      <c r="O1881" s="1" t="s">
        <v>60</v>
      </c>
      <c r="P1881" s="1" t="s">
        <v>433</v>
      </c>
      <c r="Q1881">
        <v>70.680000000000007</v>
      </c>
      <c r="R1881">
        <v>12</v>
      </c>
      <c r="S1881" s="1" t="s">
        <v>35</v>
      </c>
      <c r="T1881">
        <v>31.0992</v>
      </c>
      <c r="U1881" s="1" t="s">
        <v>62</v>
      </c>
      <c r="V1881" s="1" t="s">
        <v>104</v>
      </c>
      <c r="W1881">
        <v>2017</v>
      </c>
    </row>
    <row r="1882" spans="1:23" x14ac:dyDescent="0.25">
      <c r="A1882">
        <v>8889</v>
      </c>
      <c r="B1882" s="1" t="s">
        <v>4142</v>
      </c>
      <c r="C1882" s="2">
        <v>43070</v>
      </c>
      <c r="D1882" s="2">
        <v>43076</v>
      </c>
      <c r="E1882" s="1" t="s">
        <v>42</v>
      </c>
      <c r="F1882" s="1" t="s">
        <v>1492</v>
      </c>
      <c r="G1882" s="1" t="s">
        <v>1493</v>
      </c>
      <c r="H1882" s="1" t="s">
        <v>108</v>
      </c>
      <c r="I1882" s="1" t="s">
        <v>27</v>
      </c>
      <c r="J1882" s="1" t="s">
        <v>4143</v>
      </c>
      <c r="K1882" s="1" t="s">
        <v>57</v>
      </c>
      <c r="L1882" s="1" t="s">
        <v>58</v>
      </c>
      <c r="M1882" s="1" t="s">
        <v>737</v>
      </c>
      <c r="N1882" s="1" t="s">
        <v>32</v>
      </c>
      <c r="O1882" s="1" t="s">
        <v>60</v>
      </c>
      <c r="P1882" s="1" t="s">
        <v>738</v>
      </c>
      <c r="Q1882">
        <v>629.64</v>
      </c>
      <c r="R1882">
        <v>9</v>
      </c>
      <c r="S1882" s="1" t="s">
        <v>35</v>
      </c>
      <c r="T1882">
        <v>107.03879999999999</v>
      </c>
      <c r="U1882" s="1" t="s">
        <v>139</v>
      </c>
      <c r="V1882" s="1" t="s">
        <v>104</v>
      </c>
      <c r="W1882">
        <v>2017</v>
      </c>
    </row>
    <row r="1883" spans="1:23" x14ac:dyDescent="0.25">
      <c r="A1883">
        <v>8892</v>
      </c>
      <c r="B1883" s="1" t="s">
        <v>4144</v>
      </c>
      <c r="C1883" s="2">
        <v>42629</v>
      </c>
      <c r="D1883" s="2">
        <v>42631</v>
      </c>
      <c r="E1883" s="1" t="s">
        <v>94</v>
      </c>
      <c r="F1883" s="1" t="s">
        <v>4145</v>
      </c>
      <c r="G1883" s="1" t="s">
        <v>4146</v>
      </c>
      <c r="H1883" s="1" t="s">
        <v>108</v>
      </c>
      <c r="I1883" s="1" t="s">
        <v>27</v>
      </c>
      <c r="J1883" s="1" t="s">
        <v>357</v>
      </c>
      <c r="K1883" s="1" t="s">
        <v>679</v>
      </c>
      <c r="L1883" s="1" t="s">
        <v>30</v>
      </c>
      <c r="M1883" s="1" t="s">
        <v>145</v>
      </c>
      <c r="N1883" s="1" t="s">
        <v>32</v>
      </c>
      <c r="O1883" s="1" t="s">
        <v>39</v>
      </c>
      <c r="P1883" s="1" t="s">
        <v>146</v>
      </c>
      <c r="Q1883">
        <v>121.78</v>
      </c>
      <c r="R1883">
        <v>2</v>
      </c>
      <c r="S1883" s="1" t="s">
        <v>35</v>
      </c>
      <c r="T1883">
        <v>30.445</v>
      </c>
      <c r="U1883" s="1" t="s">
        <v>76</v>
      </c>
      <c r="V1883" s="1" t="s">
        <v>83</v>
      </c>
      <c r="W1883">
        <v>2016</v>
      </c>
    </row>
    <row r="1884" spans="1:23" x14ac:dyDescent="0.25">
      <c r="A1884">
        <v>8893</v>
      </c>
      <c r="B1884" s="1" t="s">
        <v>4147</v>
      </c>
      <c r="C1884" s="2">
        <v>42339</v>
      </c>
      <c r="D1884" s="2">
        <v>42344</v>
      </c>
      <c r="E1884" s="1" t="s">
        <v>42</v>
      </c>
      <c r="F1884" s="1" t="s">
        <v>3943</v>
      </c>
      <c r="G1884" s="1" t="s">
        <v>3944</v>
      </c>
      <c r="H1884" s="1" t="s">
        <v>108</v>
      </c>
      <c r="I1884" s="1" t="s">
        <v>27</v>
      </c>
      <c r="J1884" s="1" t="s">
        <v>651</v>
      </c>
      <c r="K1884" s="1" t="s">
        <v>57</v>
      </c>
      <c r="L1884" s="1" t="s">
        <v>58</v>
      </c>
      <c r="M1884" s="1" t="s">
        <v>1107</v>
      </c>
      <c r="N1884" s="1" t="s">
        <v>32</v>
      </c>
      <c r="O1884" s="1" t="s">
        <v>39</v>
      </c>
      <c r="P1884" s="1" t="s">
        <v>1108</v>
      </c>
      <c r="Q1884">
        <v>2676.672</v>
      </c>
      <c r="R1884">
        <v>9</v>
      </c>
      <c r="S1884" s="1" t="s">
        <v>66</v>
      </c>
      <c r="T1884">
        <v>267.66719999999998</v>
      </c>
      <c r="U1884" s="1" t="s">
        <v>62</v>
      </c>
      <c r="V1884" s="1" t="s">
        <v>104</v>
      </c>
      <c r="W1884">
        <v>2015</v>
      </c>
    </row>
    <row r="1885" spans="1:23" x14ac:dyDescent="0.25">
      <c r="A1885">
        <v>8894</v>
      </c>
      <c r="B1885" s="1" t="s">
        <v>4148</v>
      </c>
      <c r="C1885" s="2">
        <v>41856</v>
      </c>
      <c r="D1885" s="2">
        <v>41863</v>
      </c>
      <c r="E1885" s="1" t="s">
        <v>42</v>
      </c>
      <c r="F1885" s="1" t="s">
        <v>2803</v>
      </c>
      <c r="G1885" s="1" t="s">
        <v>2804</v>
      </c>
      <c r="H1885" s="1" t="s">
        <v>26</v>
      </c>
      <c r="I1885" s="1" t="s">
        <v>27</v>
      </c>
      <c r="J1885" s="1" t="s">
        <v>3545</v>
      </c>
      <c r="K1885" s="1" t="s">
        <v>99</v>
      </c>
      <c r="L1885" s="1" t="s">
        <v>100</v>
      </c>
      <c r="M1885" s="1" t="s">
        <v>1474</v>
      </c>
      <c r="N1885" s="1" t="s">
        <v>32</v>
      </c>
      <c r="O1885" s="1" t="s">
        <v>48</v>
      </c>
      <c r="P1885" s="1" t="s">
        <v>1475</v>
      </c>
      <c r="Q1885">
        <v>489.23</v>
      </c>
      <c r="R1885">
        <v>2</v>
      </c>
      <c r="S1885" s="1" t="s">
        <v>75</v>
      </c>
      <c r="T1885">
        <v>41.933999999999997</v>
      </c>
      <c r="U1885" s="1" t="s">
        <v>51</v>
      </c>
      <c r="V1885" s="1" t="s">
        <v>263</v>
      </c>
      <c r="W1885">
        <v>2014</v>
      </c>
    </row>
    <row r="1886" spans="1:23" x14ac:dyDescent="0.25">
      <c r="A1886">
        <v>8895</v>
      </c>
      <c r="B1886" s="1" t="s">
        <v>4149</v>
      </c>
      <c r="C1886" s="2">
        <v>42597</v>
      </c>
      <c r="D1886" s="2">
        <v>42604</v>
      </c>
      <c r="E1886" s="1" t="s">
        <v>42</v>
      </c>
      <c r="F1886" s="1" t="s">
        <v>611</v>
      </c>
      <c r="G1886" s="1" t="s">
        <v>612</v>
      </c>
      <c r="H1886" s="1" t="s">
        <v>26</v>
      </c>
      <c r="I1886" s="1" t="s">
        <v>27</v>
      </c>
      <c r="J1886" s="1" t="s">
        <v>56</v>
      </c>
      <c r="K1886" s="1" t="s">
        <v>57</v>
      </c>
      <c r="L1886" s="1" t="s">
        <v>58</v>
      </c>
      <c r="M1886" s="1" t="s">
        <v>729</v>
      </c>
      <c r="N1886" s="1" t="s">
        <v>32</v>
      </c>
      <c r="O1886" s="1" t="s">
        <v>60</v>
      </c>
      <c r="P1886" s="1" t="s">
        <v>730</v>
      </c>
      <c r="Q1886">
        <v>312.02999999999997</v>
      </c>
      <c r="R1886">
        <v>3</v>
      </c>
      <c r="S1886" s="1" t="s">
        <v>35</v>
      </c>
      <c r="T1886">
        <v>43.684199999999997</v>
      </c>
      <c r="U1886" s="1" t="s">
        <v>51</v>
      </c>
      <c r="V1886" s="1" t="s">
        <v>263</v>
      </c>
      <c r="W1886">
        <v>2016</v>
      </c>
    </row>
    <row r="1887" spans="1:23" x14ac:dyDescent="0.25">
      <c r="A1887">
        <v>8901</v>
      </c>
      <c r="B1887" s="1" t="s">
        <v>4150</v>
      </c>
      <c r="C1887" s="2">
        <v>42521</v>
      </c>
      <c r="D1887" s="2">
        <v>42525</v>
      </c>
      <c r="E1887" s="1" t="s">
        <v>42</v>
      </c>
      <c r="F1887" s="1" t="s">
        <v>1219</v>
      </c>
      <c r="G1887" s="1" t="s">
        <v>1220</v>
      </c>
      <c r="H1887" s="1" t="s">
        <v>26</v>
      </c>
      <c r="I1887" s="1" t="s">
        <v>27</v>
      </c>
      <c r="J1887" s="1" t="s">
        <v>525</v>
      </c>
      <c r="K1887" s="1" t="s">
        <v>144</v>
      </c>
      <c r="L1887" s="1" t="s">
        <v>100</v>
      </c>
      <c r="M1887" s="1" t="s">
        <v>3932</v>
      </c>
      <c r="N1887" s="1" t="s">
        <v>32</v>
      </c>
      <c r="O1887" s="1" t="s">
        <v>60</v>
      </c>
      <c r="P1887" s="1" t="s">
        <v>3933</v>
      </c>
      <c r="Q1887">
        <v>32.064</v>
      </c>
      <c r="R1887">
        <v>3</v>
      </c>
      <c r="S1887" s="1" t="s">
        <v>103</v>
      </c>
      <c r="T1887">
        <v>-12.8256</v>
      </c>
      <c r="U1887" s="1" t="s">
        <v>90</v>
      </c>
      <c r="V1887" s="1" t="s">
        <v>171</v>
      </c>
      <c r="W1887">
        <v>2016</v>
      </c>
    </row>
    <row r="1888" spans="1:23" x14ac:dyDescent="0.25">
      <c r="A1888">
        <v>8903</v>
      </c>
      <c r="B1888" s="1" t="s">
        <v>4150</v>
      </c>
      <c r="C1888" s="2">
        <v>42521</v>
      </c>
      <c r="D1888" s="2">
        <v>42525</v>
      </c>
      <c r="E1888" s="1" t="s">
        <v>42</v>
      </c>
      <c r="F1888" s="1" t="s">
        <v>1219</v>
      </c>
      <c r="G1888" s="1" t="s">
        <v>1220</v>
      </c>
      <c r="H1888" s="1" t="s">
        <v>26</v>
      </c>
      <c r="I1888" s="1" t="s">
        <v>27</v>
      </c>
      <c r="J1888" s="1" t="s">
        <v>525</v>
      </c>
      <c r="K1888" s="1" t="s">
        <v>144</v>
      </c>
      <c r="L1888" s="1" t="s">
        <v>100</v>
      </c>
      <c r="M1888" s="1" t="s">
        <v>2193</v>
      </c>
      <c r="N1888" s="1" t="s">
        <v>32</v>
      </c>
      <c r="O1888" s="1" t="s">
        <v>39</v>
      </c>
      <c r="P1888" s="1" t="s">
        <v>2194</v>
      </c>
      <c r="Q1888">
        <v>191.07900000000001</v>
      </c>
      <c r="R1888">
        <v>3</v>
      </c>
      <c r="S1888" s="1" t="s">
        <v>75</v>
      </c>
      <c r="T1888">
        <v>-38.215800000000002</v>
      </c>
      <c r="U1888" s="1" t="s">
        <v>90</v>
      </c>
      <c r="V1888" s="1" t="s">
        <v>171</v>
      </c>
      <c r="W1888">
        <v>2016</v>
      </c>
    </row>
    <row r="1889" spans="1:23" x14ac:dyDescent="0.25">
      <c r="A1889">
        <v>8920</v>
      </c>
      <c r="B1889" s="1" t="s">
        <v>4151</v>
      </c>
      <c r="C1889" s="2">
        <v>41731</v>
      </c>
      <c r="D1889" s="2">
        <v>41737</v>
      </c>
      <c r="E1889" s="1" t="s">
        <v>42</v>
      </c>
      <c r="F1889" s="1" t="s">
        <v>2589</v>
      </c>
      <c r="G1889" s="1" t="s">
        <v>2590</v>
      </c>
      <c r="H1889" s="1" t="s">
        <v>97</v>
      </c>
      <c r="I1889" s="1" t="s">
        <v>27</v>
      </c>
      <c r="J1889" s="1" t="s">
        <v>3552</v>
      </c>
      <c r="K1889" s="1" t="s">
        <v>728</v>
      </c>
      <c r="L1889" s="1" t="s">
        <v>30</v>
      </c>
      <c r="M1889" s="1" t="s">
        <v>3170</v>
      </c>
      <c r="N1889" s="1" t="s">
        <v>32</v>
      </c>
      <c r="O1889" s="1" t="s">
        <v>60</v>
      </c>
      <c r="P1889" s="1" t="s">
        <v>3171</v>
      </c>
      <c r="Q1889">
        <v>177.68</v>
      </c>
      <c r="R1889">
        <v>2</v>
      </c>
      <c r="S1889" s="1" t="s">
        <v>35</v>
      </c>
      <c r="T1889">
        <v>46.196800000000003</v>
      </c>
      <c r="U1889" s="1" t="s">
        <v>139</v>
      </c>
      <c r="V1889" s="1" t="s">
        <v>122</v>
      </c>
      <c r="W1889">
        <v>2014</v>
      </c>
    </row>
    <row r="1890" spans="1:23" x14ac:dyDescent="0.25">
      <c r="A1890">
        <v>8923</v>
      </c>
      <c r="B1890" s="1" t="s">
        <v>4152</v>
      </c>
      <c r="C1890" s="2">
        <v>42647</v>
      </c>
      <c r="D1890" s="2">
        <v>42651</v>
      </c>
      <c r="E1890" s="1" t="s">
        <v>42</v>
      </c>
      <c r="F1890" s="1" t="s">
        <v>2589</v>
      </c>
      <c r="G1890" s="1" t="s">
        <v>2590</v>
      </c>
      <c r="H1890" s="1" t="s">
        <v>97</v>
      </c>
      <c r="I1890" s="1" t="s">
        <v>27</v>
      </c>
      <c r="J1890" s="1" t="s">
        <v>4153</v>
      </c>
      <c r="K1890" s="1" t="s">
        <v>46</v>
      </c>
      <c r="L1890" s="1" t="s">
        <v>30</v>
      </c>
      <c r="M1890" s="1" t="s">
        <v>971</v>
      </c>
      <c r="N1890" s="1" t="s">
        <v>32</v>
      </c>
      <c r="O1890" s="1" t="s">
        <v>60</v>
      </c>
      <c r="P1890" s="1" t="s">
        <v>972</v>
      </c>
      <c r="Q1890">
        <v>11.568</v>
      </c>
      <c r="R1890">
        <v>3</v>
      </c>
      <c r="S1890" s="1" t="s">
        <v>66</v>
      </c>
      <c r="T1890">
        <v>2.6027999999999998</v>
      </c>
      <c r="U1890" s="1" t="s">
        <v>90</v>
      </c>
      <c r="V1890" s="1" t="s">
        <v>52</v>
      </c>
      <c r="W1890">
        <v>2016</v>
      </c>
    </row>
    <row r="1891" spans="1:23" x14ac:dyDescent="0.25">
      <c r="A1891">
        <v>8927</v>
      </c>
      <c r="B1891" s="1" t="s">
        <v>4154</v>
      </c>
      <c r="C1891" s="2">
        <v>42399</v>
      </c>
      <c r="D1891" s="2">
        <v>42403</v>
      </c>
      <c r="E1891" s="1" t="s">
        <v>42</v>
      </c>
      <c r="F1891" s="1" t="s">
        <v>4155</v>
      </c>
      <c r="G1891" s="1" t="s">
        <v>4156</v>
      </c>
      <c r="H1891" s="1" t="s">
        <v>26</v>
      </c>
      <c r="I1891" s="1" t="s">
        <v>27</v>
      </c>
      <c r="J1891" s="1" t="s">
        <v>1014</v>
      </c>
      <c r="K1891" s="1" t="s">
        <v>144</v>
      </c>
      <c r="L1891" s="1" t="s">
        <v>100</v>
      </c>
      <c r="M1891" s="1" t="s">
        <v>624</v>
      </c>
      <c r="N1891" s="1" t="s">
        <v>32</v>
      </c>
      <c r="O1891" s="1" t="s">
        <v>48</v>
      </c>
      <c r="P1891" s="1" t="s">
        <v>625</v>
      </c>
      <c r="Q1891">
        <v>626.1</v>
      </c>
      <c r="R1891">
        <v>3</v>
      </c>
      <c r="S1891" s="1" t="s">
        <v>89</v>
      </c>
      <c r="T1891">
        <v>-538.44600000000003</v>
      </c>
      <c r="U1891" s="1" t="s">
        <v>90</v>
      </c>
      <c r="V1891" s="1" t="s">
        <v>179</v>
      </c>
      <c r="W1891">
        <v>2016</v>
      </c>
    </row>
    <row r="1892" spans="1:23" x14ac:dyDescent="0.25">
      <c r="A1892">
        <v>8929</v>
      </c>
      <c r="B1892" s="1" t="s">
        <v>4157</v>
      </c>
      <c r="C1892" s="2">
        <v>42107</v>
      </c>
      <c r="D1892" s="2">
        <v>42111</v>
      </c>
      <c r="E1892" s="1" t="s">
        <v>42</v>
      </c>
      <c r="F1892" s="1" t="s">
        <v>3065</v>
      </c>
      <c r="G1892" s="1" t="s">
        <v>3066</v>
      </c>
      <c r="H1892" s="1" t="s">
        <v>26</v>
      </c>
      <c r="I1892" s="1" t="s">
        <v>27</v>
      </c>
      <c r="J1892" s="1" t="s">
        <v>1881</v>
      </c>
      <c r="K1892" s="1" t="s">
        <v>99</v>
      </c>
      <c r="L1892" s="1" t="s">
        <v>100</v>
      </c>
      <c r="M1892" s="1" t="s">
        <v>711</v>
      </c>
      <c r="N1892" s="1" t="s">
        <v>32</v>
      </c>
      <c r="O1892" s="1" t="s">
        <v>48</v>
      </c>
      <c r="P1892" s="1" t="s">
        <v>712</v>
      </c>
      <c r="Q1892">
        <v>609.98</v>
      </c>
      <c r="R1892">
        <v>4</v>
      </c>
      <c r="S1892" s="1" t="s">
        <v>75</v>
      </c>
      <c r="T1892">
        <v>-113.282</v>
      </c>
      <c r="U1892" s="1" t="s">
        <v>90</v>
      </c>
      <c r="V1892" s="1" t="s">
        <v>122</v>
      </c>
      <c r="W1892">
        <v>2015</v>
      </c>
    </row>
    <row r="1893" spans="1:23" x14ac:dyDescent="0.25">
      <c r="A1893">
        <v>8930</v>
      </c>
      <c r="B1893" s="1" t="s">
        <v>4157</v>
      </c>
      <c r="C1893" s="2">
        <v>42107</v>
      </c>
      <c r="D1893" s="2">
        <v>42111</v>
      </c>
      <c r="E1893" s="1" t="s">
        <v>42</v>
      </c>
      <c r="F1893" s="1" t="s">
        <v>3065</v>
      </c>
      <c r="G1893" s="1" t="s">
        <v>3066</v>
      </c>
      <c r="H1893" s="1" t="s">
        <v>26</v>
      </c>
      <c r="I1893" s="1" t="s">
        <v>27</v>
      </c>
      <c r="J1893" s="1" t="s">
        <v>1881</v>
      </c>
      <c r="K1893" s="1" t="s">
        <v>99</v>
      </c>
      <c r="L1893" s="1" t="s">
        <v>100</v>
      </c>
      <c r="M1893" s="1" t="s">
        <v>1297</v>
      </c>
      <c r="N1893" s="1" t="s">
        <v>32</v>
      </c>
      <c r="O1893" s="1" t="s">
        <v>48</v>
      </c>
      <c r="P1893" s="1" t="s">
        <v>1298</v>
      </c>
      <c r="Q1893">
        <v>211.37200000000001</v>
      </c>
      <c r="R1893">
        <v>2</v>
      </c>
      <c r="S1893" s="1" t="s">
        <v>75</v>
      </c>
      <c r="T1893">
        <v>-45.293999999999997</v>
      </c>
      <c r="U1893" s="1" t="s">
        <v>90</v>
      </c>
      <c r="V1893" s="1" t="s">
        <v>122</v>
      </c>
      <c r="W1893">
        <v>2015</v>
      </c>
    </row>
    <row r="1894" spans="1:23" x14ac:dyDescent="0.25">
      <c r="A1894">
        <v>8932</v>
      </c>
      <c r="B1894" s="1" t="s">
        <v>4158</v>
      </c>
      <c r="C1894" s="2">
        <v>43087</v>
      </c>
      <c r="D1894" s="2">
        <v>43093</v>
      </c>
      <c r="E1894" s="1" t="s">
        <v>42</v>
      </c>
      <c r="F1894" s="1" t="s">
        <v>4041</v>
      </c>
      <c r="G1894" s="1" t="s">
        <v>4042</v>
      </c>
      <c r="H1894" s="1" t="s">
        <v>97</v>
      </c>
      <c r="I1894" s="1" t="s">
        <v>27</v>
      </c>
      <c r="J1894" s="1" t="s">
        <v>917</v>
      </c>
      <c r="K1894" s="1" t="s">
        <v>248</v>
      </c>
      <c r="L1894" s="1" t="s">
        <v>100</v>
      </c>
      <c r="M1894" s="1" t="s">
        <v>3595</v>
      </c>
      <c r="N1894" s="1" t="s">
        <v>32</v>
      </c>
      <c r="O1894" s="1" t="s">
        <v>60</v>
      </c>
      <c r="P1894" s="1" t="s">
        <v>3596</v>
      </c>
      <c r="Q1894">
        <v>99.95</v>
      </c>
      <c r="R1894">
        <v>5</v>
      </c>
      <c r="S1894" s="1" t="s">
        <v>35</v>
      </c>
      <c r="T1894">
        <v>22.988499999999998</v>
      </c>
      <c r="U1894" s="1" t="s">
        <v>139</v>
      </c>
      <c r="V1894" s="1" t="s">
        <v>104</v>
      </c>
      <c r="W1894">
        <v>2017</v>
      </c>
    </row>
    <row r="1895" spans="1:23" x14ac:dyDescent="0.25">
      <c r="A1895">
        <v>8934</v>
      </c>
      <c r="B1895" s="1" t="s">
        <v>4159</v>
      </c>
      <c r="C1895" s="2">
        <v>42443</v>
      </c>
      <c r="D1895" s="2">
        <v>42448</v>
      </c>
      <c r="E1895" s="1" t="s">
        <v>42</v>
      </c>
      <c r="F1895" s="1" t="s">
        <v>3510</v>
      </c>
      <c r="G1895" s="1" t="s">
        <v>3511</v>
      </c>
      <c r="H1895" s="1" t="s">
        <v>97</v>
      </c>
      <c r="I1895" s="1" t="s">
        <v>27</v>
      </c>
      <c r="J1895" s="1" t="s">
        <v>4160</v>
      </c>
      <c r="K1895" s="1" t="s">
        <v>248</v>
      </c>
      <c r="L1895" s="1" t="s">
        <v>100</v>
      </c>
      <c r="M1895" s="1" t="s">
        <v>1159</v>
      </c>
      <c r="N1895" s="1" t="s">
        <v>32</v>
      </c>
      <c r="O1895" s="1" t="s">
        <v>60</v>
      </c>
      <c r="P1895" s="1" t="s">
        <v>1160</v>
      </c>
      <c r="Q1895">
        <v>16.739999999999998</v>
      </c>
      <c r="R1895">
        <v>2</v>
      </c>
      <c r="S1895" s="1" t="s">
        <v>35</v>
      </c>
      <c r="T1895">
        <v>4.3524000000000003</v>
      </c>
      <c r="U1895" s="1" t="s">
        <v>62</v>
      </c>
      <c r="V1895" s="1" t="s">
        <v>205</v>
      </c>
      <c r="W1895">
        <v>2016</v>
      </c>
    </row>
    <row r="1896" spans="1:23" x14ac:dyDescent="0.25">
      <c r="A1896">
        <v>8944</v>
      </c>
      <c r="B1896" s="1" t="s">
        <v>4161</v>
      </c>
      <c r="C1896" s="2">
        <v>43018</v>
      </c>
      <c r="D1896" s="2">
        <v>43024</v>
      </c>
      <c r="E1896" s="1" t="s">
        <v>42</v>
      </c>
      <c r="F1896" s="1" t="s">
        <v>3361</v>
      </c>
      <c r="G1896" s="1" t="s">
        <v>3362</v>
      </c>
      <c r="H1896" s="1" t="s">
        <v>26</v>
      </c>
      <c r="I1896" s="1" t="s">
        <v>27</v>
      </c>
      <c r="J1896" s="1" t="s">
        <v>189</v>
      </c>
      <c r="K1896" s="1" t="s">
        <v>144</v>
      </c>
      <c r="L1896" s="1" t="s">
        <v>100</v>
      </c>
      <c r="M1896" s="1" t="s">
        <v>3229</v>
      </c>
      <c r="N1896" s="1" t="s">
        <v>32</v>
      </c>
      <c r="O1896" s="1" t="s">
        <v>39</v>
      </c>
      <c r="P1896" s="1" t="s">
        <v>3230</v>
      </c>
      <c r="Q1896">
        <v>239.358</v>
      </c>
      <c r="R1896">
        <v>3</v>
      </c>
      <c r="S1896" s="1" t="s">
        <v>75</v>
      </c>
      <c r="T1896">
        <v>-47.871600000000001</v>
      </c>
      <c r="U1896" s="1" t="s">
        <v>139</v>
      </c>
      <c r="V1896" s="1" t="s">
        <v>52</v>
      </c>
      <c r="W1896">
        <v>2017</v>
      </c>
    </row>
    <row r="1897" spans="1:23" x14ac:dyDescent="0.25">
      <c r="A1897">
        <v>8950</v>
      </c>
      <c r="B1897" s="1" t="s">
        <v>4162</v>
      </c>
      <c r="C1897" s="2">
        <v>43091</v>
      </c>
      <c r="D1897" s="2">
        <v>43097</v>
      </c>
      <c r="E1897" s="1" t="s">
        <v>42</v>
      </c>
      <c r="F1897" s="1" t="s">
        <v>4163</v>
      </c>
      <c r="G1897" s="1" t="s">
        <v>4164</v>
      </c>
      <c r="H1897" s="1" t="s">
        <v>26</v>
      </c>
      <c r="I1897" s="1" t="s">
        <v>27</v>
      </c>
      <c r="J1897" s="1" t="s">
        <v>488</v>
      </c>
      <c r="K1897" s="1" t="s">
        <v>151</v>
      </c>
      <c r="L1897" s="1" t="s">
        <v>30</v>
      </c>
      <c r="M1897" s="1" t="s">
        <v>352</v>
      </c>
      <c r="N1897" s="1" t="s">
        <v>32</v>
      </c>
      <c r="O1897" s="1" t="s">
        <v>48</v>
      </c>
      <c r="P1897" s="1" t="s">
        <v>353</v>
      </c>
      <c r="Q1897">
        <v>934.95600000000002</v>
      </c>
      <c r="R1897">
        <v>6</v>
      </c>
      <c r="S1897" s="1" t="s">
        <v>517</v>
      </c>
      <c r="T1897">
        <v>-249.32159999999999</v>
      </c>
      <c r="U1897" s="1" t="s">
        <v>139</v>
      </c>
      <c r="V1897" s="1" t="s">
        <v>104</v>
      </c>
      <c r="W1897">
        <v>2017</v>
      </c>
    </row>
    <row r="1898" spans="1:23" x14ac:dyDescent="0.25">
      <c r="A1898">
        <v>8955</v>
      </c>
      <c r="B1898" s="1" t="s">
        <v>4165</v>
      </c>
      <c r="C1898" s="2">
        <v>41859</v>
      </c>
      <c r="D1898" s="2">
        <v>41861</v>
      </c>
      <c r="E1898" s="1" t="s">
        <v>23</v>
      </c>
      <c r="F1898" s="1" t="s">
        <v>977</v>
      </c>
      <c r="G1898" s="1" t="s">
        <v>978</v>
      </c>
      <c r="H1898" s="1" t="s">
        <v>26</v>
      </c>
      <c r="I1898" s="1" t="s">
        <v>27</v>
      </c>
      <c r="J1898" s="1" t="s">
        <v>618</v>
      </c>
      <c r="K1898" s="1" t="s">
        <v>46</v>
      </c>
      <c r="L1898" s="1" t="s">
        <v>30</v>
      </c>
      <c r="M1898" s="1" t="s">
        <v>1616</v>
      </c>
      <c r="N1898" s="1" t="s">
        <v>32</v>
      </c>
      <c r="O1898" s="1" t="s">
        <v>33</v>
      </c>
      <c r="P1898" s="1" t="s">
        <v>1617</v>
      </c>
      <c r="Q1898">
        <v>155.45599999999999</v>
      </c>
      <c r="R1898">
        <v>4</v>
      </c>
      <c r="S1898" s="1" t="s">
        <v>66</v>
      </c>
      <c r="T1898">
        <v>-7.7728000000000002</v>
      </c>
      <c r="U1898" s="1" t="s">
        <v>76</v>
      </c>
      <c r="V1898" s="1" t="s">
        <v>263</v>
      </c>
      <c r="W1898">
        <v>2014</v>
      </c>
    </row>
    <row r="1899" spans="1:23" x14ac:dyDescent="0.25">
      <c r="A1899">
        <v>8957</v>
      </c>
      <c r="B1899" s="1" t="s">
        <v>4166</v>
      </c>
      <c r="C1899" s="2">
        <v>43094</v>
      </c>
      <c r="D1899" s="2">
        <v>43097</v>
      </c>
      <c r="E1899" s="1" t="s">
        <v>94</v>
      </c>
      <c r="F1899" s="1" t="s">
        <v>4167</v>
      </c>
      <c r="G1899" s="1" t="s">
        <v>4168</v>
      </c>
      <c r="H1899" s="1" t="s">
        <v>26</v>
      </c>
      <c r="I1899" s="1" t="s">
        <v>27</v>
      </c>
      <c r="J1899" s="1" t="s">
        <v>2063</v>
      </c>
      <c r="K1899" s="1" t="s">
        <v>46</v>
      </c>
      <c r="L1899" s="1" t="s">
        <v>30</v>
      </c>
      <c r="M1899" s="1" t="s">
        <v>2202</v>
      </c>
      <c r="N1899" s="1" t="s">
        <v>32</v>
      </c>
      <c r="O1899" s="1" t="s">
        <v>60</v>
      </c>
      <c r="P1899" s="1" t="s">
        <v>2203</v>
      </c>
      <c r="Q1899">
        <v>21</v>
      </c>
      <c r="R1899">
        <v>3</v>
      </c>
      <c r="S1899" s="1" t="s">
        <v>66</v>
      </c>
      <c r="T1899">
        <v>5.7750000000000004</v>
      </c>
      <c r="U1899" s="1" t="s">
        <v>36</v>
      </c>
      <c r="V1899" s="1" t="s">
        <v>104</v>
      </c>
      <c r="W1899">
        <v>2017</v>
      </c>
    </row>
    <row r="1900" spans="1:23" x14ac:dyDescent="0.25">
      <c r="A1900">
        <v>8961</v>
      </c>
      <c r="B1900" s="1" t="s">
        <v>4169</v>
      </c>
      <c r="C1900" s="2">
        <v>43064</v>
      </c>
      <c r="D1900" s="2">
        <v>43069</v>
      </c>
      <c r="E1900" s="1" t="s">
        <v>42</v>
      </c>
      <c r="F1900" s="1" t="s">
        <v>557</v>
      </c>
      <c r="G1900" s="1" t="s">
        <v>558</v>
      </c>
      <c r="H1900" s="1" t="s">
        <v>26</v>
      </c>
      <c r="I1900" s="1" t="s">
        <v>27</v>
      </c>
      <c r="J1900" s="1" t="s">
        <v>109</v>
      </c>
      <c r="K1900" s="1" t="s">
        <v>99</v>
      </c>
      <c r="L1900" s="1" t="s">
        <v>100</v>
      </c>
      <c r="M1900" s="1" t="s">
        <v>1094</v>
      </c>
      <c r="N1900" s="1" t="s">
        <v>32</v>
      </c>
      <c r="O1900" s="1" t="s">
        <v>39</v>
      </c>
      <c r="P1900" s="1" t="s">
        <v>1095</v>
      </c>
      <c r="Q1900">
        <v>853.93</v>
      </c>
      <c r="R1900">
        <v>5</v>
      </c>
      <c r="S1900" s="1" t="s">
        <v>75</v>
      </c>
      <c r="T1900">
        <v>-24.398</v>
      </c>
      <c r="U1900" s="1" t="s">
        <v>62</v>
      </c>
      <c r="V1900" s="1" t="s">
        <v>37</v>
      </c>
      <c r="W1900">
        <v>2017</v>
      </c>
    </row>
    <row r="1901" spans="1:23" x14ac:dyDescent="0.25">
      <c r="A1901">
        <v>8963</v>
      </c>
      <c r="B1901" s="1" t="s">
        <v>4170</v>
      </c>
      <c r="C1901" s="2">
        <v>42679</v>
      </c>
      <c r="D1901" s="2">
        <v>42681</v>
      </c>
      <c r="E1901" s="1" t="s">
        <v>94</v>
      </c>
      <c r="F1901" s="1" t="s">
        <v>3458</v>
      </c>
      <c r="G1901" s="1" t="s">
        <v>3459</v>
      </c>
      <c r="H1901" s="1" t="s">
        <v>26</v>
      </c>
      <c r="I1901" s="1" t="s">
        <v>27</v>
      </c>
      <c r="J1901" s="1" t="s">
        <v>3552</v>
      </c>
      <c r="K1901" s="1" t="s">
        <v>728</v>
      </c>
      <c r="L1901" s="1" t="s">
        <v>30</v>
      </c>
      <c r="M1901" s="1" t="s">
        <v>1970</v>
      </c>
      <c r="N1901" s="1" t="s">
        <v>32</v>
      </c>
      <c r="O1901" s="1" t="s">
        <v>60</v>
      </c>
      <c r="P1901" s="1" t="s">
        <v>1971</v>
      </c>
      <c r="Q1901">
        <v>273.95999999999998</v>
      </c>
      <c r="R1901">
        <v>2</v>
      </c>
      <c r="S1901" s="1" t="s">
        <v>35</v>
      </c>
      <c r="T1901">
        <v>71.229600000000005</v>
      </c>
      <c r="U1901" s="1" t="s">
        <v>76</v>
      </c>
      <c r="V1901" s="1" t="s">
        <v>37</v>
      </c>
      <c r="W1901">
        <v>2016</v>
      </c>
    </row>
    <row r="1902" spans="1:23" x14ac:dyDescent="0.25">
      <c r="A1902">
        <v>8965</v>
      </c>
      <c r="B1902" s="1" t="s">
        <v>4170</v>
      </c>
      <c r="C1902" s="2">
        <v>42679</v>
      </c>
      <c r="D1902" s="2">
        <v>42681</v>
      </c>
      <c r="E1902" s="1" t="s">
        <v>94</v>
      </c>
      <c r="F1902" s="1" t="s">
        <v>3458</v>
      </c>
      <c r="G1902" s="1" t="s">
        <v>3459</v>
      </c>
      <c r="H1902" s="1" t="s">
        <v>26</v>
      </c>
      <c r="I1902" s="1" t="s">
        <v>27</v>
      </c>
      <c r="J1902" s="1" t="s">
        <v>3552</v>
      </c>
      <c r="K1902" s="1" t="s">
        <v>728</v>
      </c>
      <c r="L1902" s="1" t="s">
        <v>30</v>
      </c>
      <c r="M1902" s="1" t="s">
        <v>3689</v>
      </c>
      <c r="N1902" s="1" t="s">
        <v>32</v>
      </c>
      <c r="O1902" s="1" t="s">
        <v>60</v>
      </c>
      <c r="P1902" s="1" t="s">
        <v>3690</v>
      </c>
      <c r="Q1902">
        <v>756.8</v>
      </c>
      <c r="R1902">
        <v>5</v>
      </c>
      <c r="S1902" s="1" t="s">
        <v>35</v>
      </c>
      <c r="T1902">
        <v>75.680000000000007</v>
      </c>
      <c r="U1902" s="1" t="s">
        <v>76</v>
      </c>
      <c r="V1902" s="1" t="s">
        <v>37</v>
      </c>
      <c r="W1902">
        <v>2016</v>
      </c>
    </row>
    <row r="1903" spans="1:23" x14ac:dyDescent="0.25">
      <c r="A1903">
        <v>8968</v>
      </c>
      <c r="B1903" s="1" t="s">
        <v>4171</v>
      </c>
      <c r="C1903" s="2">
        <v>42677</v>
      </c>
      <c r="D1903" s="2">
        <v>42681</v>
      </c>
      <c r="E1903" s="1" t="s">
        <v>42</v>
      </c>
      <c r="F1903" s="1" t="s">
        <v>2094</v>
      </c>
      <c r="G1903" s="1" t="s">
        <v>2095</v>
      </c>
      <c r="H1903" s="1" t="s">
        <v>108</v>
      </c>
      <c r="I1903" s="1" t="s">
        <v>27</v>
      </c>
      <c r="J1903" s="1" t="s">
        <v>70</v>
      </c>
      <c r="K1903" s="1" t="s">
        <v>71</v>
      </c>
      <c r="L1903" s="1" t="s">
        <v>72</v>
      </c>
      <c r="M1903" s="1" t="s">
        <v>477</v>
      </c>
      <c r="N1903" s="1" t="s">
        <v>32</v>
      </c>
      <c r="O1903" s="1" t="s">
        <v>39</v>
      </c>
      <c r="P1903" s="1" t="s">
        <v>478</v>
      </c>
      <c r="Q1903">
        <v>470.15499999999997</v>
      </c>
      <c r="R1903">
        <v>7</v>
      </c>
      <c r="S1903" s="1" t="s">
        <v>75</v>
      </c>
      <c r="T1903">
        <v>-13.433</v>
      </c>
      <c r="U1903" s="1" t="s">
        <v>90</v>
      </c>
      <c r="V1903" s="1" t="s">
        <v>37</v>
      </c>
      <c r="W1903">
        <v>2016</v>
      </c>
    </row>
    <row r="1904" spans="1:23" x14ac:dyDescent="0.25">
      <c r="A1904">
        <v>8972</v>
      </c>
      <c r="B1904" s="1" t="s">
        <v>4172</v>
      </c>
      <c r="C1904" s="2">
        <v>42818</v>
      </c>
      <c r="D1904" s="2">
        <v>42822</v>
      </c>
      <c r="E1904" s="1" t="s">
        <v>42</v>
      </c>
      <c r="F1904" s="1" t="s">
        <v>1804</v>
      </c>
      <c r="G1904" s="1" t="s">
        <v>1805</v>
      </c>
      <c r="H1904" s="1" t="s">
        <v>26</v>
      </c>
      <c r="I1904" s="1" t="s">
        <v>27</v>
      </c>
      <c r="J1904" s="1" t="s">
        <v>183</v>
      </c>
      <c r="K1904" s="1" t="s">
        <v>129</v>
      </c>
      <c r="L1904" s="1" t="s">
        <v>72</v>
      </c>
      <c r="M1904" s="1" t="s">
        <v>867</v>
      </c>
      <c r="N1904" s="1" t="s">
        <v>32</v>
      </c>
      <c r="O1904" s="1" t="s">
        <v>39</v>
      </c>
      <c r="P1904" s="1" t="s">
        <v>868</v>
      </c>
      <c r="Q1904">
        <v>271.76400000000001</v>
      </c>
      <c r="R1904">
        <v>2</v>
      </c>
      <c r="S1904" s="1" t="s">
        <v>132</v>
      </c>
      <c r="T1904">
        <v>60.392000000000003</v>
      </c>
      <c r="U1904" s="1" t="s">
        <v>90</v>
      </c>
      <c r="V1904" s="1" t="s">
        <v>205</v>
      </c>
      <c r="W1904">
        <v>2017</v>
      </c>
    </row>
    <row r="1905" spans="1:23" x14ac:dyDescent="0.25">
      <c r="A1905">
        <v>8974</v>
      </c>
      <c r="B1905" s="1" t="s">
        <v>4173</v>
      </c>
      <c r="C1905" s="2">
        <v>42850</v>
      </c>
      <c r="D1905" s="2">
        <v>42852</v>
      </c>
      <c r="E1905" s="1" t="s">
        <v>23</v>
      </c>
      <c r="F1905" s="1" t="s">
        <v>2880</v>
      </c>
      <c r="G1905" s="1" t="s">
        <v>2881</v>
      </c>
      <c r="H1905" s="1" t="s">
        <v>26</v>
      </c>
      <c r="I1905" s="1" t="s">
        <v>27</v>
      </c>
      <c r="J1905" s="1" t="s">
        <v>56</v>
      </c>
      <c r="K1905" s="1" t="s">
        <v>57</v>
      </c>
      <c r="L1905" s="1" t="s">
        <v>58</v>
      </c>
      <c r="M1905" s="1" t="s">
        <v>358</v>
      </c>
      <c r="N1905" s="1" t="s">
        <v>32</v>
      </c>
      <c r="O1905" s="1" t="s">
        <v>33</v>
      </c>
      <c r="P1905" s="1" t="s">
        <v>359</v>
      </c>
      <c r="Q1905">
        <v>344.98099999999999</v>
      </c>
      <c r="R1905">
        <v>7</v>
      </c>
      <c r="S1905" s="1" t="s">
        <v>468</v>
      </c>
      <c r="T1905">
        <v>28.4102</v>
      </c>
      <c r="U1905" s="1" t="s">
        <v>76</v>
      </c>
      <c r="V1905" s="1" t="s">
        <v>122</v>
      </c>
      <c r="W1905">
        <v>2017</v>
      </c>
    </row>
    <row r="1906" spans="1:23" x14ac:dyDescent="0.25">
      <c r="A1906">
        <v>8977</v>
      </c>
      <c r="B1906" s="1" t="s">
        <v>4174</v>
      </c>
      <c r="C1906" s="2">
        <v>43062</v>
      </c>
      <c r="D1906" s="2">
        <v>43065</v>
      </c>
      <c r="E1906" s="1" t="s">
        <v>94</v>
      </c>
      <c r="F1906" s="1" t="s">
        <v>2337</v>
      </c>
      <c r="G1906" s="1" t="s">
        <v>2338</v>
      </c>
      <c r="H1906" s="1" t="s">
        <v>97</v>
      </c>
      <c r="I1906" s="1" t="s">
        <v>27</v>
      </c>
      <c r="J1906" s="1" t="s">
        <v>1752</v>
      </c>
      <c r="K1906" s="1" t="s">
        <v>99</v>
      </c>
      <c r="L1906" s="1" t="s">
        <v>100</v>
      </c>
      <c r="M1906" s="1" t="s">
        <v>1247</v>
      </c>
      <c r="N1906" s="1" t="s">
        <v>32</v>
      </c>
      <c r="O1906" s="1" t="s">
        <v>48</v>
      </c>
      <c r="P1906" s="1" t="s">
        <v>1248</v>
      </c>
      <c r="Q1906">
        <v>127.785</v>
      </c>
      <c r="R1906">
        <v>1</v>
      </c>
      <c r="S1906" s="1" t="s">
        <v>75</v>
      </c>
      <c r="T1906">
        <v>-31.0335</v>
      </c>
      <c r="U1906" s="1" t="s">
        <v>36</v>
      </c>
      <c r="V1906" s="1" t="s">
        <v>37</v>
      </c>
      <c r="W1906">
        <v>2017</v>
      </c>
    </row>
    <row r="1907" spans="1:23" x14ac:dyDescent="0.25">
      <c r="A1907">
        <v>8984</v>
      </c>
      <c r="B1907" s="1" t="s">
        <v>4175</v>
      </c>
      <c r="C1907" s="2">
        <v>42435</v>
      </c>
      <c r="D1907" s="2">
        <v>42441</v>
      </c>
      <c r="E1907" s="1" t="s">
        <v>42</v>
      </c>
      <c r="F1907" s="1" t="s">
        <v>187</v>
      </c>
      <c r="G1907" s="1" t="s">
        <v>188</v>
      </c>
      <c r="H1907" s="1" t="s">
        <v>26</v>
      </c>
      <c r="I1907" s="1" t="s">
        <v>27</v>
      </c>
      <c r="J1907" s="1" t="s">
        <v>143</v>
      </c>
      <c r="K1907" s="1" t="s">
        <v>144</v>
      </c>
      <c r="L1907" s="1" t="s">
        <v>100</v>
      </c>
      <c r="M1907" s="1" t="s">
        <v>228</v>
      </c>
      <c r="N1907" s="1" t="s">
        <v>32</v>
      </c>
      <c r="O1907" s="1" t="s">
        <v>60</v>
      </c>
      <c r="P1907" s="1" t="s">
        <v>229</v>
      </c>
      <c r="Q1907">
        <v>159.04</v>
      </c>
      <c r="R1907">
        <v>5</v>
      </c>
      <c r="S1907" s="1" t="s">
        <v>103</v>
      </c>
      <c r="T1907">
        <v>-194.82400000000001</v>
      </c>
      <c r="U1907" s="1" t="s">
        <v>139</v>
      </c>
      <c r="V1907" s="1" t="s">
        <v>205</v>
      </c>
      <c r="W1907">
        <v>2016</v>
      </c>
    </row>
    <row r="1908" spans="1:23" x14ac:dyDescent="0.25">
      <c r="A1908">
        <v>8985</v>
      </c>
      <c r="B1908" s="1" t="s">
        <v>4175</v>
      </c>
      <c r="C1908" s="2">
        <v>42435</v>
      </c>
      <c r="D1908" s="2">
        <v>42441</v>
      </c>
      <c r="E1908" s="1" t="s">
        <v>42</v>
      </c>
      <c r="F1908" s="1" t="s">
        <v>187</v>
      </c>
      <c r="G1908" s="1" t="s">
        <v>188</v>
      </c>
      <c r="H1908" s="1" t="s">
        <v>26</v>
      </c>
      <c r="I1908" s="1" t="s">
        <v>27</v>
      </c>
      <c r="J1908" s="1" t="s">
        <v>143</v>
      </c>
      <c r="K1908" s="1" t="s">
        <v>144</v>
      </c>
      <c r="L1908" s="1" t="s">
        <v>100</v>
      </c>
      <c r="M1908" s="1" t="s">
        <v>1913</v>
      </c>
      <c r="N1908" s="1" t="s">
        <v>32</v>
      </c>
      <c r="O1908" s="1" t="s">
        <v>48</v>
      </c>
      <c r="P1908" s="1" t="s">
        <v>1914</v>
      </c>
      <c r="Q1908">
        <v>145.97999999999999</v>
      </c>
      <c r="R1908">
        <v>2</v>
      </c>
      <c r="S1908" s="1" t="s">
        <v>89</v>
      </c>
      <c r="T1908">
        <v>-99.266400000000004</v>
      </c>
      <c r="U1908" s="1" t="s">
        <v>139</v>
      </c>
      <c r="V1908" s="1" t="s">
        <v>205</v>
      </c>
      <c r="W1908">
        <v>2016</v>
      </c>
    </row>
    <row r="1909" spans="1:23" x14ac:dyDescent="0.25">
      <c r="A1909">
        <v>8986</v>
      </c>
      <c r="B1909" s="1" t="s">
        <v>4176</v>
      </c>
      <c r="C1909" s="2">
        <v>42341</v>
      </c>
      <c r="D1909" s="2">
        <v>42345</v>
      </c>
      <c r="E1909" s="1" t="s">
        <v>42</v>
      </c>
      <c r="F1909" s="1" t="s">
        <v>4177</v>
      </c>
      <c r="G1909" s="1" t="s">
        <v>4178</v>
      </c>
      <c r="H1909" s="1" t="s">
        <v>26</v>
      </c>
      <c r="I1909" s="1" t="s">
        <v>27</v>
      </c>
      <c r="J1909" s="1" t="s">
        <v>618</v>
      </c>
      <c r="K1909" s="1" t="s">
        <v>1048</v>
      </c>
      <c r="L1909" s="1" t="s">
        <v>30</v>
      </c>
      <c r="M1909" s="1" t="s">
        <v>768</v>
      </c>
      <c r="N1909" s="1" t="s">
        <v>32</v>
      </c>
      <c r="O1909" s="1" t="s">
        <v>60</v>
      </c>
      <c r="P1909" s="1" t="s">
        <v>769</v>
      </c>
      <c r="Q1909">
        <v>77.951999999999998</v>
      </c>
      <c r="R1909">
        <v>3</v>
      </c>
      <c r="S1909" s="1" t="s">
        <v>66</v>
      </c>
      <c r="T1909">
        <v>12.667199999999999</v>
      </c>
      <c r="U1909" s="1" t="s">
        <v>90</v>
      </c>
      <c r="V1909" s="1" t="s">
        <v>104</v>
      </c>
      <c r="W1909">
        <v>2015</v>
      </c>
    </row>
    <row r="1910" spans="1:23" x14ac:dyDescent="0.25">
      <c r="A1910">
        <v>8990</v>
      </c>
      <c r="B1910" s="1" t="s">
        <v>4179</v>
      </c>
      <c r="C1910" s="2">
        <v>42362</v>
      </c>
      <c r="D1910" s="2">
        <v>42368</v>
      </c>
      <c r="E1910" s="1" t="s">
        <v>42</v>
      </c>
      <c r="F1910" s="1" t="s">
        <v>1879</v>
      </c>
      <c r="G1910" s="1" t="s">
        <v>1880</v>
      </c>
      <c r="H1910" s="1" t="s">
        <v>97</v>
      </c>
      <c r="I1910" s="1" t="s">
        <v>27</v>
      </c>
      <c r="J1910" s="1" t="s">
        <v>890</v>
      </c>
      <c r="K1910" s="1" t="s">
        <v>577</v>
      </c>
      <c r="L1910" s="1" t="s">
        <v>100</v>
      </c>
      <c r="M1910" s="1" t="s">
        <v>2537</v>
      </c>
      <c r="N1910" s="1" t="s">
        <v>32</v>
      </c>
      <c r="O1910" s="1" t="s">
        <v>60</v>
      </c>
      <c r="P1910" s="1" t="s">
        <v>2538</v>
      </c>
      <c r="Q1910">
        <v>9.68</v>
      </c>
      <c r="R1910">
        <v>2</v>
      </c>
      <c r="S1910" s="1" t="s">
        <v>35</v>
      </c>
      <c r="T1910">
        <v>3.7751999999999999</v>
      </c>
      <c r="U1910" s="1" t="s">
        <v>139</v>
      </c>
      <c r="V1910" s="1" t="s">
        <v>104</v>
      </c>
      <c r="W1910">
        <v>2015</v>
      </c>
    </row>
    <row r="1911" spans="1:23" x14ac:dyDescent="0.25">
      <c r="A1911">
        <v>8994</v>
      </c>
      <c r="B1911" s="1" t="s">
        <v>4180</v>
      </c>
      <c r="C1911" s="2">
        <v>43024</v>
      </c>
      <c r="D1911" s="2">
        <v>43029</v>
      </c>
      <c r="E1911" s="1" t="s">
        <v>42</v>
      </c>
      <c r="F1911" s="1" t="s">
        <v>3540</v>
      </c>
      <c r="G1911" s="1" t="s">
        <v>3541</v>
      </c>
      <c r="H1911" s="1" t="s">
        <v>97</v>
      </c>
      <c r="I1911" s="1" t="s">
        <v>27</v>
      </c>
      <c r="J1911" s="1" t="s">
        <v>167</v>
      </c>
      <c r="K1911" s="1" t="s">
        <v>151</v>
      </c>
      <c r="L1911" s="1" t="s">
        <v>30</v>
      </c>
      <c r="M1911" s="1" t="s">
        <v>1824</v>
      </c>
      <c r="N1911" s="1" t="s">
        <v>32</v>
      </c>
      <c r="O1911" s="1" t="s">
        <v>48</v>
      </c>
      <c r="P1911" s="1" t="s">
        <v>1825</v>
      </c>
      <c r="Q1911">
        <v>1875.258</v>
      </c>
      <c r="R1911">
        <v>7</v>
      </c>
      <c r="S1911" s="1" t="s">
        <v>517</v>
      </c>
      <c r="T1911">
        <v>-968.88329999999996</v>
      </c>
      <c r="U1911" s="1" t="s">
        <v>62</v>
      </c>
      <c r="V1911" s="1" t="s">
        <v>52</v>
      </c>
      <c r="W1911">
        <v>2017</v>
      </c>
    </row>
    <row r="1912" spans="1:23" x14ac:dyDescent="0.25">
      <c r="A1912">
        <v>9000</v>
      </c>
      <c r="B1912" s="1" t="s">
        <v>4181</v>
      </c>
      <c r="C1912" s="2">
        <v>42868</v>
      </c>
      <c r="D1912" s="2">
        <v>42872</v>
      </c>
      <c r="E1912" s="1" t="s">
        <v>42</v>
      </c>
      <c r="F1912" s="1" t="s">
        <v>1156</v>
      </c>
      <c r="G1912" s="1" t="s">
        <v>1157</v>
      </c>
      <c r="H1912" s="1" t="s">
        <v>108</v>
      </c>
      <c r="I1912" s="1" t="s">
        <v>27</v>
      </c>
      <c r="J1912" s="1" t="s">
        <v>70</v>
      </c>
      <c r="K1912" s="1" t="s">
        <v>71</v>
      </c>
      <c r="L1912" s="1" t="s">
        <v>72</v>
      </c>
      <c r="M1912" s="1" t="s">
        <v>680</v>
      </c>
      <c r="N1912" s="1" t="s">
        <v>32</v>
      </c>
      <c r="O1912" s="1" t="s">
        <v>39</v>
      </c>
      <c r="P1912" s="1" t="s">
        <v>681</v>
      </c>
      <c r="Q1912">
        <v>458.43</v>
      </c>
      <c r="R1912">
        <v>5</v>
      </c>
      <c r="S1912" s="1" t="s">
        <v>75</v>
      </c>
      <c r="T1912">
        <v>-124.431</v>
      </c>
      <c r="U1912" s="1" t="s">
        <v>90</v>
      </c>
      <c r="V1912" s="1" t="s">
        <v>171</v>
      </c>
      <c r="W1912">
        <v>2017</v>
      </c>
    </row>
    <row r="1913" spans="1:23" x14ac:dyDescent="0.25">
      <c r="A1913">
        <v>9009</v>
      </c>
      <c r="B1913" s="1" t="s">
        <v>4182</v>
      </c>
      <c r="C1913" s="2">
        <v>43057</v>
      </c>
      <c r="D1913" s="2">
        <v>43057</v>
      </c>
      <c r="E1913" s="1" t="s">
        <v>435</v>
      </c>
      <c r="F1913" s="1" t="s">
        <v>794</v>
      </c>
      <c r="G1913" s="1" t="s">
        <v>795</v>
      </c>
      <c r="H1913" s="1" t="s">
        <v>97</v>
      </c>
      <c r="I1913" s="1" t="s">
        <v>27</v>
      </c>
      <c r="J1913" s="1" t="s">
        <v>917</v>
      </c>
      <c r="K1913" s="1" t="s">
        <v>248</v>
      </c>
      <c r="L1913" s="1" t="s">
        <v>100</v>
      </c>
      <c r="M1913" s="1" t="s">
        <v>511</v>
      </c>
      <c r="N1913" s="1" t="s">
        <v>32</v>
      </c>
      <c r="O1913" s="1" t="s">
        <v>60</v>
      </c>
      <c r="P1913" s="1" t="s">
        <v>512</v>
      </c>
      <c r="Q1913">
        <v>5.82</v>
      </c>
      <c r="R1913">
        <v>2</v>
      </c>
      <c r="S1913" s="1" t="s">
        <v>35</v>
      </c>
      <c r="T1913">
        <v>2.7353999999999998</v>
      </c>
      <c r="U1913" s="1" t="s">
        <v>440</v>
      </c>
      <c r="V1913" s="1" t="s">
        <v>37</v>
      </c>
      <c r="W1913">
        <v>2017</v>
      </c>
    </row>
    <row r="1914" spans="1:23" x14ac:dyDescent="0.25">
      <c r="A1914">
        <v>9013</v>
      </c>
      <c r="B1914" s="1" t="s">
        <v>4183</v>
      </c>
      <c r="C1914" s="2">
        <v>42421</v>
      </c>
      <c r="D1914" s="2">
        <v>42422</v>
      </c>
      <c r="E1914" s="1" t="s">
        <v>94</v>
      </c>
      <c r="F1914" s="1" t="s">
        <v>1524</v>
      </c>
      <c r="G1914" s="1" t="s">
        <v>1525</v>
      </c>
      <c r="H1914" s="1" t="s">
        <v>97</v>
      </c>
      <c r="I1914" s="1" t="s">
        <v>27</v>
      </c>
      <c r="J1914" s="1" t="s">
        <v>183</v>
      </c>
      <c r="K1914" s="1" t="s">
        <v>129</v>
      </c>
      <c r="L1914" s="1" t="s">
        <v>72</v>
      </c>
      <c r="M1914" s="1" t="s">
        <v>373</v>
      </c>
      <c r="N1914" s="1" t="s">
        <v>32</v>
      </c>
      <c r="O1914" s="1" t="s">
        <v>60</v>
      </c>
      <c r="P1914" s="1" t="s">
        <v>374</v>
      </c>
      <c r="Q1914">
        <v>135.80000000000001</v>
      </c>
      <c r="R1914">
        <v>7</v>
      </c>
      <c r="S1914" s="1" t="s">
        <v>35</v>
      </c>
      <c r="T1914">
        <v>66.542000000000002</v>
      </c>
      <c r="U1914" s="1" t="s">
        <v>133</v>
      </c>
      <c r="V1914" s="1" t="s">
        <v>307</v>
      </c>
      <c r="W1914">
        <v>2016</v>
      </c>
    </row>
    <row r="1915" spans="1:23" x14ac:dyDescent="0.25">
      <c r="A1915">
        <v>9021</v>
      </c>
      <c r="B1915" s="1" t="s">
        <v>4184</v>
      </c>
      <c r="C1915" s="2">
        <v>41989</v>
      </c>
      <c r="D1915" s="2">
        <v>41991</v>
      </c>
      <c r="E1915" s="1" t="s">
        <v>23</v>
      </c>
      <c r="F1915" s="1" t="s">
        <v>805</v>
      </c>
      <c r="G1915" s="1" t="s">
        <v>806</v>
      </c>
      <c r="H1915" s="1" t="s">
        <v>26</v>
      </c>
      <c r="I1915" s="1" t="s">
        <v>27</v>
      </c>
      <c r="J1915" s="1" t="s">
        <v>890</v>
      </c>
      <c r="K1915" s="1" t="s">
        <v>728</v>
      </c>
      <c r="L1915" s="1" t="s">
        <v>30</v>
      </c>
      <c r="M1915" s="1" t="s">
        <v>1111</v>
      </c>
      <c r="N1915" s="1" t="s">
        <v>32</v>
      </c>
      <c r="O1915" s="1" t="s">
        <v>60</v>
      </c>
      <c r="P1915" s="1" t="s">
        <v>1112</v>
      </c>
      <c r="Q1915">
        <v>29.46</v>
      </c>
      <c r="R1915">
        <v>6</v>
      </c>
      <c r="S1915" s="1" t="s">
        <v>35</v>
      </c>
      <c r="T1915">
        <v>9.7218</v>
      </c>
      <c r="U1915" s="1" t="s">
        <v>76</v>
      </c>
      <c r="V1915" s="1" t="s">
        <v>104</v>
      </c>
      <c r="W1915">
        <v>2014</v>
      </c>
    </row>
    <row r="1916" spans="1:23" x14ac:dyDescent="0.25">
      <c r="A1916">
        <v>9023</v>
      </c>
      <c r="B1916" s="1" t="s">
        <v>4185</v>
      </c>
      <c r="C1916" s="2">
        <v>42604</v>
      </c>
      <c r="D1916" s="2">
        <v>42605</v>
      </c>
      <c r="E1916" s="1" t="s">
        <v>94</v>
      </c>
      <c r="F1916" s="1" t="s">
        <v>2289</v>
      </c>
      <c r="G1916" s="1" t="s">
        <v>2290</v>
      </c>
      <c r="H1916" s="1" t="s">
        <v>108</v>
      </c>
      <c r="I1916" s="1" t="s">
        <v>27</v>
      </c>
      <c r="J1916" s="1" t="s">
        <v>2356</v>
      </c>
      <c r="K1916" s="1" t="s">
        <v>190</v>
      </c>
      <c r="L1916" s="1" t="s">
        <v>58</v>
      </c>
      <c r="M1916" s="1" t="s">
        <v>652</v>
      </c>
      <c r="N1916" s="1" t="s">
        <v>32</v>
      </c>
      <c r="O1916" s="1" t="s">
        <v>60</v>
      </c>
      <c r="P1916" s="1" t="s">
        <v>653</v>
      </c>
      <c r="Q1916">
        <v>98.328000000000003</v>
      </c>
      <c r="R1916">
        <v>3</v>
      </c>
      <c r="S1916" s="1" t="s">
        <v>66</v>
      </c>
      <c r="T1916">
        <v>9.8328000000000007</v>
      </c>
      <c r="U1916" s="1" t="s">
        <v>133</v>
      </c>
      <c r="V1916" s="1" t="s">
        <v>263</v>
      </c>
      <c r="W1916">
        <v>2016</v>
      </c>
    </row>
    <row r="1917" spans="1:23" x14ac:dyDescent="0.25">
      <c r="A1917">
        <v>9024</v>
      </c>
      <c r="B1917" s="1" t="s">
        <v>4186</v>
      </c>
      <c r="C1917" s="2">
        <v>42184</v>
      </c>
      <c r="D1917" s="2">
        <v>42187</v>
      </c>
      <c r="E1917" s="1" t="s">
        <v>94</v>
      </c>
      <c r="F1917" s="1" t="s">
        <v>1381</v>
      </c>
      <c r="G1917" s="1" t="s">
        <v>1382</v>
      </c>
      <c r="H1917" s="1" t="s">
        <v>26</v>
      </c>
      <c r="I1917" s="1" t="s">
        <v>27</v>
      </c>
      <c r="J1917" s="1" t="s">
        <v>183</v>
      </c>
      <c r="K1917" s="1" t="s">
        <v>129</v>
      </c>
      <c r="L1917" s="1" t="s">
        <v>72</v>
      </c>
      <c r="M1917" s="1" t="s">
        <v>680</v>
      </c>
      <c r="N1917" s="1" t="s">
        <v>32</v>
      </c>
      <c r="O1917" s="1" t="s">
        <v>39</v>
      </c>
      <c r="P1917" s="1" t="s">
        <v>681</v>
      </c>
      <c r="Q1917">
        <v>117.88200000000001</v>
      </c>
      <c r="R1917">
        <v>1</v>
      </c>
      <c r="S1917" s="1" t="s">
        <v>132</v>
      </c>
      <c r="T1917">
        <v>1.3098000000000001</v>
      </c>
      <c r="U1917" s="1" t="s">
        <v>36</v>
      </c>
      <c r="V1917" s="1" t="s">
        <v>63</v>
      </c>
      <c r="W1917">
        <v>2015</v>
      </c>
    </row>
    <row r="1918" spans="1:23" x14ac:dyDescent="0.25">
      <c r="A1918">
        <v>9027</v>
      </c>
      <c r="B1918" s="1" t="s">
        <v>4187</v>
      </c>
      <c r="C1918" s="2">
        <v>42547</v>
      </c>
      <c r="D1918" s="2">
        <v>42553</v>
      </c>
      <c r="E1918" s="1" t="s">
        <v>42</v>
      </c>
      <c r="F1918" s="1" t="s">
        <v>3540</v>
      </c>
      <c r="G1918" s="1" t="s">
        <v>3541</v>
      </c>
      <c r="H1918" s="1" t="s">
        <v>97</v>
      </c>
      <c r="I1918" s="1" t="s">
        <v>27</v>
      </c>
      <c r="J1918" s="1" t="s">
        <v>183</v>
      </c>
      <c r="K1918" s="1" t="s">
        <v>129</v>
      </c>
      <c r="L1918" s="1" t="s">
        <v>72</v>
      </c>
      <c r="M1918" s="1" t="s">
        <v>1281</v>
      </c>
      <c r="N1918" s="1" t="s">
        <v>32</v>
      </c>
      <c r="O1918" s="1" t="s">
        <v>60</v>
      </c>
      <c r="P1918" s="1" t="s">
        <v>1282</v>
      </c>
      <c r="Q1918">
        <v>37.74</v>
      </c>
      <c r="R1918">
        <v>3</v>
      </c>
      <c r="S1918" s="1" t="s">
        <v>35</v>
      </c>
      <c r="T1918">
        <v>12.8316</v>
      </c>
      <c r="U1918" s="1" t="s">
        <v>139</v>
      </c>
      <c r="V1918" s="1" t="s">
        <v>63</v>
      </c>
      <c r="W1918">
        <v>2016</v>
      </c>
    </row>
    <row r="1919" spans="1:23" x14ac:dyDescent="0.25">
      <c r="A1919">
        <v>9028</v>
      </c>
      <c r="B1919" s="1" t="s">
        <v>4188</v>
      </c>
      <c r="C1919" s="2">
        <v>42630</v>
      </c>
      <c r="D1919" s="2">
        <v>42635</v>
      </c>
      <c r="E1919" s="1" t="s">
        <v>42</v>
      </c>
      <c r="F1919" s="1" t="s">
        <v>165</v>
      </c>
      <c r="G1919" s="1" t="s">
        <v>166</v>
      </c>
      <c r="H1919" s="1" t="s">
        <v>26</v>
      </c>
      <c r="I1919" s="1" t="s">
        <v>27</v>
      </c>
      <c r="J1919" s="1" t="s">
        <v>4189</v>
      </c>
      <c r="K1919" s="1" t="s">
        <v>444</v>
      </c>
      <c r="L1919" s="1" t="s">
        <v>72</v>
      </c>
      <c r="M1919" s="1" t="s">
        <v>814</v>
      </c>
      <c r="N1919" s="1" t="s">
        <v>32</v>
      </c>
      <c r="O1919" s="1" t="s">
        <v>60</v>
      </c>
      <c r="P1919" s="1" t="s">
        <v>815</v>
      </c>
      <c r="Q1919">
        <v>14.82</v>
      </c>
      <c r="R1919">
        <v>3</v>
      </c>
      <c r="S1919" s="1" t="s">
        <v>35</v>
      </c>
      <c r="T1919">
        <v>6.2244000000000002</v>
      </c>
      <c r="U1919" s="1" t="s">
        <v>62</v>
      </c>
      <c r="V1919" s="1" t="s">
        <v>83</v>
      </c>
      <c r="W1919">
        <v>2016</v>
      </c>
    </row>
    <row r="1920" spans="1:23" x14ac:dyDescent="0.25">
      <c r="A1920">
        <v>9029</v>
      </c>
      <c r="B1920" s="1" t="s">
        <v>4188</v>
      </c>
      <c r="C1920" s="2">
        <v>42630</v>
      </c>
      <c r="D1920" s="2">
        <v>42635</v>
      </c>
      <c r="E1920" s="1" t="s">
        <v>42</v>
      </c>
      <c r="F1920" s="1" t="s">
        <v>165</v>
      </c>
      <c r="G1920" s="1" t="s">
        <v>166</v>
      </c>
      <c r="H1920" s="1" t="s">
        <v>26</v>
      </c>
      <c r="I1920" s="1" t="s">
        <v>27</v>
      </c>
      <c r="J1920" s="1" t="s">
        <v>4189</v>
      </c>
      <c r="K1920" s="1" t="s">
        <v>444</v>
      </c>
      <c r="L1920" s="1" t="s">
        <v>72</v>
      </c>
      <c r="M1920" s="1" t="s">
        <v>563</v>
      </c>
      <c r="N1920" s="1" t="s">
        <v>32</v>
      </c>
      <c r="O1920" s="1" t="s">
        <v>60</v>
      </c>
      <c r="P1920" s="1" t="s">
        <v>564</v>
      </c>
      <c r="Q1920">
        <v>191.82</v>
      </c>
      <c r="R1920">
        <v>3</v>
      </c>
      <c r="S1920" s="1" t="s">
        <v>35</v>
      </c>
      <c r="T1920">
        <v>61.382399999999997</v>
      </c>
      <c r="U1920" s="1" t="s">
        <v>62</v>
      </c>
      <c r="V1920" s="1" t="s">
        <v>83</v>
      </c>
      <c r="W1920">
        <v>2016</v>
      </c>
    </row>
    <row r="1921" spans="1:23" x14ac:dyDescent="0.25">
      <c r="A1921">
        <v>9032</v>
      </c>
      <c r="B1921" s="1" t="s">
        <v>4190</v>
      </c>
      <c r="C1921" s="2">
        <v>42979</v>
      </c>
      <c r="D1921" s="2">
        <v>42979</v>
      </c>
      <c r="E1921" s="1" t="s">
        <v>435</v>
      </c>
      <c r="F1921" s="1" t="s">
        <v>1601</v>
      </c>
      <c r="G1921" s="1" t="s">
        <v>1602</v>
      </c>
      <c r="H1921" s="1" t="s">
        <v>97</v>
      </c>
      <c r="I1921" s="1" t="s">
        <v>27</v>
      </c>
      <c r="J1921" s="1" t="s">
        <v>201</v>
      </c>
      <c r="K1921" s="1" t="s">
        <v>202</v>
      </c>
      <c r="L1921" s="1" t="s">
        <v>58</v>
      </c>
      <c r="M1921" s="1" t="s">
        <v>327</v>
      </c>
      <c r="N1921" s="1" t="s">
        <v>32</v>
      </c>
      <c r="O1921" s="1" t="s">
        <v>48</v>
      </c>
      <c r="P1921" s="1" t="s">
        <v>328</v>
      </c>
      <c r="Q1921">
        <v>283.56</v>
      </c>
      <c r="R1921">
        <v>4</v>
      </c>
      <c r="S1921" s="1" t="s">
        <v>35</v>
      </c>
      <c r="T1921">
        <v>45.369599999999998</v>
      </c>
      <c r="U1921" s="1" t="s">
        <v>440</v>
      </c>
      <c r="V1921" s="1" t="s">
        <v>83</v>
      </c>
      <c r="W1921">
        <v>2017</v>
      </c>
    </row>
    <row r="1922" spans="1:23" x14ac:dyDescent="0.25">
      <c r="A1922">
        <v>9033</v>
      </c>
      <c r="B1922" s="1" t="s">
        <v>4191</v>
      </c>
      <c r="C1922" s="2">
        <v>42908</v>
      </c>
      <c r="D1922" s="2">
        <v>42912</v>
      </c>
      <c r="E1922" s="1" t="s">
        <v>42</v>
      </c>
      <c r="F1922" s="1" t="s">
        <v>683</v>
      </c>
      <c r="G1922" s="1" t="s">
        <v>684</v>
      </c>
      <c r="H1922" s="1" t="s">
        <v>108</v>
      </c>
      <c r="I1922" s="1" t="s">
        <v>27</v>
      </c>
      <c r="J1922" s="1" t="s">
        <v>298</v>
      </c>
      <c r="K1922" s="1" t="s">
        <v>299</v>
      </c>
      <c r="L1922" s="1" t="s">
        <v>100</v>
      </c>
      <c r="M1922" s="1" t="s">
        <v>38</v>
      </c>
      <c r="N1922" s="1" t="s">
        <v>32</v>
      </c>
      <c r="O1922" s="1" t="s">
        <v>39</v>
      </c>
      <c r="P1922" s="1" t="s">
        <v>40</v>
      </c>
      <c r="Q1922">
        <v>487.96</v>
      </c>
      <c r="R1922">
        <v>2</v>
      </c>
      <c r="S1922" s="1" t="s">
        <v>35</v>
      </c>
      <c r="T1922">
        <v>146.38800000000001</v>
      </c>
      <c r="U1922" s="1" t="s">
        <v>90</v>
      </c>
      <c r="V1922" s="1" t="s">
        <v>63</v>
      </c>
      <c r="W1922">
        <v>2017</v>
      </c>
    </row>
    <row r="1923" spans="1:23" x14ac:dyDescent="0.25">
      <c r="A1923">
        <v>9041</v>
      </c>
      <c r="B1923" s="1" t="s">
        <v>4192</v>
      </c>
      <c r="C1923" s="2">
        <v>41901</v>
      </c>
      <c r="D1923" s="2">
        <v>41906</v>
      </c>
      <c r="E1923" s="1" t="s">
        <v>42</v>
      </c>
      <c r="F1923" s="1" t="s">
        <v>4193</v>
      </c>
      <c r="G1923" s="1" t="s">
        <v>4194</v>
      </c>
      <c r="H1923" s="1" t="s">
        <v>97</v>
      </c>
      <c r="I1923" s="1" t="s">
        <v>27</v>
      </c>
      <c r="J1923" s="1" t="s">
        <v>3071</v>
      </c>
      <c r="K1923" s="1" t="s">
        <v>532</v>
      </c>
      <c r="L1923" s="1" t="s">
        <v>58</v>
      </c>
      <c r="M1923" s="1" t="s">
        <v>1478</v>
      </c>
      <c r="N1923" s="1" t="s">
        <v>32</v>
      </c>
      <c r="O1923" s="1" t="s">
        <v>48</v>
      </c>
      <c r="P1923" s="1" t="s">
        <v>1479</v>
      </c>
      <c r="Q1923">
        <v>73.915000000000006</v>
      </c>
      <c r="R1923">
        <v>1</v>
      </c>
      <c r="S1923" s="1" t="s">
        <v>89</v>
      </c>
      <c r="T1923">
        <v>-45.827300000000001</v>
      </c>
      <c r="U1923" s="1" t="s">
        <v>62</v>
      </c>
      <c r="V1923" s="1" t="s">
        <v>83</v>
      </c>
      <c r="W1923">
        <v>2014</v>
      </c>
    </row>
    <row r="1924" spans="1:23" x14ac:dyDescent="0.25">
      <c r="A1924">
        <v>9042</v>
      </c>
      <c r="B1924" s="1" t="s">
        <v>4195</v>
      </c>
      <c r="C1924" s="2">
        <v>41910</v>
      </c>
      <c r="D1924" s="2">
        <v>41915</v>
      </c>
      <c r="E1924" s="1" t="s">
        <v>42</v>
      </c>
      <c r="F1924" s="1" t="s">
        <v>3462</v>
      </c>
      <c r="G1924" s="1" t="s">
        <v>3463</v>
      </c>
      <c r="H1924" s="1" t="s">
        <v>26</v>
      </c>
      <c r="I1924" s="1" t="s">
        <v>27</v>
      </c>
      <c r="J1924" s="1" t="s">
        <v>4196</v>
      </c>
      <c r="K1924" s="1" t="s">
        <v>46</v>
      </c>
      <c r="L1924" s="1" t="s">
        <v>30</v>
      </c>
      <c r="M1924" s="1" t="s">
        <v>3630</v>
      </c>
      <c r="N1924" s="1" t="s">
        <v>32</v>
      </c>
      <c r="O1924" s="1" t="s">
        <v>60</v>
      </c>
      <c r="P1924" s="1" t="s">
        <v>3631</v>
      </c>
      <c r="Q1924">
        <v>337.08800000000002</v>
      </c>
      <c r="R1924">
        <v>4</v>
      </c>
      <c r="S1924" s="1" t="s">
        <v>66</v>
      </c>
      <c r="T1924">
        <v>16.854399999999998</v>
      </c>
      <c r="U1924" s="1" t="s">
        <v>62</v>
      </c>
      <c r="V1924" s="1" t="s">
        <v>83</v>
      </c>
      <c r="W1924">
        <v>2014</v>
      </c>
    </row>
    <row r="1925" spans="1:23" x14ac:dyDescent="0.25">
      <c r="A1925">
        <v>9057</v>
      </c>
      <c r="B1925" s="1" t="s">
        <v>4197</v>
      </c>
      <c r="C1925" s="2">
        <v>42310</v>
      </c>
      <c r="D1925" s="2">
        <v>42312</v>
      </c>
      <c r="E1925" s="1" t="s">
        <v>94</v>
      </c>
      <c r="F1925" s="1" t="s">
        <v>2664</v>
      </c>
      <c r="G1925" s="1" t="s">
        <v>2665</v>
      </c>
      <c r="H1925" s="1" t="s">
        <v>108</v>
      </c>
      <c r="I1925" s="1" t="s">
        <v>27</v>
      </c>
      <c r="J1925" s="1" t="s">
        <v>183</v>
      </c>
      <c r="K1925" s="1" t="s">
        <v>129</v>
      </c>
      <c r="L1925" s="1" t="s">
        <v>72</v>
      </c>
      <c r="M1925" s="1" t="s">
        <v>3604</v>
      </c>
      <c r="N1925" s="1" t="s">
        <v>32</v>
      </c>
      <c r="O1925" s="1" t="s">
        <v>39</v>
      </c>
      <c r="P1925" s="1" t="s">
        <v>3605</v>
      </c>
      <c r="Q1925">
        <v>2621.3220000000001</v>
      </c>
      <c r="R1925">
        <v>11</v>
      </c>
      <c r="S1925" s="1" t="s">
        <v>132</v>
      </c>
      <c r="T1925">
        <v>553.39020000000005</v>
      </c>
      <c r="U1925" s="1" t="s">
        <v>76</v>
      </c>
      <c r="V1925" s="1" t="s">
        <v>37</v>
      </c>
      <c r="W1925">
        <v>2015</v>
      </c>
    </row>
    <row r="1926" spans="1:23" x14ac:dyDescent="0.25">
      <c r="A1926">
        <v>9058</v>
      </c>
      <c r="B1926" s="1" t="s">
        <v>4198</v>
      </c>
      <c r="C1926" s="2">
        <v>42297</v>
      </c>
      <c r="D1926" s="2">
        <v>42301</v>
      </c>
      <c r="E1926" s="1" t="s">
        <v>42</v>
      </c>
      <c r="F1926" s="1" t="s">
        <v>2930</v>
      </c>
      <c r="G1926" s="1" t="s">
        <v>2931</v>
      </c>
      <c r="H1926" s="1" t="s">
        <v>26</v>
      </c>
      <c r="I1926" s="1" t="s">
        <v>27</v>
      </c>
      <c r="J1926" s="1" t="s">
        <v>56</v>
      </c>
      <c r="K1926" s="1" t="s">
        <v>57</v>
      </c>
      <c r="L1926" s="1" t="s">
        <v>58</v>
      </c>
      <c r="M1926" s="1" t="s">
        <v>2898</v>
      </c>
      <c r="N1926" s="1" t="s">
        <v>32</v>
      </c>
      <c r="O1926" s="1" t="s">
        <v>60</v>
      </c>
      <c r="P1926" s="1" t="s">
        <v>2899</v>
      </c>
      <c r="Q1926">
        <v>74.760000000000005</v>
      </c>
      <c r="R1926">
        <v>7</v>
      </c>
      <c r="S1926" s="1" t="s">
        <v>35</v>
      </c>
      <c r="T1926">
        <v>23.923200000000001</v>
      </c>
      <c r="U1926" s="1" t="s">
        <v>90</v>
      </c>
      <c r="V1926" s="1" t="s">
        <v>52</v>
      </c>
      <c r="W1926">
        <v>2015</v>
      </c>
    </row>
    <row r="1927" spans="1:23" x14ac:dyDescent="0.25">
      <c r="A1927">
        <v>9059</v>
      </c>
      <c r="B1927" s="1" t="s">
        <v>4198</v>
      </c>
      <c r="C1927" s="2">
        <v>42297</v>
      </c>
      <c r="D1927" s="2">
        <v>42301</v>
      </c>
      <c r="E1927" s="1" t="s">
        <v>42</v>
      </c>
      <c r="F1927" s="1" t="s">
        <v>2930</v>
      </c>
      <c r="G1927" s="1" t="s">
        <v>2931</v>
      </c>
      <c r="H1927" s="1" t="s">
        <v>26</v>
      </c>
      <c r="I1927" s="1" t="s">
        <v>27</v>
      </c>
      <c r="J1927" s="1" t="s">
        <v>56</v>
      </c>
      <c r="K1927" s="1" t="s">
        <v>57</v>
      </c>
      <c r="L1927" s="1" t="s">
        <v>58</v>
      </c>
      <c r="M1927" s="1" t="s">
        <v>3202</v>
      </c>
      <c r="N1927" s="1" t="s">
        <v>32</v>
      </c>
      <c r="O1927" s="1" t="s">
        <v>48</v>
      </c>
      <c r="P1927" s="1" t="s">
        <v>3203</v>
      </c>
      <c r="Q1927">
        <v>364.77600000000001</v>
      </c>
      <c r="R1927">
        <v>3</v>
      </c>
      <c r="S1927" s="1" t="s">
        <v>66</v>
      </c>
      <c r="T1927">
        <v>27.3582</v>
      </c>
      <c r="U1927" s="1" t="s">
        <v>90</v>
      </c>
      <c r="V1927" s="1" t="s">
        <v>52</v>
      </c>
      <c r="W1927">
        <v>2015</v>
      </c>
    </row>
    <row r="1928" spans="1:23" x14ac:dyDescent="0.25">
      <c r="A1928">
        <v>9060</v>
      </c>
      <c r="B1928" s="1" t="s">
        <v>4199</v>
      </c>
      <c r="C1928" s="2">
        <v>42535</v>
      </c>
      <c r="D1928" s="2">
        <v>42539</v>
      </c>
      <c r="E1928" s="1" t="s">
        <v>42</v>
      </c>
      <c r="F1928" s="1" t="s">
        <v>692</v>
      </c>
      <c r="G1928" s="1" t="s">
        <v>693</v>
      </c>
      <c r="H1928" s="1" t="s">
        <v>97</v>
      </c>
      <c r="I1928" s="1" t="s">
        <v>27</v>
      </c>
      <c r="J1928" s="1" t="s">
        <v>201</v>
      </c>
      <c r="K1928" s="1" t="s">
        <v>202</v>
      </c>
      <c r="L1928" s="1" t="s">
        <v>58</v>
      </c>
      <c r="M1928" s="1" t="s">
        <v>1146</v>
      </c>
      <c r="N1928" s="1" t="s">
        <v>32</v>
      </c>
      <c r="O1928" s="1" t="s">
        <v>48</v>
      </c>
      <c r="P1928" s="1" t="s">
        <v>1147</v>
      </c>
      <c r="Q1928">
        <v>1115.17</v>
      </c>
      <c r="R1928">
        <v>7</v>
      </c>
      <c r="S1928" s="1" t="s">
        <v>35</v>
      </c>
      <c r="T1928">
        <v>334.55099999999999</v>
      </c>
      <c r="U1928" s="1" t="s">
        <v>90</v>
      </c>
      <c r="V1928" s="1" t="s">
        <v>63</v>
      </c>
      <c r="W1928">
        <v>2016</v>
      </c>
    </row>
    <row r="1929" spans="1:23" x14ac:dyDescent="0.25">
      <c r="A1929">
        <v>9069</v>
      </c>
      <c r="B1929" s="1" t="s">
        <v>4200</v>
      </c>
      <c r="C1929" s="2">
        <v>42615</v>
      </c>
      <c r="D1929" s="2">
        <v>42618</v>
      </c>
      <c r="E1929" s="1" t="s">
        <v>23</v>
      </c>
      <c r="F1929" s="1" t="s">
        <v>253</v>
      </c>
      <c r="G1929" s="1" t="s">
        <v>254</v>
      </c>
      <c r="H1929" s="1" t="s">
        <v>26</v>
      </c>
      <c r="I1929" s="1" t="s">
        <v>27</v>
      </c>
      <c r="J1929" s="1" t="s">
        <v>812</v>
      </c>
      <c r="K1929" s="1" t="s">
        <v>202</v>
      </c>
      <c r="L1929" s="1" t="s">
        <v>58</v>
      </c>
      <c r="M1929" s="1" t="s">
        <v>123</v>
      </c>
      <c r="N1929" s="1" t="s">
        <v>32</v>
      </c>
      <c r="O1929" s="1" t="s">
        <v>39</v>
      </c>
      <c r="P1929" s="1" t="s">
        <v>124</v>
      </c>
      <c r="Q1929">
        <v>215.976</v>
      </c>
      <c r="R1929">
        <v>3</v>
      </c>
      <c r="S1929" s="1" t="s">
        <v>66</v>
      </c>
      <c r="T1929">
        <v>-2.6997</v>
      </c>
      <c r="U1929" s="1" t="s">
        <v>36</v>
      </c>
      <c r="V1929" s="1" t="s">
        <v>83</v>
      </c>
      <c r="W1929">
        <v>2016</v>
      </c>
    </row>
    <row r="1930" spans="1:23" x14ac:dyDescent="0.25">
      <c r="A1930">
        <v>9071</v>
      </c>
      <c r="B1930" s="1" t="s">
        <v>4201</v>
      </c>
      <c r="C1930" s="2">
        <v>43073</v>
      </c>
      <c r="D1930" s="2">
        <v>43074</v>
      </c>
      <c r="E1930" s="1" t="s">
        <v>94</v>
      </c>
      <c r="F1930" s="1" t="s">
        <v>2605</v>
      </c>
      <c r="G1930" s="1" t="s">
        <v>2606</v>
      </c>
      <c r="H1930" s="1" t="s">
        <v>97</v>
      </c>
      <c r="I1930" s="1" t="s">
        <v>27</v>
      </c>
      <c r="J1930" s="1" t="s">
        <v>70</v>
      </c>
      <c r="K1930" s="1" t="s">
        <v>71</v>
      </c>
      <c r="L1930" s="1" t="s">
        <v>72</v>
      </c>
      <c r="M1930" s="1" t="s">
        <v>389</v>
      </c>
      <c r="N1930" s="1" t="s">
        <v>32</v>
      </c>
      <c r="O1930" s="1" t="s">
        <v>60</v>
      </c>
      <c r="P1930" s="1" t="s">
        <v>390</v>
      </c>
      <c r="Q1930">
        <v>11.352</v>
      </c>
      <c r="R1930">
        <v>3</v>
      </c>
      <c r="S1930" s="1" t="s">
        <v>66</v>
      </c>
      <c r="T1930">
        <v>2.6960999999999999</v>
      </c>
      <c r="U1930" s="1" t="s">
        <v>133</v>
      </c>
      <c r="V1930" s="1" t="s">
        <v>104</v>
      </c>
      <c r="W1930">
        <v>2017</v>
      </c>
    </row>
    <row r="1931" spans="1:23" x14ac:dyDescent="0.25">
      <c r="A1931">
        <v>9079</v>
      </c>
      <c r="B1931" s="1" t="s">
        <v>4202</v>
      </c>
      <c r="C1931" s="2">
        <v>42416</v>
      </c>
      <c r="D1931" s="2">
        <v>42423</v>
      </c>
      <c r="E1931" s="1" t="s">
        <v>42</v>
      </c>
      <c r="F1931" s="1" t="s">
        <v>4010</v>
      </c>
      <c r="G1931" s="1" t="s">
        <v>4011</v>
      </c>
      <c r="H1931" s="1" t="s">
        <v>26</v>
      </c>
      <c r="I1931" s="1" t="s">
        <v>27</v>
      </c>
      <c r="J1931" s="1" t="s">
        <v>28</v>
      </c>
      <c r="K1931" s="1" t="s">
        <v>29</v>
      </c>
      <c r="L1931" s="1" t="s">
        <v>30</v>
      </c>
      <c r="M1931" s="1" t="s">
        <v>228</v>
      </c>
      <c r="N1931" s="1" t="s">
        <v>32</v>
      </c>
      <c r="O1931" s="1" t="s">
        <v>60</v>
      </c>
      <c r="P1931" s="1" t="s">
        <v>229</v>
      </c>
      <c r="Q1931">
        <v>318.08</v>
      </c>
      <c r="R1931">
        <v>4</v>
      </c>
      <c r="S1931" s="1" t="s">
        <v>35</v>
      </c>
      <c r="T1931">
        <v>34.988799999999998</v>
      </c>
      <c r="U1931" s="1" t="s">
        <v>51</v>
      </c>
      <c r="V1931" s="1" t="s">
        <v>307</v>
      </c>
      <c r="W1931">
        <v>2016</v>
      </c>
    </row>
    <row r="1932" spans="1:23" x14ac:dyDescent="0.25">
      <c r="A1932">
        <v>9088</v>
      </c>
      <c r="B1932" s="1" t="s">
        <v>4203</v>
      </c>
      <c r="C1932" s="2">
        <v>42639</v>
      </c>
      <c r="D1932" s="2">
        <v>42643</v>
      </c>
      <c r="E1932" s="1" t="s">
        <v>42</v>
      </c>
      <c r="F1932" s="1" t="s">
        <v>4204</v>
      </c>
      <c r="G1932" s="1" t="s">
        <v>4205</v>
      </c>
      <c r="H1932" s="1" t="s">
        <v>97</v>
      </c>
      <c r="I1932" s="1" t="s">
        <v>27</v>
      </c>
      <c r="J1932" s="1" t="s">
        <v>109</v>
      </c>
      <c r="K1932" s="1" t="s">
        <v>99</v>
      </c>
      <c r="L1932" s="1" t="s">
        <v>100</v>
      </c>
      <c r="M1932" s="1" t="s">
        <v>152</v>
      </c>
      <c r="N1932" s="1" t="s">
        <v>32</v>
      </c>
      <c r="O1932" s="1" t="s">
        <v>39</v>
      </c>
      <c r="P1932" s="1" t="s">
        <v>153</v>
      </c>
      <c r="Q1932">
        <v>454.96499999999997</v>
      </c>
      <c r="R1932">
        <v>5</v>
      </c>
      <c r="S1932" s="1" t="s">
        <v>75</v>
      </c>
      <c r="T1932">
        <v>-136.48949999999999</v>
      </c>
      <c r="U1932" s="1" t="s">
        <v>90</v>
      </c>
      <c r="V1932" s="1" t="s">
        <v>83</v>
      </c>
      <c r="W1932">
        <v>2016</v>
      </c>
    </row>
    <row r="1933" spans="1:23" x14ac:dyDescent="0.25">
      <c r="A1933">
        <v>9093</v>
      </c>
      <c r="B1933" s="1" t="s">
        <v>4206</v>
      </c>
      <c r="C1933" s="2">
        <v>42183</v>
      </c>
      <c r="D1933" s="2">
        <v>42188</v>
      </c>
      <c r="E1933" s="1" t="s">
        <v>23</v>
      </c>
      <c r="F1933" s="1" t="s">
        <v>1951</v>
      </c>
      <c r="G1933" s="1" t="s">
        <v>1952</v>
      </c>
      <c r="H1933" s="1" t="s">
        <v>97</v>
      </c>
      <c r="I1933" s="1" t="s">
        <v>27</v>
      </c>
      <c r="J1933" s="1" t="s">
        <v>128</v>
      </c>
      <c r="K1933" s="1" t="s">
        <v>241</v>
      </c>
      <c r="L1933" s="1" t="s">
        <v>72</v>
      </c>
      <c r="M1933" s="1" t="s">
        <v>1561</v>
      </c>
      <c r="N1933" s="1" t="s">
        <v>32</v>
      </c>
      <c r="O1933" s="1" t="s">
        <v>33</v>
      </c>
      <c r="P1933" s="1" t="s">
        <v>1562</v>
      </c>
      <c r="Q1933">
        <v>482.94</v>
      </c>
      <c r="R1933">
        <v>6</v>
      </c>
      <c r="S1933" s="1" t="s">
        <v>89</v>
      </c>
      <c r="T1933">
        <v>-376.69319999999999</v>
      </c>
      <c r="U1933" s="1" t="s">
        <v>62</v>
      </c>
      <c r="V1933" s="1" t="s">
        <v>63</v>
      </c>
      <c r="W1933">
        <v>2015</v>
      </c>
    </row>
    <row r="1934" spans="1:23" x14ac:dyDescent="0.25">
      <c r="A1934">
        <v>9104</v>
      </c>
      <c r="B1934" s="1" t="s">
        <v>4207</v>
      </c>
      <c r="C1934" s="2">
        <v>42315</v>
      </c>
      <c r="D1934" s="2">
        <v>42320</v>
      </c>
      <c r="E1934" s="1" t="s">
        <v>42</v>
      </c>
      <c r="F1934" s="1" t="s">
        <v>1275</v>
      </c>
      <c r="G1934" s="1" t="s">
        <v>1276</v>
      </c>
      <c r="H1934" s="1" t="s">
        <v>26</v>
      </c>
      <c r="I1934" s="1" t="s">
        <v>27</v>
      </c>
      <c r="J1934" s="1" t="s">
        <v>109</v>
      </c>
      <c r="K1934" s="1" t="s">
        <v>99</v>
      </c>
      <c r="L1934" s="1" t="s">
        <v>100</v>
      </c>
      <c r="M1934" s="1" t="s">
        <v>2408</v>
      </c>
      <c r="N1934" s="1" t="s">
        <v>32</v>
      </c>
      <c r="O1934" s="1" t="s">
        <v>60</v>
      </c>
      <c r="P1934" s="1" t="s">
        <v>2409</v>
      </c>
      <c r="Q1934">
        <v>64.959999999999994</v>
      </c>
      <c r="R1934">
        <v>5</v>
      </c>
      <c r="S1934" s="1" t="s">
        <v>103</v>
      </c>
      <c r="T1934">
        <v>-84.447999999999993</v>
      </c>
      <c r="U1934" s="1" t="s">
        <v>62</v>
      </c>
      <c r="V1934" s="1" t="s">
        <v>37</v>
      </c>
      <c r="W1934">
        <v>2015</v>
      </c>
    </row>
    <row r="1935" spans="1:23" x14ac:dyDescent="0.25">
      <c r="A1935">
        <v>9117</v>
      </c>
      <c r="B1935" s="1" t="s">
        <v>4208</v>
      </c>
      <c r="C1935" s="2">
        <v>42754</v>
      </c>
      <c r="D1935" s="2">
        <v>42759</v>
      </c>
      <c r="E1935" s="1" t="s">
        <v>23</v>
      </c>
      <c r="F1935" s="1" t="s">
        <v>1776</v>
      </c>
      <c r="G1935" s="1" t="s">
        <v>1777</v>
      </c>
      <c r="H1935" s="1" t="s">
        <v>26</v>
      </c>
      <c r="I1935" s="1" t="s">
        <v>27</v>
      </c>
      <c r="J1935" s="1" t="s">
        <v>70</v>
      </c>
      <c r="K1935" s="1" t="s">
        <v>71</v>
      </c>
      <c r="L1935" s="1" t="s">
        <v>72</v>
      </c>
      <c r="M1935" s="1" t="s">
        <v>709</v>
      </c>
      <c r="N1935" s="1" t="s">
        <v>32</v>
      </c>
      <c r="O1935" s="1" t="s">
        <v>60</v>
      </c>
      <c r="P1935" s="1" t="s">
        <v>710</v>
      </c>
      <c r="Q1935">
        <v>31.968</v>
      </c>
      <c r="R1935">
        <v>2</v>
      </c>
      <c r="S1935" s="1" t="s">
        <v>66</v>
      </c>
      <c r="T1935">
        <v>6.3936000000000002</v>
      </c>
      <c r="U1935" s="1" t="s">
        <v>62</v>
      </c>
      <c r="V1935" s="1" t="s">
        <v>179</v>
      </c>
      <c r="W1935">
        <v>2017</v>
      </c>
    </row>
    <row r="1936" spans="1:23" x14ac:dyDescent="0.25">
      <c r="A1936">
        <v>9118</v>
      </c>
      <c r="B1936" s="1" t="s">
        <v>4208</v>
      </c>
      <c r="C1936" s="2">
        <v>42754</v>
      </c>
      <c r="D1936" s="2">
        <v>42759</v>
      </c>
      <c r="E1936" s="1" t="s">
        <v>23</v>
      </c>
      <c r="F1936" s="1" t="s">
        <v>1776</v>
      </c>
      <c r="G1936" s="1" t="s">
        <v>1777</v>
      </c>
      <c r="H1936" s="1" t="s">
        <v>26</v>
      </c>
      <c r="I1936" s="1" t="s">
        <v>27</v>
      </c>
      <c r="J1936" s="1" t="s">
        <v>70</v>
      </c>
      <c r="K1936" s="1" t="s">
        <v>71</v>
      </c>
      <c r="L1936" s="1" t="s">
        <v>72</v>
      </c>
      <c r="M1936" s="1" t="s">
        <v>993</v>
      </c>
      <c r="N1936" s="1" t="s">
        <v>32</v>
      </c>
      <c r="O1936" s="1" t="s">
        <v>39</v>
      </c>
      <c r="P1936" s="1" t="s">
        <v>994</v>
      </c>
      <c r="Q1936">
        <v>887.27099999999996</v>
      </c>
      <c r="R1936">
        <v>3</v>
      </c>
      <c r="S1936" s="1" t="s">
        <v>75</v>
      </c>
      <c r="T1936">
        <v>-63.3765</v>
      </c>
      <c r="U1936" s="1" t="s">
        <v>62</v>
      </c>
      <c r="V1936" s="1" t="s">
        <v>179</v>
      </c>
      <c r="W1936">
        <v>2017</v>
      </c>
    </row>
    <row r="1937" spans="1:23" x14ac:dyDescent="0.25">
      <c r="A1937">
        <v>9125</v>
      </c>
      <c r="B1937" s="1" t="s">
        <v>4209</v>
      </c>
      <c r="C1937" s="2">
        <v>42600</v>
      </c>
      <c r="D1937" s="2">
        <v>42602</v>
      </c>
      <c r="E1937" s="1" t="s">
        <v>23</v>
      </c>
      <c r="F1937" s="1" t="s">
        <v>3046</v>
      </c>
      <c r="G1937" s="1" t="s">
        <v>3047</v>
      </c>
      <c r="H1937" s="1" t="s">
        <v>108</v>
      </c>
      <c r="I1937" s="1" t="s">
        <v>27</v>
      </c>
      <c r="J1937" s="1" t="s">
        <v>109</v>
      </c>
      <c r="K1937" s="1" t="s">
        <v>99</v>
      </c>
      <c r="L1937" s="1" t="s">
        <v>100</v>
      </c>
      <c r="M1937" s="1" t="s">
        <v>939</v>
      </c>
      <c r="N1937" s="1" t="s">
        <v>32</v>
      </c>
      <c r="O1937" s="1" t="s">
        <v>60</v>
      </c>
      <c r="P1937" s="1" t="s">
        <v>326</v>
      </c>
      <c r="Q1937">
        <v>9.5519999999999996</v>
      </c>
      <c r="R1937">
        <v>3</v>
      </c>
      <c r="S1937" s="1" t="s">
        <v>103</v>
      </c>
      <c r="T1937">
        <v>-3.8208000000000002</v>
      </c>
      <c r="U1937" s="1" t="s">
        <v>76</v>
      </c>
      <c r="V1937" s="1" t="s">
        <v>263</v>
      </c>
      <c r="W1937">
        <v>2016</v>
      </c>
    </row>
    <row r="1938" spans="1:23" x14ac:dyDescent="0.25">
      <c r="A1938">
        <v>9126</v>
      </c>
      <c r="B1938" s="1" t="s">
        <v>4209</v>
      </c>
      <c r="C1938" s="2">
        <v>42600</v>
      </c>
      <c r="D1938" s="2">
        <v>42602</v>
      </c>
      <c r="E1938" s="1" t="s">
        <v>23</v>
      </c>
      <c r="F1938" s="1" t="s">
        <v>3046</v>
      </c>
      <c r="G1938" s="1" t="s">
        <v>3047</v>
      </c>
      <c r="H1938" s="1" t="s">
        <v>108</v>
      </c>
      <c r="I1938" s="1" t="s">
        <v>27</v>
      </c>
      <c r="J1938" s="1" t="s">
        <v>109</v>
      </c>
      <c r="K1938" s="1" t="s">
        <v>99</v>
      </c>
      <c r="L1938" s="1" t="s">
        <v>100</v>
      </c>
      <c r="M1938" s="1" t="s">
        <v>2438</v>
      </c>
      <c r="N1938" s="1" t="s">
        <v>32</v>
      </c>
      <c r="O1938" s="1" t="s">
        <v>60</v>
      </c>
      <c r="P1938" s="1" t="s">
        <v>2439</v>
      </c>
      <c r="Q1938">
        <v>5.3440000000000003</v>
      </c>
      <c r="R1938">
        <v>4</v>
      </c>
      <c r="S1938" s="1" t="s">
        <v>103</v>
      </c>
      <c r="T1938">
        <v>-2.1375999999999999</v>
      </c>
      <c r="U1938" s="1" t="s">
        <v>76</v>
      </c>
      <c r="V1938" s="1" t="s">
        <v>263</v>
      </c>
      <c r="W1938">
        <v>2016</v>
      </c>
    </row>
    <row r="1939" spans="1:23" x14ac:dyDescent="0.25">
      <c r="A1939">
        <v>9130</v>
      </c>
      <c r="B1939" s="1" t="s">
        <v>4210</v>
      </c>
      <c r="C1939" s="2">
        <v>42453</v>
      </c>
      <c r="D1939" s="2">
        <v>42455</v>
      </c>
      <c r="E1939" s="1" t="s">
        <v>23</v>
      </c>
      <c r="F1939" s="1" t="s">
        <v>3891</v>
      </c>
      <c r="G1939" s="1" t="s">
        <v>3892</v>
      </c>
      <c r="H1939" s="1" t="s">
        <v>26</v>
      </c>
      <c r="I1939" s="1" t="s">
        <v>27</v>
      </c>
      <c r="J1939" s="1" t="s">
        <v>705</v>
      </c>
      <c r="K1939" s="1" t="s">
        <v>241</v>
      </c>
      <c r="L1939" s="1" t="s">
        <v>72</v>
      </c>
      <c r="M1939" s="1" t="s">
        <v>1980</v>
      </c>
      <c r="N1939" s="1" t="s">
        <v>32</v>
      </c>
      <c r="O1939" s="1" t="s">
        <v>33</v>
      </c>
      <c r="P1939" s="1" t="s">
        <v>1981</v>
      </c>
      <c r="Q1939">
        <v>301.47000000000003</v>
      </c>
      <c r="R1939">
        <v>3</v>
      </c>
      <c r="S1939" s="1" t="s">
        <v>89</v>
      </c>
      <c r="T1939">
        <v>-241.17599999999999</v>
      </c>
      <c r="U1939" s="1" t="s">
        <v>76</v>
      </c>
      <c r="V1939" s="1" t="s">
        <v>205</v>
      </c>
      <c r="W1939">
        <v>2016</v>
      </c>
    </row>
    <row r="1940" spans="1:23" x14ac:dyDescent="0.25">
      <c r="A1940">
        <v>9132</v>
      </c>
      <c r="B1940" s="1" t="s">
        <v>4211</v>
      </c>
      <c r="C1940" s="2">
        <v>42883</v>
      </c>
      <c r="D1940" s="2">
        <v>42887</v>
      </c>
      <c r="E1940" s="1" t="s">
        <v>42</v>
      </c>
      <c r="F1940" s="1" t="s">
        <v>2107</v>
      </c>
      <c r="G1940" s="1" t="s">
        <v>2108</v>
      </c>
      <c r="H1940" s="1" t="s">
        <v>97</v>
      </c>
      <c r="I1940" s="1" t="s">
        <v>27</v>
      </c>
      <c r="J1940" s="1" t="s">
        <v>4212</v>
      </c>
      <c r="K1940" s="1" t="s">
        <v>1101</v>
      </c>
      <c r="L1940" s="1" t="s">
        <v>72</v>
      </c>
      <c r="M1940" s="1" t="s">
        <v>1303</v>
      </c>
      <c r="N1940" s="1" t="s">
        <v>32</v>
      </c>
      <c r="O1940" s="1" t="s">
        <v>60</v>
      </c>
      <c r="P1940" s="1" t="s">
        <v>1304</v>
      </c>
      <c r="Q1940">
        <v>27.46</v>
      </c>
      <c r="R1940">
        <v>2</v>
      </c>
      <c r="S1940" s="1" t="s">
        <v>35</v>
      </c>
      <c r="T1940">
        <v>9.8856000000000002</v>
      </c>
      <c r="U1940" s="1" t="s">
        <v>90</v>
      </c>
      <c r="V1940" s="1" t="s">
        <v>171</v>
      </c>
      <c r="W1940">
        <v>2017</v>
      </c>
    </row>
    <row r="1941" spans="1:23" x14ac:dyDescent="0.25">
      <c r="A1941">
        <v>9155</v>
      </c>
      <c r="B1941" s="1" t="s">
        <v>4213</v>
      </c>
      <c r="C1941" s="2">
        <v>42583</v>
      </c>
      <c r="D1941" s="2">
        <v>42585</v>
      </c>
      <c r="E1941" s="1" t="s">
        <v>23</v>
      </c>
      <c r="F1941" s="1" t="s">
        <v>4214</v>
      </c>
      <c r="G1941" s="1" t="s">
        <v>4215</v>
      </c>
      <c r="H1941" s="1" t="s">
        <v>26</v>
      </c>
      <c r="I1941" s="1" t="s">
        <v>27</v>
      </c>
      <c r="J1941" s="1" t="s">
        <v>70</v>
      </c>
      <c r="K1941" s="1" t="s">
        <v>71</v>
      </c>
      <c r="L1941" s="1" t="s">
        <v>72</v>
      </c>
      <c r="M1941" s="1" t="s">
        <v>563</v>
      </c>
      <c r="N1941" s="1" t="s">
        <v>32</v>
      </c>
      <c r="O1941" s="1" t="s">
        <v>60</v>
      </c>
      <c r="P1941" s="1" t="s">
        <v>3138</v>
      </c>
      <c r="Q1941">
        <v>19.312000000000001</v>
      </c>
      <c r="R1941">
        <v>2</v>
      </c>
      <c r="S1941" s="1" t="s">
        <v>66</v>
      </c>
      <c r="T1941">
        <v>3.1381999999999999</v>
      </c>
      <c r="U1941" s="1" t="s">
        <v>76</v>
      </c>
      <c r="V1941" s="1" t="s">
        <v>263</v>
      </c>
      <c r="W1941">
        <v>2016</v>
      </c>
    </row>
    <row r="1942" spans="1:23" x14ac:dyDescent="0.25">
      <c r="A1942">
        <v>9162</v>
      </c>
      <c r="B1942" s="1" t="s">
        <v>4216</v>
      </c>
      <c r="C1942" s="2">
        <v>42712</v>
      </c>
      <c r="D1942" s="2">
        <v>42716</v>
      </c>
      <c r="E1942" s="1" t="s">
        <v>42</v>
      </c>
      <c r="F1942" s="1" t="s">
        <v>1485</v>
      </c>
      <c r="G1942" s="1" t="s">
        <v>1486</v>
      </c>
      <c r="H1942" s="1" t="s">
        <v>26</v>
      </c>
      <c r="I1942" s="1" t="s">
        <v>27</v>
      </c>
      <c r="J1942" s="1" t="s">
        <v>4217</v>
      </c>
      <c r="K1942" s="1" t="s">
        <v>248</v>
      </c>
      <c r="L1942" s="1" t="s">
        <v>100</v>
      </c>
      <c r="M1942" s="1" t="s">
        <v>1966</v>
      </c>
      <c r="N1942" s="1" t="s">
        <v>32</v>
      </c>
      <c r="O1942" s="1" t="s">
        <v>33</v>
      </c>
      <c r="P1942" s="1" t="s">
        <v>1967</v>
      </c>
      <c r="Q1942">
        <v>405.86</v>
      </c>
      <c r="R1942">
        <v>7</v>
      </c>
      <c r="S1942" s="1" t="s">
        <v>35</v>
      </c>
      <c r="T1942">
        <v>32.468800000000002</v>
      </c>
      <c r="U1942" s="1" t="s">
        <v>90</v>
      </c>
      <c r="V1942" s="1" t="s">
        <v>104</v>
      </c>
      <c r="W1942">
        <v>2016</v>
      </c>
    </row>
    <row r="1943" spans="1:23" x14ac:dyDescent="0.25">
      <c r="A1943">
        <v>9163</v>
      </c>
      <c r="B1943" s="1" t="s">
        <v>4216</v>
      </c>
      <c r="C1943" s="2">
        <v>42712</v>
      </c>
      <c r="D1943" s="2">
        <v>42716</v>
      </c>
      <c r="E1943" s="1" t="s">
        <v>42</v>
      </c>
      <c r="F1943" s="1" t="s">
        <v>1485</v>
      </c>
      <c r="G1943" s="1" t="s">
        <v>1486</v>
      </c>
      <c r="H1943" s="1" t="s">
        <v>26</v>
      </c>
      <c r="I1943" s="1" t="s">
        <v>27</v>
      </c>
      <c r="J1943" s="1" t="s">
        <v>4217</v>
      </c>
      <c r="K1943" s="1" t="s">
        <v>248</v>
      </c>
      <c r="L1943" s="1" t="s">
        <v>100</v>
      </c>
      <c r="M1943" s="1" t="s">
        <v>817</v>
      </c>
      <c r="N1943" s="1" t="s">
        <v>32</v>
      </c>
      <c r="O1943" s="1" t="s">
        <v>39</v>
      </c>
      <c r="P1943" s="1" t="s">
        <v>818</v>
      </c>
      <c r="Q1943">
        <v>680.01</v>
      </c>
      <c r="R1943">
        <v>3</v>
      </c>
      <c r="S1943" s="1" t="s">
        <v>35</v>
      </c>
      <c r="T1943">
        <v>176.80260000000001</v>
      </c>
      <c r="U1943" s="1" t="s">
        <v>90</v>
      </c>
      <c r="V1943" s="1" t="s">
        <v>104</v>
      </c>
      <c r="W1943">
        <v>2016</v>
      </c>
    </row>
    <row r="1944" spans="1:23" x14ac:dyDescent="0.25">
      <c r="A1944">
        <v>9171</v>
      </c>
      <c r="B1944" s="1" t="s">
        <v>4218</v>
      </c>
      <c r="C1944" s="2">
        <v>42705</v>
      </c>
      <c r="D1944" s="2">
        <v>42705</v>
      </c>
      <c r="E1944" s="1" t="s">
        <v>435</v>
      </c>
      <c r="F1944" s="1" t="s">
        <v>2452</v>
      </c>
      <c r="G1944" s="1" t="s">
        <v>2453</v>
      </c>
      <c r="H1944" s="1" t="s">
        <v>108</v>
      </c>
      <c r="I1944" s="1" t="s">
        <v>27</v>
      </c>
      <c r="J1944" s="1" t="s">
        <v>3460</v>
      </c>
      <c r="K1944" s="1" t="s">
        <v>57</v>
      </c>
      <c r="L1944" s="1" t="s">
        <v>58</v>
      </c>
      <c r="M1944" s="1" t="s">
        <v>597</v>
      </c>
      <c r="N1944" s="1" t="s">
        <v>32</v>
      </c>
      <c r="O1944" s="1" t="s">
        <v>60</v>
      </c>
      <c r="P1944" s="1" t="s">
        <v>598</v>
      </c>
      <c r="Q1944">
        <v>31.96</v>
      </c>
      <c r="R1944">
        <v>2</v>
      </c>
      <c r="S1944" s="1" t="s">
        <v>35</v>
      </c>
      <c r="T1944">
        <v>1.5980000000000001</v>
      </c>
      <c r="U1944" s="1" t="s">
        <v>440</v>
      </c>
      <c r="V1944" s="1" t="s">
        <v>104</v>
      </c>
      <c r="W1944">
        <v>2016</v>
      </c>
    </row>
    <row r="1945" spans="1:23" x14ac:dyDescent="0.25">
      <c r="A1945">
        <v>9185</v>
      </c>
      <c r="B1945" s="1" t="s">
        <v>4219</v>
      </c>
      <c r="C1945" s="2">
        <v>42954</v>
      </c>
      <c r="D1945" s="2">
        <v>42958</v>
      </c>
      <c r="E1945" s="1" t="s">
        <v>42</v>
      </c>
      <c r="F1945" s="1" t="s">
        <v>423</v>
      </c>
      <c r="G1945" s="1" t="s">
        <v>424</v>
      </c>
      <c r="H1945" s="1" t="s">
        <v>26</v>
      </c>
      <c r="I1945" s="1" t="s">
        <v>27</v>
      </c>
      <c r="J1945" s="1" t="s">
        <v>3784</v>
      </c>
      <c r="K1945" s="1" t="s">
        <v>57</v>
      </c>
      <c r="L1945" s="1" t="s">
        <v>58</v>
      </c>
      <c r="M1945" s="1" t="s">
        <v>91</v>
      </c>
      <c r="N1945" s="1" t="s">
        <v>32</v>
      </c>
      <c r="O1945" s="1" t="s">
        <v>60</v>
      </c>
      <c r="P1945" s="1" t="s">
        <v>92</v>
      </c>
      <c r="Q1945">
        <v>51.75</v>
      </c>
      <c r="R1945">
        <v>1</v>
      </c>
      <c r="S1945" s="1" t="s">
        <v>35</v>
      </c>
      <c r="T1945">
        <v>15.525</v>
      </c>
      <c r="U1945" s="1" t="s">
        <v>90</v>
      </c>
      <c r="V1945" s="1" t="s">
        <v>263</v>
      </c>
      <c r="W1945">
        <v>2017</v>
      </c>
    </row>
    <row r="1946" spans="1:23" x14ac:dyDescent="0.25">
      <c r="A1946">
        <v>9186</v>
      </c>
      <c r="B1946" s="1" t="s">
        <v>4219</v>
      </c>
      <c r="C1946" s="2">
        <v>42954</v>
      </c>
      <c r="D1946" s="2">
        <v>42958</v>
      </c>
      <c r="E1946" s="1" t="s">
        <v>42</v>
      </c>
      <c r="F1946" s="1" t="s">
        <v>423</v>
      </c>
      <c r="G1946" s="1" t="s">
        <v>424</v>
      </c>
      <c r="H1946" s="1" t="s">
        <v>26</v>
      </c>
      <c r="I1946" s="1" t="s">
        <v>27</v>
      </c>
      <c r="J1946" s="1" t="s">
        <v>3784</v>
      </c>
      <c r="K1946" s="1" t="s">
        <v>57</v>
      </c>
      <c r="L1946" s="1" t="s">
        <v>58</v>
      </c>
      <c r="M1946" s="1" t="s">
        <v>4220</v>
      </c>
      <c r="N1946" s="1" t="s">
        <v>32</v>
      </c>
      <c r="O1946" s="1" t="s">
        <v>39</v>
      </c>
      <c r="P1946" s="1" t="s">
        <v>4221</v>
      </c>
      <c r="Q1946">
        <v>207.184</v>
      </c>
      <c r="R1946">
        <v>1</v>
      </c>
      <c r="S1946" s="1" t="s">
        <v>66</v>
      </c>
      <c r="T1946">
        <v>25.898</v>
      </c>
      <c r="U1946" s="1" t="s">
        <v>90</v>
      </c>
      <c r="V1946" s="1" t="s">
        <v>263</v>
      </c>
      <c r="W1946">
        <v>2017</v>
      </c>
    </row>
    <row r="1947" spans="1:23" x14ac:dyDescent="0.25">
      <c r="A1947">
        <v>9200</v>
      </c>
      <c r="B1947" s="1" t="s">
        <v>4222</v>
      </c>
      <c r="C1947" s="2">
        <v>41769</v>
      </c>
      <c r="D1947" s="2">
        <v>41774</v>
      </c>
      <c r="E1947" s="1" t="s">
        <v>42</v>
      </c>
      <c r="F1947" s="1" t="s">
        <v>1138</v>
      </c>
      <c r="G1947" s="1" t="s">
        <v>1139</v>
      </c>
      <c r="H1947" s="1" t="s">
        <v>26</v>
      </c>
      <c r="I1947" s="1" t="s">
        <v>27</v>
      </c>
      <c r="J1947" s="1" t="s">
        <v>1504</v>
      </c>
      <c r="K1947" s="1" t="s">
        <v>57</v>
      </c>
      <c r="L1947" s="1" t="s">
        <v>58</v>
      </c>
      <c r="M1947" s="1" t="s">
        <v>2286</v>
      </c>
      <c r="N1947" s="1" t="s">
        <v>32</v>
      </c>
      <c r="O1947" s="1" t="s">
        <v>39</v>
      </c>
      <c r="P1947" s="1" t="s">
        <v>2287</v>
      </c>
      <c r="Q1947">
        <v>256.78399999999999</v>
      </c>
      <c r="R1947">
        <v>1</v>
      </c>
      <c r="S1947" s="1" t="s">
        <v>66</v>
      </c>
      <c r="T1947">
        <v>32.097999999999999</v>
      </c>
      <c r="U1947" s="1" t="s">
        <v>62</v>
      </c>
      <c r="V1947" s="1" t="s">
        <v>171</v>
      </c>
      <c r="W1947">
        <v>2014</v>
      </c>
    </row>
    <row r="1948" spans="1:23" x14ac:dyDescent="0.25">
      <c r="A1948">
        <v>9201</v>
      </c>
      <c r="B1948" s="1" t="s">
        <v>4223</v>
      </c>
      <c r="C1948" s="2">
        <v>42660</v>
      </c>
      <c r="D1948" s="2">
        <v>42663</v>
      </c>
      <c r="E1948" s="1" t="s">
        <v>94</v>
      </c>
      <c r="F1948" s="1" t="s">
        <v>2949</v>
      </c>
      <c r="G1948" s="1" t="s">
        <v>2950</v>
      </c>
      <c r="H1948" s="1" t="s">
        <v>26</v>
      </c>
      <c r="I1948" s="1" t="s">
        <v>27</v>
      </c>
      <c r="J1948" s="1" t="s">
        <v>4224</v>
      </c>
      <c r="K1948" s="1" t="s">
        <v>372</v>
      </c>
      <c r="L1948" s="1" t="s">
        <v>72</v>
      </c>
      <c r="M1948" s="1" t="s">
        <v>554</v>
      </c>
      <c r="N1948" s="1" t="s">
        <v>32</v>
      </c>
      <c r="O1948" s="1" t="s">
        <v>33</v>
      </c>
      <c r="P1948" s="1" t="s">
        <v>555</v>
      </c>
      <c r="Q1948">
        <v>120.98</v>
      </c>
      <c r="R1948">
        <v>1</v>
      </c>
      <c r="S1948" s="1" t="s">
        <v>35</v>
      </c>
      <c r="T1948">
        <v>12.098000000000001</v>
      </c>
      <c r="U1948" s="1" t="s">
        <v>36</v>
      </c>
      <c r="V1948" s="1" t="s">
        <v>52</v>
      </c>
      <c r="W1948">
        <v>2016</v>
      </c>
    </row>
    <row r="1949" spans="1:23" x14ac:dyDescent="0.25">
      <c r="A1949">
        <v>9213</v>
      </c>
      <c r="B1949" s="1" t="s">
        <v>4225</v>
      </c>
      <c r="C1949" s="2">
        <v>41981</v>
      </c>
      <c r="D1949" s="2">
        <v>41988</v>
      </c>
      <c r="E1949" s="1" t="s">
        <v>42</v>
      </c>
      <c r="F1949" s="1" t="s">
        <v>676</v>
      </c>
      <c r="G1949" s="1" t="s">
        <v>677</v>
      </c>
      <c r="H1949" s="1" t="s">
        <v>97</v>
      </c>
      <c r="I1949" s="1" t="s">
        <v>27</v>
      </c>
      <c r="J1949" s="1" t="s">
        <v>338</v>
      </c>
      <c r="K1949" s="1" t="s">
        <v>57</v>
      </c>
      <c r="L1949" s="1" t="s">
        <v>58</v>
      </c>
      <c r="M1949" s="1" t="s">
        <v>137</v>
      </c>
      <c r="N1949" s="1" t="s">
        <v>32</v>
      </c>
      <c r="O1949" s="1" t="s">
        <v>60</v>
      </c>
      <c r="P1949" s="1" t="s">
        <v>138</v>
      </c>
      <c r="Q1949">
        <v>39.880000000000003</v>
      </c>
      <c r="R1949">
        <v>2</v>
      </c>
      <c r="S1949" s="1" t="s">
        <v>35</v>
      </c>
      <c r="T1949">
        <v>11.166399999999999</v>
      </c>
      <c r="U1949" s="1" t="s">
        <v>51</v>
      </c>
      <c r="V1949" s="1" t="s">
        <v>104</v>
      </c>
      <c r="W1949">
        <v>2014</v>
      </c>
    </row>
    <row r="1950" spans="1:23" x14ac:dyDescent="0.25">
      <c r="A1950">
        <v>9214</v>
      </c>
      <c r="B1950" s="1" t="s">
        <v>4225</v>
      </c>
      <c r="C1950" s="2">
        <v>41981</v>
      </c>
      <c r="D1950" s="2">
        <v>41988</v>
      </c>
      <c r="E1950" s="1" t="s">
        <v>42</v>
      </c>
      <c r="F1950" s="1" t="s">
        <v>676</v>
      </c>
      <c r="G1950" s="1" t="s">
        <v>677</v>
      </c>
      <c r="H1950" s="1" t="s">
        <v>97</v>
      </c>
      <c r="I1950" s="1" t="s">
        <v>27</v>
      </c>
      <c r="J1950" s="1" t="s">
        <v>338</v>
      </c>
      <c r="K1950" s="1" t="s">
        <v>57</v>
      </c>
      <c r="L1950" s="1" t="s">
        <v>58</v>
      </c>
      <c r="M1950" s="1" t="s">
        <v>1434</v>
      </c>
      <c r="N1950" s="1" t="s">
        <v>32</v>
      </c>
      <c r="O1950" s="1" t="s">
        <v>60</v>
      </c>
      <c r="P1950" s="1" t="s">
        <v>1435</v>
      </c>
      <c r="Q1950">
        <v>79.44</v>
      </c>
      <c r="R1950">
        <v>3</v>
      </c>
      <c r="S1950" s="1" t="s">
        <v>35</v>
      </c>
      <c r="T1950">
        <v>28.598400000000002</v>
      </c>
      <c r="U1950" s="1" t="s">
        <v>51</v>
      </c>
      <c r="V1950" s="1" t="s">
        <v>104</v>
      </c>
      <c r="W1950">
        <v>2014</v>
      </c>
    </row>
    <row r="1951" spans="1:23" x14ac:dyDescent="0.25">
      <c r="A1951">
        <v>9220</v>
      </c>
      <c r="B1951" s="1" t="s">
        <v>4226</v>
      </c>
      <c r="C1951" s="2">
        <v>42232</v>
      </c>
      <c r="D1951" s="2">
        <v>42236</v>
      </c>
      <c r="E1951" s="1" t="s">
        <v>42</v>
      </c>
      <c r="F1951" s="1" t="s">
        <v>1481</v>
      </c>
      <c r="G1951" s="1" t="s">
        <v>1482</v>
      </c>
      <c r="H1951" s="1" t="s">
        <v>26</v>
      </c>
      <c r="I1951" s="1" t="s">
        <v>27</v>
      </c>
      <c r="J1951" s="1" t="s">
        <v>70</v>
      </c>
      <c r="K1951" s="1" t="s">
        <v>71</v>
      </c>
      <c r="L1951" s="1" t="s">
        <v>72</v>
      </c>
      <c r="M1951" s="1" t="s">
        <v>1882</v>
      </c>
      <c r="N1951" s="1" t="s">
        <v>32</v>
      </c>
      <c r="O1951" s="1" t="s">
        <v>33</v>
      </c>
      <c r="P1951" s="1" t="s">
        <v>1883</v>
      </c>
      <c r="Q1951">
        <v>301.47000000000003</v>
      </c>
      <c r="R1951">
        <v>3</v>
      </c>
      <c r="S1951" s="1" t="s">
        <v>89</v>
      </c>
      <c r="T1951">
        <v>-204.99959999999999</v>
      </c>
      <c r="U1951" s="1" t="s">
        <v>90</v>
      </c>
      <c r="V1951" s="1" t="s">
        <v>263</v>
      </c>
      <c r="W1951">
        <v>2015</v>
      </c>
    </row>
    <row r="1952" spans="1:23" x14ac:dyDescent="0.25">
      <c r="A1952">
        <v>9222</v>
      </c>
      <c r="B1952" s="1" t="s">
        <v>4227</v>
      </c>
      <c r="C1952" s="2">
        <v>43021</v>
      </c>
      <c r="D1952" s="2">
        <v>43022</v>
      </c>
      <c r="E1952" s="1" t="s">
        <v>94</v>
      </c>
      <c r="F1952" s="1" t="s">
        <v>2120</v>
      </c>
      <c r="G1952" s="1" t="s">
        <v>2121</v>
      </c>
      <c r="H1952" s="1" t="s">
        <v>26</v>
      </c>
      <c r="I1952" s="1" t="s">
        <v>27</v>
      </c>
      <c r="J1952" s="1" t="s">
        <v>1418</v>
      </c>
      <c r="K1952" s="1" t="s">
        <v>1419</v>
      </c>
      <c r="L1952" s="1" t="s">
        <v>30</v>
      </c>
      <c r="M1952" s="1" t="s">
        <v>316</v>
      </c>
      <c r="N1952" s="1" t="s">
        <v>32</v>
      </c>
      <c r="O1952" s="1" t="s">
        <v>48</v>
      </c>
      <c r="P1952" s="1" t="s">
        <v>317</v>
      </c>
      <c r="Q1952">
        <v>1504.52</v>
      </c>
      <c r="R1952">
        <v>4</v>
      </c>
      <c r="S1952" s="1" t="s">
        <v>35</v>
      </c>
      <c r="T1952">
        <v>346.03960000000001</v>
      </c>
      <c r="U1952" s="1" t="s">
        <v>133</v>
      </c>
      <c r="V1952" s="1" t="s">
        <v>52</v>
      </c>
      <c r="W1952">
        <v>2017</v>
      </c>
    </row>
    <row r="1953" spans="1:23" x14ac:dyDescent="0.25">
      <c r="A1953">
        <v>9233</v>
      </c>
      <c r="B1953" s="1" t="s">
        <v>4228</v>
      </c>
      <c r="C1953" s="2">
        <v>42615</v>
      </c>
      <c r="D1953" s="2">
        <v>42619</v>
      </c>
      <c r="E1953" s="1" t="s">
        <v>42</v>
      </c>
      <c r="F1953" s="1" t="s">
        <v>649</v>
      </c>
      <c r="G1953" s="1" t="s">
        <v>650</v>
      </c>
      <c r="H1953" s="1" t="s">
        <v>26</v>
      </c>
      <c r="I1953" s="1" t="s">
        <v>27</v>
      </c>
      <c r="J1953" s="1" t="s">
        <v>56</v>
      </c>
      <c r="K1953" s="1" t="s">
        <v>57</v>
      </c>
      <c r="L1953" s="1" t="s">
        <v>58</v>
      </c>
      <c r="M1953" s="1" t="s">
        <v>1590</v>
      </c>
      <c r="N1953" s="1" t="s">
        <v>32</v>
      </c>
      <c r="O1953" s="1" t="s">
        <v>60</v>
      </c>
      <c r="P1953" s="1" t="s">
        <v>1591</v>
      </c>
      <c r="Q1953">
        <v>94.68</v>
      </c>
      <c r="R1953">
        <v>9</v>
      </c>
      <c r="S1953" s="1" t="s">
        <v>35</v>
      </c>
      <c r="T1953">
        <v>31.244399999999999</v>
      </c>
      <c r="U1953" s="1" t="s">
        <v>90</v>
      </c>
      <c r="V1953" s="1" t="s">
        <v>83</v>
      </c>
      <c r="W1953">
        <v>2016</v>
      </c>
    </row>
    <row r="1954" spans="1:23" x14ac:dyDescent="0.25">
      <c r="A1954">
        <v>9237</v>
      </c>
      <c r="B1954" s="1" t="s">
        <v>4228</v>
      </c>
      <c r="C1954" s="2">
        <v>42615</v>
      </c>
      <c r="D1954" s="2">
        <v>42619</v>
      </c>
      <c r="E1954" s="1" t="s">
        <v>42</v>
      </c>
      <c r="F1954" s="1" t="s">
        <v>649</v>
      </c>
      <c r="G1954" s="1" t="s">
        <v>650</v>
      </c>
      <c r="H1954" s="1" t="s">
        <v>26</v>
      </c>
      <c r="I1954" s="1" t="s">
        <v>27</v>
      </c>
      <c r="J1954" s="1" t="s">
        <v>56</v>
      </c>
      <c r="K1954" s="1" t="s">
        <v>57</v>
      </c>
      <c r="L1954" s="1" t="s">
        <v>58</v>
      </c>
      <c r="M1954" s="1" t="s">
        <v>64</v>
      </c>
      <c r="N1954" s="1" t="s">
        <v>32</v>
      </c>
      <c r="O1954" s="1" t="s">
        <v>48</v>
      </c>
      <c r="P1954" s="1" t="s">
        <v>65</v>
      </c>
      <c r="Q1954">
        <v>568.72799999999995</v>
      </c>
      <c r="R1954">
        <v>3</v>
      </c>
      <c r="S1954" s="1" t="s">
        <v>66</v>
      </c>
      <c r="T1954">
        <v>28.436399999999999</v>
      </c>
      <c r="U1954" s="1" t="s">
        <v>90</v>
      </c>
      <c r="V1954" s="1" t="s">
        <v>83</v>
      </c>
      <c r="W1954">
        <v>2016</v>
      </c>
    </row>
    <row r="1955" spans="1:23" x14ac:dyDescent="0.25">
      <c r="A1955">
        <v>9239</v>
      </c>
      <c r="B1955" s="1" t="s">
        <v>4229</v>
      </c>
      <c r="C1955" s="2">
        <v>42777</v>
      </c>
      <c r="D1955" s="2">
        <v>42780</v>
      </c>
      <c r="E1955" s="1" t="s">
        <v>94</v>
      </c>
      <c r="F1955" s="1" t="s">
        <v>1697</v>
      </c>
      <c r="G1955" s="1" t="s">
        <v>1698</v>
      </c>
      <c r="H1955" s="1" t="s">
        <v>26</v>
      </c>
      <c r="I1955" s="1" t="s">
        <v>27</v>
      </c>
      <c r="J1955" s="1" t="s">
        <v>357</v>
      </c>
      <c r="K1955" s="1" t="s">
        <v>241</v>
      </c>
      <c r="L1955" s="1" t="s">
        <v>72</v>
      </c>
      <c r="M1955" s="1" t="s">
        <v>932</v>
      </c>
      <c r="N1955" s="1" t="s">
        <v>32</v>
      </c>
      <c r="O1955" s="1" t="s">
        <v>60</v>
      </c>
      <c r="P1955" s="1" t="s">
        <v>933</v>
      </c>
      <c r="Q1955">
        <v>147.56800000000001</v>
      </c>
      <c r="R1955">
        <v>2</v>
      </c>
      <c r="S1955" s="1" t="s">
        <v>66</v>
      </c>
      <c r="T1955">
        <v>-3.6892</v>
      </c>
      <c r="U1955" s="1" t="s">
        <v>36</v>
      </c>
      <c r="V1955" s="1" t="s">
        <v>307</v>
      </c>
      <c r="W1955">
        <v>2017</v>
      </c>
    </row>
    <row r="1956" spans="1:23" x14ac:dyDescent="0.25">
      <c r="A1956">
        <v>9244</v>
      </c>
      <c r="B1956" s="1" t="s">
        <v>4230</v>
      </c>
      <c r="C1956" s="2">
        <v>41829</v>
      </c>
      <c r="D1956" s="2">
        <v>41834</v>
      </c>
      <c r="E1956" s="1" t="s">
        <v>42</v>
      </c>
      <c r="F1956" s="1" t="s">
        <v>777</v>
      </c>
      <c r="G1956" s="1" t="s">
        <v>778</v>
      </c>
      <c r="H1956" s="1" t="s">
        <v>108</v>
      </c>
      <c r="I1956" s="1" t="s">
        <v>27</v>
      </c>
      <c r="J1956" s="1" t="s">
        <v>338</v>
      </c>
      <c r="K1956" s="1" t="s">
        <v>57</v>
      </c>
      <c r="L1956" s="1" t="s">
        <v>58</v>
      </c>
      <c r="M1956" s="1" t="s">
        <v>2635</v>
      </c>
      <c r="N1956" s="1" t="s">
        <v>32</v>
      </c>
      <c r="O1956" s="1" t="s">
        <v>33</v>
      </c>
      <c r="P1956" s="1" t="s">
        <v>2636</v>
      </c>
      <c r="Q1956">
        <v>119.833</v>
      </c>
      <c r="R1956">
        <v>1</v>
      </c>
      <c r="S1956" s="1" t="s">
        <v>468</v>
      </c>
      <c r="T1956">
        <v>7.0490000000000004</v>
      </c>
      <c r="U1956" s="1" t="s">
        <v>62</v>
      </c>
      <c r="V1956" s="1" t="s">
        <v>77</v>
      </c>
      <c r="W1956">
        <v>2014</v>
      </c>
    </row>
    <row r="1957" spans="1:23" x14ac:dyDescent="0.25">
      <c r="A1957">
        <v>9255</v>
      </c>
      <c r="B1957" s="1" t="s">
        <v>4231</v>
      </c>
      <c r="C1957" s="2">
        <v>41681</v>
      </c>
      <c r="D1957" s="2">
        <v>41685</v>
      </c>
      <c r="E1957" s="1" t="s">
        <v>23</v>
      </c>
      <c r="F1957" s="1" t="s">
        <v>879</v>
      </c>
      <c r="G1957" s="1" t="s">
        <v>880</v>
      </c>
      <c r="H1957" s="1" t="s">
        <v>26</v>
      </c>
      <c r="I1957" s="1" t="s">
        <v>27</v>
      </c>
      <c r="J1957" s="1" t="s">
        <v>167</v>
      </c>
      <c r="K1957" s="1" t="s">
        <v>577</v>
      </c>
      <c r="L1957" s="1" t="s">
        <v>100</v>
      </c>
      <c r="M1957" s="1" t="s">
        <v>145</v>
      </c>
      <c r="N1957" s="1" t="s">
        <v>32</v>
      </c>
      <c r="O1957" s="1" t="s">
        <v>39</v>
      </c>
      <c r="P1957" s="1" t="s">
        <v>146</v>
      </c>
      <c r="Q1957">
        <v>60.89</v>
      </c>
      <c r="R1957">
        <v>1</v>
      </c>
      <c r="S1957" s="1" t="s">
        <v>35</v>
      </c>
      <c r="T1957">
        <v>15.2225</v>
      </c>
      <c r="U1957" s="1" t="s">
        <v>90</v>
      </c>
      <c r="V1957" s="1" t="s">
        <v>307</v>
      </c>
      <c r="W1957">
        <v>2014</v>
      </c>
    </row>
    <row r="1958" spans="1:23" x14ac:dyDescent="0.25">
      <c r="A1958">
        <v>9258</v>
      </c>
      <c r="B1958" s="1" t="s">
        <v>4231</v>
      </c>
      <c r="C1958" s="2">
        <v>41681</v>
      </c>
      <c r="D1958" s="2">
        <v>41685</v>
      </c>
      <c r="E1958" s="1" t="s">
        <v>23</v>
      </c>
      <c r="F1958" s="1" t="s">
        <v>879</v>
      </c>
      <c r="G1958" s="1" t="s">
        <v>880</v>
      </c>
      <c r="H1958" s="1" t="s">
        <v>26</v>
      </c>
      <c r="I1958" s="1" t="s">
        <v>27</v>
      </c>
      <c r="J1958" s="1" t="s">
        <v>167</v>
      </c>
      <c r="K1958" s="1" t="s">
        <v>577</v>
      </c>
      <c r="L1958" s="1" t="s">
        <v>100</v>
      </c>
      <c r="M1958" s="1" t="s">
        <v>1866</v>
      </c>
      <c r="N1958" s="1" t="s">
        <v>32</v>
      </c>
      <c r="O1958" s="1" t="s">
        <v>60</v>
      </c>
      <c r="P1958" s="1" t="s">
        <v>1867</v>
      </c>
      <c r="Q1958">
        <v>332.94</v>
      </c>
      <c r="R1958">
        <v>3</v>
      </c>
      <c r="S1958" s="1" t="s">
        <v>35</v>
      </c>
      <c r="T1958">
        <v>53.270400000000002</v>
      </c>
      <c r="U1958" s="1" t="s">
        <v>90</v>
      </c>
      <c r="V1958" s="1" t="s">
        <v>307</v>
      </c>
      <c r="W1958">
        <v>2014</v>
      </c>
    </row>
    <row r="1959" spans="1:23" x14ac:dyDescent="0.25">
      <c r="A1959">
        <v>9262</v>
      </c>
      <c r="B1959" s="1" t="s">
        <v>4232</v>
      </c>
      <c r="C1959" s="2">
        <v>42980</v>
      </c>
      <c r="D1959" s="2">
        <v>42980</v>
      </c>
      <c r="E1959" s="1" t="s">
        <v>435</v>
      </c>
      <c r="F1959" s="1" t="s">
        <v>3212</v>
      </c>
      <c r="G1959" s="1" t="s">
        <v>3213</v>
      </c>
      <c r="H1959" s="1" t="s">
        <v>108</v>
      </c>
      <c r="I1959" s="1" t="s">
        <v>27</v>
      </c>
      <c r="J1959" s="1" t="s">
        <v>201</v>
      </c>
      <c r="K1959" s="1" t="s">
        <v>202</v>
      </c>
      <c r="L1959" s="1" t="s">
        <v>58</v>
      </c>
      <c r="M1959" s="1" t="s">
        <v>123</v>
      </c>
      <c r="N1959" s="1" t="s">
        <v>32</v>
      </c>
      <c r="O1959" s="1" t="s">
        <v>39</v>
      </c>
      <c r="P1959" s="1" t="s">
        <v>124</v>
      </c>
      <c r="Q1959">
        <v>215.976</v>
      </c>
      <c r="R1959">
        <v>3</v>
      </c>
      <c r="S1959" s="1" t="s">
        <v>66</v>
      </c>
      <c r="T1959">
        <v>-2.6997</v>
      </c>
      <c r="U1959" s="1" t="s">
        <v>440</v>
      </c>
      <c r="V1959" s="1" t="s">
        <v>83</v>
      </c>
      <c r="W1959">
        <v>2017</v>
      </c>
    </row>
    <row r="1960" spans="1:23" x14ac:dyDescent="0.25">
      <c r="A1960">
        <v>9263</v>
      </c>
      <c r="B1960" s="1" t="s">
        <v>4233</v>
      </c>
      <c r="C1960" s="2">
        <v>42286</v>
      </c>
      <c r="D1960" s="2">
        <v>42290</v>
      </c>
      <c r="E1960" s="1" t="s">
        <v>42</v>
      </c>
      <c r="F1960" s="1" t="s">
        <v>4234</v>
      </c>
      <c r="G1960" s="1" t="s">
        <v>4235</v>
      </c>
      <c r="H1960" s="1" t="s">
        <v>26</v>
      </c>
      <c r="I1960" s="1" t="s">
        <v>27</v>
      </c>
      <c r="J1960" s="1" t="s">
        <v>298</v>
      </c>
      <c r="K1960" s="1" t="s">
        <v>299</v>
      </c>
      <c r="L1960" s="1" t="s">
        <v>100</v>
      </c>
      <c r="M1960" s="1" t="s">
        <v>152</v>
      </c>
      <c r="N1960" s="1" t="s">
        <v>32</v>
      </c>
      <c r="O1960" s="1" t="s">
        <v>39</v>
      </c>
      <c r="P1960" s="1" t="s">
        <v>153</v>
      </c>
      <c r="Q1960">
        <v>389.97</v>
      </c>
      <c r="R1960">
        <v>3</v>
      </c>
      <c r="S1960" s="1" t="s">
        <v>35</v>
      </c>
      <c r="T1960">
        <v>35.097299999999997</v>
      </c>
      <c r="U1960" s="1" t="s">
        <v>90</v>
      </c>
      <c r="V1960" s="1" t="s">
        <v>52</v>
      </c>
      <c r="W1960">
        <v>2015</v>
      </c>
    </row>
    <row r="1961" spans="1:23" x14ac:dyDescent="0.25">
      <c r="A1961">
        <v>9267</v>
      </c>
      <c r="B1961" s="1" t="s">
        <v>4236</v>
      </c>
      <c r="C1961" s="2">
        <v>41678</v>
      </c>
      <c r="D1961" s="2">
        <v>41679</v>
      </c>
      <c r="E1961" s="1" t="s">
        <v>94</v>
      </c>
      <c r="F1961" s="1" t="s">
        <v>402</v>
      </c>
      <c r="G1961" s="1" t="s">
        <v>403</v>
      </c>
      <c r="H1961" s="1" t="s">
        <v>108</v>
      </c>
      <c r="I1961" s="1" t="s">
        <v>27</v>
      </c>
      <c r="J1961" s="1" t="s">
        <v>1352</v>
      </c>
      <c r="K1961" s="1" t="s">
        <v>1353</v>
      </c>
      <c r="L1961" s="1" t="s">
        <v>58</v>
      </c>
      <c r="M1961" s="1" t="s">
        <v>2890</v>
      </c>
      <c r="N1961" s="1" t="s">
        <v>32</v>
      </c>
      <c r="O1961" s="1" t="s">
        <v>60</v>
      </c>
      <c r="P1961" s="1" t="s">
        <v>2891</v>
      </c>
      <c r="Q1961">
        <v>14.56</v>
      </c>
      <c r="R1961">
        <v>2</v>
      </c>
      <c r="S1961" s="1" t="s">
        <v>35</v>
      </c>
      <c r="T1961">
        <v>5.5327999999999999</v>
      </c>
      <c r="U1961" s="1" t="s">
        <v>133</v>
      </c>
      <c r="V1961" s="1" t="s">
        <v>307</v>
      </c>
      <c r="W1961">
        <v>2014</v>
      </c>
    </row>
    <row r="1962" spans="1:23" x14ac:dyDescent="0.25">
      <c r="A1962">
        <v>9268</v>
      </c>
      <c r="B1962" s="1" t="s">
        <v>4237</v>
      </c>
      <c r="C1962" s="2">
        <v>42272</v>
      </c>
      <c r="D1962" s="2">
        <v>42272</v>
      </c>
      <c r="E1962" s="1" t="s">
        <v>435</v>
      </c>
      <c r="F1962" s="1" t="s">
        <v>640</v>
      </c>
      <c r="G1962" s="1" t="s">
        <v>641</v>
      </c>
      <c r="H1962" s="1" t="s">
        <v>26</v>
      </c>
      <c r="I1962" s="1" t="s">
        <v>27</v>
      </c>
      <c r="J1962" s="1" t="s">
        <v>2741</v>
      </c>
      <c r="K1962" s="1" t="s">
        <v>129</v>
      </c>
      <c r="L1962" s="1" t="s">
        <v>72</v>
      </c>
      <c r="M1962" s="1" t="s">
        <v>3229</v>
      </c>
      <c r="N1962" s="1" t="s">
        <v>32</v>
      </c>
      <c r="O1962" s="1" t="s">
        <v>39</v>
      </c>
      <c r="P1962" s="1" t="s">
        <v>3230</v>
      </c>
      <c r="Q1962">
        <v>102.58199999999999</v>
      </c>
      <c r="R1962">
        <v>1</v>
      </c>
      <c r="S1962" s="1" t="s">
        <v>132</v>
      </c>
      <c r="T1962">
        <v>6.8388</v>
      </c>
      <c r="U1962" s="1" t="s">
        <v>440</v>
      </c>
      <c r="V1962" s="1" t="s">
        <v>83</v>
      </c>
      <c r="W1962">
        <v>2015</v>
      </c>
    </row>
    <row r="1963" spans="1:23" x14ac:dyDescent="0.25">
      <c r="A1963">
        <v>9272</v>
      </c>
      <c r="B1963" s="1" t="s">
        <v>4238</v>
      </c>
      <c r="C1963" s="2">
        <v>42502</v>
      </c>
      <c r="D1963" s="2">
        <v>42507</v>
      </c>
      <c r="E1963" s="1" t="s">
        <v>42</v>
      </c>
      <c r="F1963" s="1" t="s">
        <v>1879</v>
      </c>
      <c r="G1963" s="1" t="s">
        <v>1880</v>
      </c>
      <c r="H1963" s="1" t="s">
        <v>97</v>
      </c>
      <c r="I1963" s="1" t="s">
        <v>27</v>
      </c>
      <c r="J1963" s="1" t="s">
        <v>183</v>
      </c>
      <c r="K1963" s="1" t="s">
        <v>129</v>
      </c>
      <c r="L1963" s="1" t="s">
        <v>72</v>
      </c>
      <c r="M1963" s="1" t="s">
        <v>2438</v>
      </c>
      <c r="N1963" s="1" t="s">
        <v>32</v>
      </c>
      <c r="O1963" s="1" t="s">
        <v>60</v>
      </c>
      <c r="P1963" s="1" t="s">
        <v>2439</v>
      </c>
      <c r="Q1963">
        <v>10.02</v>
      </c>
      <c r="R1963">
        <v>3</v>
      </c>
      <c r="S1963" s="1" t="s">
        <v>35</v>
      </c>
      <c r="T1963">
        <v>4.4088000000000003</v>
      </c>
      <c r="U1963" s="1" t="s">
        <v>62</v>
      </c>
      <c r="V1963" s="1" t="s">
        <v>171</v>
      </c>
      <c r="W1963">
        <v>2016</v>
      </c>
    </row>
    <row r="1964" spans="1:23" x14ac:dyDescent="0.25">
      <c r="A1964">
        <v>9280</v>
      </c>
      <c r="B1964" s="1" t="s">
        <v>4239</v>
      </c>
      <c r="C1964" s="2">
        <v>43070</v>
      </c>
      <c r="D1964" s="2">
        <v>43074</v>
      </c>
      <c r="E1964" s="1" t="s">
        <v>42</v>
      </c>
      <c r="F1964" s="1" t="s">
        <v>3696</v>
      </c>
      <c r="G1964" s="1" t="s">
        <v>3697</v>
      </c>
      <c r="H1964" s="1" t="s">
        <v>26</v>
      </c>
      <c r="I1964" s="1" t="s">
        <v>27</v>
      </c>
      <c r="J1964" s="1" t="s">
        <v>70</v>
      </c>
      <c r="K1964" s="1" t="s">
        <v>71</v>
      </c>
      <c r="L1964" s="1" t="s">
        <v>72</v>
      </c>
      <c r="M1964" s="1" t="s">
        <v>587</v>
      </c>
      <c r="N1964" s="1" t="s">
        <v>32</v>
      </c>
      <c r="O1964" s="1" t="s">
        <v>39</v>
      </c>
      <c r="P1964" s="1" t="s">
        <v>588</v>
      </c>
      <c r="Q1964">
        <v>398.97199999999998</v>
      </c>
      <c r="R1964">
        <v>2</v>
      </c>
      <c r="S1964" s="1" t="s">
        <v>75</v>
      </c>
      <c r="T1964">
        <v>-28.498000000000001</v>
      </c>
      <c r="U1964" s="1" t="s">
        <v>90</v>
      </c>
      <c r="V1964" s="1" t="s">
        <v>104</v>
      </c>
      <c r="W1964">
        <v>2017</v>
      </c>
    </row>
    <row r="1965" spans="1:23" x14ac:dyDescent="0.25">
      <c r="A1965">
        <v>9281</v>
      </c>
      <c r="B1965" s="1" t="s">
        <v>4240</v>
      </c>
      <c r="C1965" s="2">
        <v>42633</v>
      </c>
      <c r="D1965" s="2">
        <v>42637</v>
      </c>
      <c r="E1965" s="1" t="s">
        <v>42</v>
      </c>
      <c r="F1965" s="1" t="s">
        <v>4241</v>
      </c>
      <c r="G1965" s="1" t="s">
        <v>4242</v>
      </c>
      <c r="H1965" s="1" t="s">
        <v>108</v>
      </c>
      <c r="I1965" s="1" t="s">
        <v>27</v>
      </c>
      <c r="J1965" s="1" t="s">
        <v>201</v>
      </c>
      <c r="K1965" s="1" t="s">
        <v>202</v>
      </c>
      <c r="L1965" s="1" t="s">
        <v>58</v>
      </c>
      <c r="M1965" s="1" t="s">
        <v>2746</v>
      </c>
      <c r="N1965" s="1" t="s">
        <v>32</v>
      </c>
      <c r="O1965" s="1" t="s">
        <v>33</v>
      </c>
      <c r="P1965" s="1" t="s">
        <v>2747</v>
      </c>
      <c r="Q1965">
        <v>163.88</v>
      </c>
      <c r="R1965">
        <v>2</v>
      </c>
      <c r="S1965" s="1" t="s">
        <v>35</v>
      </c>
      <c r="T1965">
        <v>40.97</v>
      </c>
      <c r="U1965" s="1" t="s">
        <v>90</v>
      </c>
      <c r="V1965" s="1" t="s">
        <v>83</v>
      </c>
      <c r="W1965">
        <v>2016</v>
      </c>
    </row>
    <row r="1966" spans="1:23" x14ac:dyDescent="0.25">
      <c r="A1966">
        <v>9285</v>
      </c>
      <c r="B1966" s="1" t="s">
        <v>4243</v>
      </c>
      <c r="C1966" s="2">
        <v>41961</v>
      </c>
      <c r="D1966" s="2">
        <v>41966</v>
      </c>
      <c r="E1966" s="1" t="s">
        <v>42</v>
      </c>
      <c r="F1966" s="1" t="s">
        <v>436</v>
      </c>
      <c r="G1966" s="1" t="s">
        <v>437</v>
      </c>
      <c r="H1966" s="1" t="s">
        <v>97</v>
      </c>
      <c r="I1966" s="1" t="s">
        <v>27</v>
      </c>
      <c r="J1966" s="1" t="s">
        <v>247</v>
      </c>
      <c r="K1966" s="1" t="s">
        <v>248</v>
      </c>
      <c r="L1966" s="1" t="s">
        <v>100</v>
      </c>
      <c r="M1966" s="1" t="s">
        <v>680</v>
      </c>
      <c r="N1966" s="1" t="s">
        <v>32</v>
      </c>
      <c r="O1966" s="1" t="s">
        <v>39</v>
      </c>
      <c r="P1966" s="1" t="s">
        <v>681</v>
      </c>
      <c r="Q1966">
        <v>392.94</v>
      </c>
      <c r="R1966">
        <v>3</v>
      </c>
      <c r="S1966" s="1" t="s">
        <v>35</v>
      </c>
      <c r="T1966">
        <v>43.223399999999998</v>
      </c>
      <c r="U1966" s="1" t="s">
        <v>62</v>
      </c>
      <c r="V1966" s="1" t="s">
        <v>37</v>
      </c>
      <c r="W1966">
        <v>2014</v>
      </c>
    </row>
    <row r="1967" spans="1:23" x14ac:dyDescent="0.25">
      <c r="A1967">
        <v>9286</v>
      </c>
      <c r="B1967" s="1" t="s">
        <v>4244</v>
      </c>
      <c r="C1967" s="2">
        <v>42329</v>
      </c>
      <c r="D1967" s="2">
        <v>42332</v>
      </c>
      <c r="E1967" s="1" t="s">
        <v>94</v>
      </c>
      <c r="F1967" s="1" t="s">
        <v>4245</v>
      </c>
      <c r="G1967" s="1" t="s">
        <v>4246</v>
      </c>
      <c r="H1967" s="1" t="s">
        <v>26</v>
      </c>
      <c r="I1967" s="1" t="s">
        <v>27</v>
      </c>
      <c r="J1967" s="1" t="s">
        <v>1047</v>
      </c>
      <c r="K1967" s="1" t="s">
        <v>1048</v>
      </c>
      <c r="L1967" s="1" t="s">
        <v>30</v>
      </c>
      <c r="M1967" s="1" t="s">
        <v>293</v>
      </c>
      <c r="N1967" s="1" t="s">
        <v>32</v>
      </c>
      <c r="O1967" s="1" t="s">
        <v>60</v>
      </c>
      <c r="P1967" s="1" t="s">
        <v>294</v>
      </c>
      <c r="Q1967">
        <v>18.175999999999998</v>
      </c>
      <c r="R1967">
        <v>1</v>
      </c>
      <c r="S1967" s="1" t="s">
        <v>66</v>
      </c>
      <c r="T1967">
        <v>4.7712000000000003</v>
      </c>
      <c r="U1967" s="1" t="s">
        <v>36</v>
      </c>
      <c r="V1967" s="1" t="s">
        <v>37</v>
      </c>
      <c r="W1967">
        <v>2015</v>
      </c>
    </row>
    <row r="1968" spans="1:23" x14ac:dyDescent="0.25">
      <c r="A1968">
        <v>9288</v>
      </c>
      <c r="B1968" s="1" t="s">
        <v>4247</v>
      </c>
      <c r="C1968" s="2">
        <v>42905</v>
      </c>
      <c r="D1968" s="2">
        <v>42912</v>
      </c>
      <c r="E1968" s="1" t="s">
        <v>42</v>
      </c>
      <c r="F1968" s="1" t="s">
        <v>3409</v>
      </c>
      <c r="G1968" s="1" t="s">
        <v>3410</v>
      </c>
      <c r="H1968" s="1" t="s">
        <v>108</v>
      </c>
      <c r="I1968" s="1" t="s">
        <v>27</v>
      </c>
      <c r="J1968" s="1" t="s">
        <v>1752</v>
      </c>
      <c r="K1968" s="1" t="s">
        <v>99</v>
      </c>
      <c r="L1968" s="1" t="s">
        <v>100</v>
      </c>
      <c r="M1968" s="1" t="s">
        <v>711</v>
      </c>
      <c r="N1968" s="1" t="s">
        <v>32</v>
      </c>
      <c r="O1968" s="1" t="s">
        <v>48</v>
      </c>
      <c r="P1968" s="1" t="s">
        <v>712</v>
      </c>
      <c r="Q1968">
        <v>457.48500000000001</v>
      </c>
      <c r="R1968">
        <v>3</v>
      </c>
      <c r="S1968" s="1" t="s">
        <v>75</v>
      </c>
      <c r="T1968">
        <v>-84.961500000000001</v>
      </c>
      <c r="U1968" s="1" t="s">
        <v>51</v>
      </c>
      <c r="V1968" s="1" t="s">
        <v>63</v>
      </c>
      <c r="W1968">
        <v>2017</v>
      </c>
    </row>
    <row r="1969" spans="1:23" x14ac:dyDescent="0.25">
      <c r="A1969">
        <v>9289</v>
      </c>
      <c r="B1969" s="1" t="s">
        <v>4248</v>
      </c>
      <c r="C1969" s="2">
        <v>43069</v>
      </c>
      <c r="D1969" s="2">
        <v>43072</v>
      </c>
      <c r="E1969" s="1" t="s">
        <v>94</v>
      </c>
      <c r="F1969" s="1" t="s">
        <v>1728</v>
      </c>
      <c r="G1969" s="1" t="s">
        <v>1729</v>
      </c>
      <c r="H1969" s="1" t="s">
        <v>26</v>
      </c>
      <c r="I1969" s="1" t="s">
        <v>27</v>
      </c>
      <c r="J1969" s="1" t="s">
        <v>70</v>
      </c>
      <c r="K1969" s="1" t="s">
        <v>71</v>
      </c>
      <c r="L1969" s="1" t="s">
        <v>72</v>
      </c>
      <c r="M1969" s="1" t="s">
        <v>1613</v>
      </c>
      <c r="N1969" s="1" t="s">
        <v>32</v>
      </c>
      <c r="O1969" s="1" t="s">
        <v>39</v>
      </c>
      <c r="P1969" s="1" t="s">
        <v>1614</v>
      </c>
      <c r="Q1969">
        <v>1079.316</v>
      </c>
      <c r="R1969">
        <v>6</v>
      </c>
      <c r="S1969" s="1" t="s">
        <v>75</v>
      </c>
      <c r="T1969">
        <v>-15.418799999999999</v>
      </c>
      <c r="U1969" s="1" t="s">
        <v>36</v>
      </c>
      <c r="V1969" s="1" t="s">
        <v>37</v>
      </c>
      <c r="W1969">
        <v>2017</v>
      </c>
    </row>
    <row r="1970" spans="1:23" x14ac:dyDescent="0.25">
      <c r="A1970">
        <v>9296</v>
      </c>
      <c r="B1970" s="1" t="s">
        <v>4249</v>
      </c>
      <c r="C1970" s="2">
        <v>42883</v>
      </c>
      <c r="D1970" s="2">
        <v>42887</v>
      </c>
      <c r="E1970" s="1" t="s">
        <v>42</v>
      </c>
      <c r="F1970" s="1" t="s">
        <v>4250</v>
      </c>
      <c r="G1970" s="1" t="s">
        <v>4251</v>
      </c>
      <c r="H1970" s="1" t="s">
        <v>97</v>
      </c>
      <c r="I1970" s="1" t="s">
        <v>27</v>
      </c>
      <c r="J1970" s="1" t="s">
        <v>705</v>
      </c>
      <c r="K1970" s="1" t="s">
        <v>241</v>
      </c>
      <c r="L1970" s="1" t="s">
        <v>72</v>
      </c>
      <c r="M1970" s="1" t="s">
        <v>358</v>
      </c>
      <c r="N1970" s="1" t="s">
        <v>32</v>
      </c>
      <c r="O1970" s="1" t="s">
        <v>33</v>
      </c>
      <c r="P1970" s="1" t="s">
        <v>359</v>
      </c>
      <c r="Q1970">
        <v>115.96</v>
      </c>
      <c r="R1970">
        <v>4</v>
      </c>
      <c r="S1970" s="1" t="s">
        <v>89</v>
      </c>
      <c r="T1970">
        <v>-64.937600000000003</v>
      </c>
      <c r="U1970" s="1" t="s">
        <v>90</v>
      </c>
      <c r="V1970" s="1" t="s">
        <v>171</v>
      </c>
      <c r="W1970">
        <v>2017</v>
      </c>
    </row>
    <row r="1971" spans="1:23" x14ac:dyDescent="0.25">
      <c r="A1971">
        <v>9301</v>
      </c>
      <c r="B1971" s="1" t="s">
        <v>4252</v>
      </c>
      <c r="C1971" s="2">
        <v>42112</v>
      </c>
      <c r="D1971" s="2">
        <v>42116</v>
      </c>
      <c r="E1971" s="1" t="s">
        <v>23</v>
      </c>
      <c r="F1971" s="1" t="s">
        <v>480</v>
      </c>
      <c r="G1971" s="1" t="s">
        <v>481</v>
      </c>
      <c r="H1971" s="1" t="s">
        <v>97</v>
      </c>
      <c r="I1971" s="1" t="s">
        <v>27</v>
      </c>
      <c r="J1971" s="1" t="s">
        <v>4253</v>
      </c>
      <c r="K1971" s="1" t="s">
        <v>99</v>
      </c>
      <c r="L1971" s="1" t="s">
        <v>100</v>
      </c>
      <c r="M1971" s="1" t="s">
        <v>522</v>
      </c>
      <c r="N1971" s="1" t="s">
        <v>32</v>
      </c>
      <c r="O1971" s="1" t="s">
        <v>39</v>
      </c>
      <c r="P1971" s="1" t="s">
        <v>523</v>
      </c>
      <c r="Q1971">
        <v>56.686</v>
      </c>
      <c r="R1971">
        <v>1</v>
      </c>
      <c r="S1971" s="1" t="s">
        <v>75</v>
      </c>
      <c r="T1971">
        <v>-20.245000000000001</v>
      </c>
      <c r="U1971" s="1" t="s">
        <v>90</v>
      </c>
      <c r="V1971" s="1" t="s">
        <v>122</v>
      </c>
      <c r="W1971">
        <v>2015</v>
      </c>
    </row>
    <row r="1972" spans="1:23" x14ac:dyDescent="0.25">
      <c r="A1972">
        <v>9320</v>
      </c>
      <c r="B1972" s="1" t="s">
        <v>4254</v>
      </c>
      <c r="C1972" s="2">
        <v>42936</v>
      </c>
      <c r="D1972" s="2">
        <v>42941</v>
      </c>
      <c r="E1972" s="1" t="s">
        <v>42</v>
      </c>
      <c r="F1972" s="1" t="s">
        <v>692</v>
      </c>
      <c r="G1972" s="1" t="s">
        <v>693</v>
      </c>
      <c r="H1972" s="1" t="s">
        <v>97</v>
      </c>
      <c r="I1972" s="1" t="s">
        <v>27</v>
      </c>
      <c r="J1972" s="1" t="s">
        <v>183</v>
      </c>
      <c r="K1972" s="1" t="s">
        <v>129</v>
      </c>
      <c r="L1972" s="1" t="s">
        <v>72</v>
      </c>
      <c r="M1972" s="1" t="s">
        <v>4255</v>
      </c>
      <c r="N1972" s="1" t="s">
        <v>32</v>
      </c>
      <c r="O1972" s="1" t="s">
        <v>39</v>
      </c>
      <c r="P1972" s="1" t="s">
        <v>4256</v>
      </c>
      <c r="Q1972">
        <v>163.76400000000001</v>
      </c>
      <c r="R1972">
        <v>2</v>
      </c>
      <c r="S1972" s="1" t="s">
        <v>132</v>
      </c>
      <c r="T1972">
        <v>25.474399999999999</v>
      </c>
      <c r="U1972" s="1" t="s">
        <v>62</v>
      </c>
      <c r="V1972" s="1" t="s">
        <v>77</v>
      </c>
      <c r="W1972">
        <v>2017</v>
      </c>
    </row>
    <row r="1973" spans="1:23" x14ac:dyDescent="0.25">
      <c r="A1973">
        <v>9321</v>
      </c>
      <c r="B1973" s="1" t="s">
        <v>4254</v>
      </c>
      <c r="C1973" s="2">
        <v>42936</v>
      </c>
      <c r="D1973" s="2">
        <v>42941</v>
      </c>
      <c r="E1973" s="1" t="s">
        <v>42</v>
      </c>
      <c r="F1973" s="1" t="s">
        <v>692</v>
      </c>
      <c r="G1973" s="1" t="s">
        <v>693</v>
      </c>
      <c r="H1973" s="1" t="s">
        <v>97</v>
      </c>
      <c r="I1973" s="1" t="s">
        <v>27</v>
      </c>
      <c r="J1973" s="1" t="s">
        <v>183</v>
      </c>
      <c r="K1973" s="1" t="s">
        <v>129</v>
      </c>
      <c r="L1973" s="1" t="s">
        <v>72</v>
      </c>
      <c r="M1973" s="1" t="s">
        <v>3301</v>
      </c>
      <c r="N1973" s="1" t="s">
        <v>32</v>
      </c>
      <c r="O1973" s="1" t="s">
        <v>60</v>
      </c>
      <c r="P1973" s="1" t="s">
        <v>3302</v>
      </c>
      <c r="Q1973">
        <v>183.92</v>
      </c>
      <c r="R1973">
        <v>4</v>
      </c>
      <c r="S1973" s="1" t="s">
        <v>35</v>
      </c>
      <c r="T1973">
        <v>31.266400000000001</v>
      </c>
      <c r="U1973" s="1" t="s">
        <v>62</v>
      </c>
      <c r="V1973" s="1" t="s">
        <v>77</v>
      </c>
      <c r="W1973">
        <v>2017</v>
      </c>
    </row>
    <row r="1974" spans="1:23" x14ac:dyDescent="0.25">
      <c r="A1974">
        <v>9322</v>
      </c>
      <c r="B1974" s="1" t="s">
        <v>4257</v>
      </c>
      <c r="C1974" s="2">
        <v>42678</v>
      </c>
      <c r="D1974" s="2">
        <v>42682</v>
      </c>
      <c r="E1974" s="1" t="s">
        <v>42</v>
      </c>
      <c r="F1974" s="1" t="s">
        <v>4258</v>
      </c>
      <c r="G1974" s="1" t="s">
        <v>4259</v>
      </c>
      <c r="H1974" s="1" t="s">
        <v>26</v>
      </c>
      <c r="I1974" s="1" t="s">
        <v>27</v>
      </c>
      <c r="J1974" s="1" t="s">
        <v>109</v>
      </c>
      <c r="K1974" s="1" t="s">
        <v>99</v>
      </c>
      <c r="L1974" s="1" t="s">
        <v>100</v>
      </c>
      <c r="M1974" s="1" t="s">
        <v>2217</v>
      </c>
      <c r="N1974" s="1" t="s">
        <v>32</v>
      </c>
      <c r="O1974" s="1" t="s">
        <v>60</v>
      </c>
      <c r="P1974" s="1" t="s">
        <v>2218</v>
      </c>
      <c r="Q1974">
        <v>11.375999999999999</v>
      </c>
      <c r="R1974">
        <v>3</v>
      </c>
      <c r="S1974" s="1" t="s">
        <v>103</v>
      </c>
      <c r="T1974">
        <v>-5.6879999999999997</v>
      </c>
      <c r="U1974" s="1" t="s">
        <v>90</v>
      </c>
      <c r="V1974" s="1" t="s">
        <v>37</v>
      </c>
      <c r="W1974">
        <v>2016</v>
      </c>
    </row>
    <row r="1975" spans="1:23" x14ac:dyDescent="0.25">
      <c r="A1975">
        <v>9323</v>
      </c>
      <c r="B1975" s="1" t="s">
        <v>4257</v>
      </c>
      <c r="C1975" s="2">
        <v>42678</v>
      </c>
      <c r="D1975" s="2">
        <v>42682</v>
      </c>
      <c r="E1975" s="1" t="s">
        <v>42</v>
      </c>
      <c r="F1975" s="1" t="s">
        <v>4258</v>
      </c>
      <c r="G1975" s="1" t="s">
        <v>4259</v>
      </c>
      <c r="H1975" s="1" t="s">
        <v>26</v>
      </c>
      <c r="I1975" s="1" t="s">
        <v>27</v>
      </c>
      <c r="J1975" s="1" t="s">
        <v>109</v>
      </c>
      <c r="K1975" s="1" t="s">
        <v>99</v>
      </c>
      <c r="L1975" s="1" t="s">
        <v>100</v>
      </c>
      <c r="M1975" s="1" t="s">
        <v>608</v>
      </c>
      <c r="N1975" s="1" t="s">
        <v>32</v>
      </c>
      <c r="O1975" s="1" t="s">
        <v>60</v>
      </c>
      <c r="P1975" s="1" t="s">
        <v>609</v>
      </c>
      <c r="Q1975">
        <v>66.111999999999995</v>
      </c>
      <c r="R1975">
        <v>4</v>
      </c>
      <c r="S1975" s="1" t="s">
        <v>103</v>
      </c>
      <c r="T1975">
        <v>-84.2928</v>
      </c>
      <c r="U1975" s="1" t="s">
        <v>90</v>
      </c>
      <c r="V1975" s="1" t="s">
        <v>37</v>
      </c>
      <c r="W1975">
        <v>2016</v>
      </c>
    </row>
    <row r="1976" spans="1:23" x14ac:dyDescent="0.25">
      <c r="A1976">
        <v>9325</v>
      </c>
      <c r="B1976" s="1" t="s">
        <v>4260</v>
      </c>
      <c r="C1976" s="2">
        <v>43001</v>
      </c>
      <c r="D1976" s="2">
        <v>43007</v>
      </c>
      <c r="E1976" s="1" t="s">
        <v>42</v>
      </c>
      <c r="F1976" s="1" t="s">
        <v>1606</v>
      </c>
      <c r="G1976" s="1" t="s">
        <v>1607</v>
      </c>
      <c r="H1976" s="1" t="s">
        <v>26</v>
      </c>
      <c r="I1976" s="1" t="s">
        <v>27</v>
      </c>
      <c r="J1976" s="1" t="s">
        <v>56</v>
      </c>
      <c r="K1976" s="1" t="s">
        <v>57</v>
      </c>
      <c r="L1976" s="1" t="s">
        <v>58</v>
      </c>
      <c r="M1976" s="1" t="s">
        <v>1107</v>
      </c>
      <c r="N1976" s="1" t="s">
        <v>32</v>
      </c>
      <c r="O1976" s="1" t="s">
        <v>39</v>
      </c>
      <c r="P1976" s="1" t="s">
        <v>1108</v>
      </c>
      <c r="Q1976">
        <v>594.81600000000003</v>
      </c>
      <c r="R1976">
        <v>2</v>
      </c>
      <c r="S1976" s="1" t="s">
        <v>66</v>
      </c>
      <c r="T1976">
        <v>59.4816</v>
      </c>
      <c r="U1976" s="1" t="s">
        <v>139</v>
      </c>
      <c r="V1976" s="1" t="s">
        <v>83</v>
      </c>
      <c r="W1976">
        <v>2017</v>
      </c>
    </row>
    <row r="1977" spans="1:23" x14ac:dyDescent="0.25">
      <c r="A1977">
        <v>9327</v>
      </c>
      <c r="B1977" s="1" t="s">
        <v>4261</v>
      </c>
      <c r="C1977" s="2">
        <v>42985</v>
      </c>
      <c r="D1977" s="2">
        <v>42988</v>
      </c>
      <c r="E1977" s="1" t="s">
        <v>94</v>
      </c>
      <c r="F1977" s="1" t="s">
        <v>1929</v>
      </c>
      <c r="G1977" s="1" t="s">
        <v>1930</v>
      </c>
      <c r="H1977" s="1" t="s">
        <v>26</v>
      </c>
      <c r="I1977" s="1" t="s">
        <v>27</v>
      </c>
      <c r="J1977" s="1" t="s">
        <v>857</v>
      </c>
      <c r="K1977" s="1" t="s">
        <v>202</v>
      </c>
      <c r="L1977" s="1" t="s">
        <v>58</v>
      </c>
      <c r="M1977" s="1" t="s">
        <v>2808</v>
      </c>
      <c r="N1977" s="1" t="s">
        <v>32</v>
      </c>
      <c r="O1977" s="1" t="s">
        <v>60</v>
      </c>
      <c r="P1977" s="1" t="s">
        <v>2809</v>
      </c>
      <c r="Q1977">
        <v>80.959999999999994</v>
      </c>
      <c r="R1977">
        <v>4</v>
      </c>
      <c r="S1977" s="1" t="s">
        <v>35</v>
      </c>
      <c r="T1977">
        <v>34.812800000000003</v>
      </c>
      <c r="U1977" s="1" t="s">
        <v>36</v>
      </c>
      <c r="V1977" s="1" t="s">
        <v>83</v>
      </c>
      <c r="W1977">
        <v>2017</v>
      </c>
    </row>
    <row r="1978" spans="1:23" x14ac:dyDescent="0.25">
      <c r="A1978">
        <v>9335</v>
      </c>
      <c r="B1978" s="1" t="s">
        <v>4262</v>
      </c>
      <c r="C1978" s="2">
        <v>42856</v>
      </c>
      <c r="D1978" s="2">
        <v>42857</v>
      </c>
      <c r="E1978" s="1" t="s">
        <v>94</v>
      </c>
      <c r="F1978" s="1" t="s">
        <v>1485</v>
      </c>
      <c r="G1978" s="1" t="s">
        <v>1486</v>
      </c>
      <c r="H1978" s="1" t="s">
        <v>26</v>
      </c>
      <c r="I1978" s="1" t="s">
        <v>27</v>
      </c>
      <c r="J1978" s="1" t="s">
        <v>1110</v>
      </c>
      <c r="K1978" s="1" t="s">
        <v>46</v>
      </c>
      <c r="L1978" s="1" t="s">
        <v>30</v>
      </c>
      <c r="M1978" s="1" t="s">
        <v>31</v>
      </c>
      <c r="N1978" s="1" t="s">
        <v>32</v>
      </c>
      <c r="O1978" s="1" t="s">
        <v>33</v>
      </c>
      <c r="P1978" s="1" t="s">
        <v>34</v>
      </c>
      <c r="Q1978">
        <v>314.35199999999998</v>
      </c>
      <c r="R1978">
        <v>3</v>
      </c>
      <c r="S1978" s="1" t="s">
        <v>66</v>
      </c>
      <c r="T1978">
        <v>-15.717599999999999</v>
      </c>
      <c r="U1978" s="1" t="s">
        <v>133</v>
      </c>
      <c r="V1978" s="1" t="s">
        <v>171</v>
      </c>
      <c r="W1978">
        <v>2017</v>
      </c>
    </row>
    <row r="1979" spans="1:23" x14ac:dyDescent="0.25">
      <c r="A1979">
        <v>9344</v>
      </c>
      <c r="B1979" s="1" t="s">
        <v>4263</v>
      </c>
      <c r="C1979" s="2">
        <v>42783</v>
      </c>
      <c r="D1979" s="2">
        <v>42786</v>
      </c>
      <c r="E1979" s="1" t="s">
        <v>94</v>
      </c>
      <c r="F1979" s="1" t="s">
        <v>760</v>
      </c>
      <c r="G1979" s="1" t="s">
        <v>761</v>
      </c>
      <c r="H1979" s="1" t="s">
        <v>108</v>
      </c>
      <c r="I1979" s="1" t="s">
        <v>27</v>
      </c>
      <c r="J1979" s="1" t="s">
        <v>128</v>
      </c>
      <c r="K1979" s="1" t="s">
        <v>241</v>
      </c>
      <c r="L1979" s="1" t="s">
        <v>72</v>
      </c>
      <c r="M1979" s="1" t="s">
        <v>3202</v>
      </c>
      <c r="N1979" s="1" t="s">
        <v>32</v>
      </c>
      <c r="O1979" s="1" t="s">
        <v>48</v>
      </c>
      <c r="P1979" s="1" t="s">
        <v>3203</v>
      </c>
      <c r="Q1979">
        <v>455.97</v>
      </c>
      <c r="R1979">
        <v>5</v>
      </c>
      <c r="S1979" s="1" t="s">
        <v>517</v>
      </c>
      <c r="T1979">
        <v>-106.393</v>
      </c>
      <c r="U1979" s="1" t="s">
        <v>36</v>
      </c>
      <c r="V1979" s="1" t="s">
        <v>307</v>
      </c>
      <c r="W1979">
        <v>2017</v>
      </c>
    </row>
    <row r="1980" spans="1:23" x14ac:dyDescent="0.25">
      <c r="A1980">
        <v>9347</v>
      </c>
      <c r="B1980" s="1" t="s">
        <v>4263</v>
      </c>
      <c r="C1980" s="2">
        <v>42783</v>
      </c>
      <c r="D1980" s="2">
        <v>42786</v>
      </c>
      <c r="E1980" s="1" t="s">
        <v>94</v>
      </c>
      <c r="F1980" s="1" t="s">
        <v>760</v>
      </c>
      <c r="G1980" s="1" t="s">
        <v>761</v>
      </c>
      <c r="H1980" s="1" t="s">
        <v>108</v>
      </c>
      <c r="I1980" s="1" t="s">
        <v>27</v>
      </c>
      <c r="J1980" s="1" t="s">
        <v>128</v>
      </c>
      <c r="K1980" s="1" t="s">
        <v>241</v>
      </c>
      <c r="L1980" s="1" t="s">
        <v>72</v>
      </c>
      <c r="M1980" s="1" t="s">
        <v>1555</v>
      </c>
      <c r="N1980" s="1" t="s">
        <v>32</v>
      </c>
      <c r="O1980" s="1" t="s">
        <v>60</v>
      </c>
      <c r="P1980" s="1" t="s">
        <v>1556</v>
      </c>
      <c r="Q1980">
        <v>30.143999999999998</v>
      </c>
      <c r="R1980">
        <v>2</v>
      </c>
      <c r="S1980" s="1" t="s">
        <v>66</v>
      </c>
      <c r="T1980">
        <v>8.2896000000000001</v>
      </c>
      <c r="U1980" s="1" t="s">
        <v>36</v>
      </c>
      <c r="V1980" s="1" t="s">
        <v>307</v>
      </c>
      <c r="W1980">
        <v>2017</v>
      </c>
    </row>
    <row r="1981" spans="1:23" x14ac:dyDescent="0.25">
      <c r="A1981">
        <v>9348</v>
      </c>
      <c r="B1981" s="1" t="s">
        <v>4263</v>
      </c>
      <c r="C1981" s="2">
        <v>42783</v>
      </c>
      <c r="D1981" s="2">
        <v>42786</v>
      </c>
      <c r="E1981" s="1" t="s">
        <v>94</v>
      </c>
      <c r="F1981" s="1" t="s">
        <v>760</v>
      </c>
      <c r="G1981" s="1" t="s">
        <v>761</v>
      </c>
      <c r="H1981" s="1" t="s">
        <v>108</v>
      </c>
      <c r="I1981" s="1" t="s">
        <v>27</v>
      </c>
      <c r="J1981" s="1" t="s">
        <v>128</v>
      </c>
      <c r="K1981" s="1" t="s">
        <v>241</v>
      </c>
      <c r="L1981" s="1" t="s">
        <v>72</v>
      </c>
      <c r="M1981" s="1" t="s">
        <v>1613</v>
      </c>
      <c r="N1981" s="1" t="s">
        <v>32</v>
      </c>
      <c r="O1981" s="1" t="s">
        <v>39</v>
      </c>
      <c r="P1981" s="1" t="s">
        <v>1614</v>
      </c>
      <c r="Q1981">
        <v>899.43</v>
      </c>
      <c r="R1981">
        <v>5</v>
      </c>
      <c r="S1981" s="1" t="s">
        <v>75</v>
      </c>
      <c r="T1981">
        <v>-12.849</v>
      </c>
      <c r="U1981" s="1" t="s">
        <v>36</v>
      </c>
      <c r="V1981" s="1" t="s">
        <v>307</v>
      </c>
      <c r="W1981">
        <v>2017</v>
      </c>
    </row>
    <row r="1982" spans="1:23" x14ac:dyDescent="0.25">
      <c r="A1982">
        <v>9349</v>
      </c>
      <c r="B1982" s="1" t="s">
        <v>4264</v>
      </c>
      <c r="C1982" s="2">
        <v>42726</v>
      </c>
      <c r="D1982" s="2">
        <v>42732</v>
      </c>
      <c r="E1982" s="1" t="s">
        <v>42</v>
      </c>
      <c r="F1982" s="1" t="s">
        <v>2655</v>
      </c>
      <c r="G1982" s="1" t="s">
        <v>2656</v>
      </c>
      <c r="H1982" s="1" t="s">
        <v>26</v>
      </c>
      <c r="I1982" s="1" t="s">
        <v>27</v>
      </c>
      <c r="J1982" s="1" t="s">
        <v>4265</v>
      </c>
      <c r="K1982" s="1" t="s">
        <v>57</v>
      </c>
      <c r="L1982" s="1" t="s">
        <v>58</v>
      </c>
      <c r="M1982" s="1" t="s">
        <v>3630</v>
      </c>
      <c r="N1982" s="1" t="s">
        <v>32</v>
      </c>
      <c r="O1982" s="1" t="s">
        <v>60</v>
      </c>
      <c r="P1982" s="1" t="s">
        <v>3631</v>
      </c>
      <c r="Q1982">
        <v>842.72</v>
      </c>
      <c r="R1982">
        <v>8</v>
      </c>
      <c r="S1982" s="1" t="s">
        <v>35</v>
      </c>
      <c r="T1982">
        <v>202.25280000000001</v>
      </c>
      <c r="U1982" s="1" t="s">
        <v>139</v>
      </c>
      <c r="V1982" s="1" t="s">
        <v>104</v>
      </c>
      <c r="W1982">
        <v>2016</v>
      </c>
    </row>
    <row r="1983" spans="1:23" x14ac:dyDescent="0.25">
      <c r="A1983">
        <v>9350</v>
      </c>
      <c r="B1983" s="1" t="s">
        <v>4264</v>
      </c>
      <c r="C1983" s="2">
        <v>42726</v>
      </c>
      <c r="D1983" s="2">
        <v>42732</v>
      </c>
      <c r="E1983" s="1" t="s">
        <v>42</v>
      </c>
      <c r="F1983" s="1" t="s">
        <v>2655</v>
      </c>
      <c r="G1983" s="1" t="s">
        <v>2656</v>
      </c>
      <c r="H1983" s="1" t="s">
        <v>26</v>
      </c>
      <c r="I1983" s="1" t="s">
        <v>27</v>
      </c>
      <c r="J1983" s="1" t="s">
        <v>4265</v>
      </c>
      <c r="K1983" s="1" t="s">
        <v>57</v>
      </c>
      <c r="L1983" s="1" t="s">
        <v>58</v>
      </c>
      <c r="M1983" s="1" t="s">
        <v>196</v>
      </c>
      <c r="N1983" s="1" t="s">
        <v>32</v>
      </c>
      <c r="O1983" s="1" t="s">
        <v>60</v>
      </c>
      <c r="P1983" s="1" t="s">
        <v>197</v>
      </c>
      <c r="Q1983">
        <v>41.96</v>
      </c>
      <c r="R1983">
        <v>2</v>
      </c>
      <c r="S1983" s="1" t="s">
        <v>35</v>
      </c>
      <c r="T1983">
        <v>10.909599999999999</v>
      </c>
      <c r="U1983" s="1" t="s">
        <v>139</v>
      </c>
      <c r="V1983" s="1" t="s">
        <v>104</v>
      </c>
      <c r="W1983">
        <v>2016</v>
      </c>
    </row>
    <row r="1984" spans="1:23" x14ac:dyDescent="0.25">
      <c r="A1984">
        <v>9352</v>
      </c>
      <c r="B1984" s="1" t="s">
        <v>4266</v>
      </c>
      <c r="C1984" s="2">
        <v>42636</v>
      </c>
      <c r="D1984" s="2">
        <v>42640</v>
      </c>
      <c r="E1984" s="1" t="s">
        <v>42</v>
      </c>
      <c r="F1984" s="1" t="s">
        <v>4267</v>
      </c>
      <c r="G1984" s="1" t="s">
        <v>4268</v>
      </c>
      <c r="H1984" s="1" t="s">
        <v>97</v>
      </c>
      <c r="I1984" s="1" t="s">
        <v>27</v>
      </c>
      <c r="J1984" s="1" t="s">
        <v>201</v>
      </c>
      <c r="K1984" s="1" t="s">
        <v>202</v>
      </c>
      <c r="L1984" s="1" t="s">
        <v>58</v>
      </c>
      <c r="M1984" s="1" t="s">
        <v>499</v>
      </c>
      <c r="N1984" s="1" t="s">
        <v>32</v>
      </c>
      <c r="O1984" s="1" t="s">
        <v>39</v>
      </c>
      <c r="P1984" s="1" t="s">
        <v>500</v>
      </c>
      <c r="Q1984">
        <v>184.75200000000001</v>
      </c>
      <c r="R1984">
        <v>3</v>
      </c>
      <c r="S1984" s="1" t="s">
        <v>66</v>
      </c>
      <c r="T1984">
        <v>-20.784600000000001</v>
      </c>
      <c r="U1984" s="1" t="s">
        <v>90</v>
      </c>
      <c r="V1984" s="1" t="s">
        <v>83</v>
      </c>
      <c r="W1984">
        <v>2016</v>
      </c>
    </row>
    <row r="1985" spans="1:23" x14ac:dyDescent="0.25">
      <c r="A1985">
        <v>9353</v>
      </c>
      <c r="B1985" s="1" t="s">
        <v>4269</v>
      </c>
      <c r="C1985" s="2">
        <v>43002</v>
      </c>
      <c r="D1985" s="2">
        <v>43004</v>
      </c>
      <c r="E1985" s="1" t="s">
        <v>94</v>
      </c>
      <c r="F1985" s="1" t="s">
        <v>557</v>
      </c>
      <c r="G1985" s="1" t="s">
        <v>558</v>
      </c>
      <c r="H1985" s="1" t="s">
        <v>26</v>
      </c>
      <c r="I1985" s="1" t="s">
        <v>27</v>
      </c>
      <c r="J1985" s="1" t="s">
        <v>143</v>
      </c>
      <c r="K1985" s="1" t="s">
        <v>144</v>
      </c>
      <c r="L1985" s="1" t="s">
        <v>100</v>
      </c>
      <c r="M1985" s="1" t="s">
        <v>1107</v>
      </c>
      <c r="N1985" s="1" t="s">
        <v>32</v>
      </c>
      <c r="O1985" s="1" t="s">
        <v>39</v>
      </c>
      <c r="P1985" s="1" t="s">
        <v>1108</v>
      </c>
      <c r="Q1985">
        <v>520.46400000000006</v>
      </c>
      <c r="R1985">
        <v>2</v>
      </c>
      <c r="S1985" s="1" t="s">
        <v>75</v>
      </c>
      <c r="T1985">
        <v>-14.8704</v>
      </c>
      <c r="U1985" s="1" t="s">
        <v>76</v>
      </c>
      <c r="V1985" s="1" t="s">
        <v>83</v>
      </c>
      <c r="W1985">
        <v>2017</v>
      </c>
    </row>
    <row r="1986" spans="1:23" x14ac:dyDescent="0.25">
      <c r="A1986">
        <v>9359</v>
      </c>
      <c r="B1986" s="1" t="s">
        <v>4270</v>
      </c>
      <c r="C1986" s="2">
        <v>42394</v>
      </c>
      <c r="D1986" s="2">
        <v>42397</v>
      </c>
      <c r="E1986" s="1" t="s">
        <v>23</v>
      </c>
      <c r="F1986" s="1" t="s">
        <v>235</v>
      </c>
      <c r="G1986" s="1" t="s">
        <v>236</v>
      </c>
      <c r="H1986" s="1" t="s">
        <v>97</v>
      </c>
      <c r="I1986" s="1" t="s">
        <v>27</v>
      </c>
      <c r="J1986" s="1" t="s">
        <v>183</v>
      </c>
      <c r="K1986" s="1" t="s">
        <v>129</v>
      </c>
      <c r="L1986" s="1" t="s">
        <v>72</v>
      </c>
      <c r="M1986" s="1" t="s">
        <v>796</v>
      </c>
      <c r="N1986" s="1" t="s">
        <v>32</v>
      </c>
      <c r="O1986" s="1" t="s">
        <v>48</v>
      </c>
      <c r="P1986" s="1" t="s">
        <v>797</v>
      </c>
      <c r="Q1986">
        <v>313.72199999999998</v>
      </c>
      <c r="R1986">
        <v>3</v>
      </c>
      <c r="S1986" s="1" t="s">
        <v>517</v>
      </c>
      <c r="T1986">
        <v>-99.345299999999995</v>
      </c>
      <c r="U1986" s="1" t="s">
        <v>36</v>
      </c>
      <c r="V1986" s="1" t="s">
        <v>179</v>
      </c>
      <c r="W1986">
        <v>2016</v>
      </c>
    </row>
    <row r="1987" spans="1:23" x14ac:dyDescent="0.25">
      <c r="A1987">
        <v>9360</v>
      </c>
      <c r="B1987" s="1" t="s">
        <v>4270</v>
      </c>
      <c r="C1987" s="2">
        <v>42394</v>
      </c>
      <c r="D1987" s="2">
        <v>42397</v>
      </c>
      <c r="E1987" s="1" t="s">
        <v>23</v>
      </c>
      <c r="F1987" s="1" t="s">
        <v>235</v>
      </c>
      <c r="G1987" s="1" t="s">
        <v>236</v>
      </c>
      <c r="H1987" s="1" t="s">
        <v>97</v>
      </c>
      <c r="I1987" s="1" t="s">
        <v>27</v>
      </c>
      <c r="J1987" s="1" t="s">
        <v>183</v>
      </c>
      <c r="K1987" s="1" t="s">
        <v>129</v>
      </c>
      <c r="L1987" s="1" t="s">
        <v>72</v>
      </c>
      <c r="M1987" s="1" t="s">
        <v>3301</v>
      </c>
      <c r="N1987" s="1" t="s">
        <v>32</v>
      </c>
      <c r="O1987" s="1" t="s">
        <v>60</v>
      </c>
      <c r="P1987" s="1" t="s">
        <v>3302</v>
      </c>
      <c r="Q1987">
        <v>45.98</v>
      </c>
      <c r="R1987">
        <v>1</v>
      </c>
      <c r="S1987" s="1" t="s">
        <v>35</v>
      </c>
      <c r="T1987">
        <v>7.8166000000000002</v>
      </c>
      <c r="U1987" s="1" t="s">
        <v>36</v>
      </c>
      <c r="V1987" s="1" t="s">
        <v>179</v>
      </c>
      <c r="W1987">
        <v>2016</v>
      </c>
    </row>
    <row r="1988" spans="1:23" x14ac:dyDescent="0.25">
      <c r="A1988">
        <v>9364</v>
      </c>
      <c r="B1988" s="1" t="s">
        <v>4271</v>
      </c>
      <c r="C1988" s="2">
        <v>42815</v>
      </c>
      <c r="D1988" s="2">
        <v>42819</v>
      </c>
      <c r="E1988" s="1" t="s">
        <v>42</v>
      </c>
      <c r="F1988" s="1" t="s">
        <v>141</v>
      </c>
      <c r="G1988" s="1" t="s">
        <v>142</v>
      </c>
      <c r="H1988" s="1" t="s">
        <v>108</v>
      </c>
      <c r="I1988" s="1" t="s">
        <v>27</v>
      </c>
      <c r="J1988" s="1" t="s">
        <v>201</v>
      </c>
      <c r="K1988" s="1" t="s">
        <v>202</v>
      </c>
      <c r="L1988" s="1" t="s">
        <v>58</v>
      </c>
      <c r="M1988" s="1" t="s">
        <v>1731</v>
      </c>
      <c r="N1988" s="1" t="s">
        <v>32</v>
      </c>
      <c r="O1988" s="1" t="s">
        <v>60</v>
      </c>
      <c r="P1988" s="1" t="s">
        <v>1732</v>
      </c>
      <c r="Q1988">
        <v>22.14</v>
      </c>
      <c r="R1988">
        <v>3</v>
      </c>
      <c r="S1988" s="1" t="s">
        <v>35</v>
      </c>
      <c r="T1988">
        <v>6.4206000000000003</v>
      </c>
      <c r="U1988" s="1" t="s">
        <v>90</v>
      </c>
      <c r="V1988" s="1" t="s">
        <v>205</v>
      </c>
      <c r="W1988">
        <v>2017</v>
      </c>
    </row>
    <row r="1989" spans="1:23" x14ac:dyDescent="0.25">
      <c r="A1989">
        <v>9370</v>
      </c>
      <c r="B1989" s="1" t="s">
        <v>4272</v>
      </c>
      <c r="C1989" s="2">
        <v>43046</v>
      </c>
      <c r="D1989" s="2">
        <v>43048</v>
      </c>
      <c r="E1989" s="1" t="s">
        <v>23</v>
      </c>
      <c r="F1989" s="1" t="s">
        <v>3501</v>
      </c>
      <c r="G1989" s="1" t="s">
        <v>3502</v>
      </c>
      <c r="H1989" s="1" t="s">
        <v>97</v>
      </c>
      <c r="I1989" s="1" t="s">
        <v>27</v>
      </c>
      <c r="J1989" s="1" t="s">
        <v>2535</v>
      </c>
      <c r="K1989" s="1" t="s">
        <v>1101</v>
      </c>
      <c r="L1989" s="1" t="s">
        <v>72</v>
      </c>
      <c r="M1989" s="1" t="s">
        <v>2193</v>
      </c>
      <c r="N1989" s="1" t="s">
        <v>32</v>
      </c>
      <c r="O1989" s="1" t="s">
        <v>39</v>
      </c>
      <c r="P1989" s="1" t="s">
        <v>2194</v>
      </c>
      <c r="Q1989">
        <v>272.97000000000003</v>
      </c>
      <c r="R1989">
        <v>3</v>
      </c>
      <c r="S1989" s="1" t="s">
        <v>35</v>
      </c>
      <c r="T1989">
        <v>43.675199999999997</v>
      </c>
      <c r="U1989" s="1" t="s">
        <v>76</v>
      </c>
      <c r="V1989" s="1" t="s">
        <v>37</v>
      </c>
      <c r="W1989">
        <v>2017</v>
      </c>
    </row>
    <row r="1990" spans="1:23" x14ac:dyDescent="0.25">
      <c r="A1990">
        <v>9371</v>
      </c>
      <c r="B1990" s="1" t="s">
        <v>4273</v>
      </c>
      <c r="C1990" s="2">
        <v>42153</v>
      </c>
      <c r="D1990" s="2">
        <v>42155</v>
      </c>
      <c r="E1990" s="1" t="s">
        <v>94</v>
      </c>
      <c r="F1990" s="1" t="s">
        <v>3540</v>
      </c>
      <c r="G1990" s="1" t="s">
        <v>3541</v>
      </c>
      <c r="H1990" s="1" t="s">
        <v>97</v>
      </c>
      <c r="I1990" s="1" t="s">
        <v>27</v>
      </c>
      <c r="J1990" s="1" t="s">
        <v>357</v>
      </c>
      <c r="K1990" s="1" t="s">
        <v>241</v>
      </c>
      <c r="L1990" s="1" t="s">
        <v>72</v>
      </c>
      <c r="M1990" s="1" t="s">
        <v>3838</v>
      </c>
      <c r="N1990" s="1" t="s">
        <v>32</v>
      </c>
      <c r="O1990" s="1" t="s">
        <v>60</v>
      </c>
      <c r="P1990" s="1" t="s">
        <v>3839</v>
      </c>
      <c r="Q1990">
        <v>41.567999999999998</v>
      </c>
      <c r="R1990">
        <v>4</v>
      </c>
      <c r="S1990" s="1" t="s">
        <v>66</v>
      </c>
      <c r="T1990">
        <v>-4.1567999999999996</v>
      </c>
      <c r="U1990" s="1" t="s">
        <v>76</v>
      </c>
      <c r="V1990" s="1" t="s">
        <v>171</v>
      </c>
      <c r="W1990">
        <v>2015</v>
      </c>
    </row>
    <row r="1991" spans="1:23" x14ac:dyDescent="0.25">
      <c r="A1991">
        <v>9372</v>
      </c>
      <c r="B1991" s="1" t="s">
        <v>4273</v>
      </c>
      <c r="C1991" s="2">
        <v>42153</v>
      </c>
      <c r="D1991" s="2">
        <v>42155</v>
      </c>
      <c r="E1991" s="1" t="s">
        <v>94</v>
      </c>
      <c r="F1991" s="1" t="s">
        <v>3540</v>
      </c>
      <c r="G1991" s="1" t="s">
        <v>3541</v>
      </c>
      <c r="H1991" s="1" t="s">
        <v>97</v>
      </c>
      <c r="I1991" s="1" t="s">
        <v>27</v>
      </c>
      <c r="J1991" s="1" t="s">
        <v>357</v>
      </c>
      <c r="K1991" s="1" t="s">
        <v>241</v>
      </c>
      <c r="L1991" s="1" t="s">
        <v>72</v>
      </c>
      <c r="M1991" s="1" t="s">
        <v>169</v>
      </c>
      <c r="N1991" s="1" t="s">
        <v>32</v>
      </c>
      <c r="O1991" s="1" t="s">
        <v>39</v>
      </c>
      <c r="P1991" s="1" t="s">
        <v>170</v>
      </c>
      <c r="Q1991">
        <v>317.05799999999999</v>
      </c>
      <c r="R1991">
        <v>3</v>
      </c>
      <c r="S1991" s="1" t="s">
        <v>75</v>
      </c>
      <c r="T1991">
        <v>-86.058599999999998</v>
      </c>
      <c r="U1991" s="1" t="s">
        <v>76</v>
      </c>
      <c r="V1991" s="1" t="s">
        <v>171</v>
      </c>
      <c r="W1991">
        <v>2015</v>
      </c>
    </row>
    <row r="1992" spans="1:23" x14ac:dyDescent="0.25">
      <c r="A1992">
        <v>9381</v>
      </c>
      <c r="B1992" s="1" t="s">
        <v>4274</v>
      </c>
      <c r="C1992" s="2">
        <v>41996</v>
      </c>
      <c r="D1992" s="2">
        <v>42000</v>
      </c>
      <c r="E1992" s="1" t="s">
        <v>23</v>
      </c>
      <c r="F1992" s="1" t="s">
        <v>2853</v>
      </c>
      <c r="G1992" s="1" t="s">
        <v>2854</v>
      </c>
      <c r="H1992" s="1" t="s">
        <v>26</v>
      </c>
      <c r="I1992" s="1" t="s">
        <v>27</v>
      </c>
      <c r="J1992" s="1" t="s">
        <v>313</v>
      </c>
      <c r="K1992" s="1" t="s">
        <v>46</v>
      </c>
      <c r="L1992" s="1" t="s">
        <v>30</v>
      </c>
      <c r="M1992" s="1" t="s">
        <v>265</v>
      </c>
      <c r="N1992" s="1" t="s">
        <v>32</v>
      </c>
      <c r="O1992" s="1" t="s">
        <v>39</v>
      </c>
      <c r="P1992" s="1" t="s">
        <v>266</v>
      </c>
      <c r="Q1992">
        <v>64.784000000000006</v>
      </c>
      <c r="R1992">
        <v>1</v>
      </c>
      <c r="S1992" s="1" t="s">
        <v>66</v>
      </c>
      <c r="T1992">
        <v>6.4783999999999997</v>
      </c>
      <c r="U1992" s="1" t="s">
        <v>90</v>
      </c>
      <c r="V1992" s="1" t="s">
        <v>104</v>
      </c>
      <c r="W1992">
        <v>2014</v>
      </c>
    </row>
    <row r="1993" spans="1:23" x14ac:dyDescent="0.25">
      <c r="A1993">
        <v>9386</v>
      </c>
      <c r="B1993" s="1" t="s">
        <v>4275</v>
      </c>
      <c r="C1993" s="2">
        <v>42974</v>
      </c>
      <c r="D1993" s="2">
        <v>42978</v>
      </c>
      <c r="E1993" s="1" t="s">
        <v>42</v>
      </c>
      <c r="F1993" s="1" t="s">
        <v>1983</v>
      </c>
      <c r="G1993" s="1" t="s">
        <v>1984</v>
      </c>
      <c r="H1993" s="1" t="s">
        <v>26</v>
      </c>
      <c r="I1993" s="1" t="s">
        <v>27</v>
      </c>
      <c r="J1993" s="1" t="s">
        <v>926</v>
      </c>
      <c r="K1993" s="1" t="s">
        <v>532</v>
      </c>
      <c r="L1993" s="1" t="s">
        <v>58</v>
      </c>
      <c r="M1993" s="1" t="s">
        <v>1555</v>
      </c>
      <c r="N1993" s="1" t="s">
        <v>32</v>
      </c>
      <c r="O1993" s="1" t="s">
        <v>60</v>
      </c>
      <c r="P1993" s="1" t="s">
        <v>1556</v>
      </c>
      <c r="Q1993">
        <v>120.57599999999999</v>
      </c>
      <c r="R1993">
        <v>8</v>
      </c>
      <c r="S1993" s="1" t="s">
        <v>66</v>
      </c>
      <c r="T1993">
        <v>33.1584</v>
      </c>
      <c r="U1993" s="1" t="s">
        <v>90</v>
      </c>
      <c r="V1993" s="1" t="s">
        <v>263</v>
      </c>
      <c r="W1993">
        <v>2017</v>
      </c>
    </row>
    <row r="1994" spans="1:23" x14ac:dyDescent="0.25">
      <c r="A1994">
        <v>9393</v>
      </c>
      <c r="B1994" s="1" t="s">
        <v>4276</v>
      </c>
      <c r="C1994" s="2">
        <v>42302</v>
      </c>
      <c r="D1994" s="2">
        <v>42302</v>
      </c>
      <c r="E1994" s="1" t="s">
        <v>435</v>
      </c>
      <c r="F1994" s="1" t="s">
        <v>1020</v>
      </c>
      <c r="G1994" s="1" t="s">
        <v>1021</v>
      </c>
      <c r="H1994" s="1" t="s">
        <v>97</v>
      </c>
      <c r="I1994" s="1" t="s">
        <v>27</v>
      </c>
      <c r="J1994" s="1" t="s">
        <v>275</v>
      </c>
      <c r="K1994" s="1" t="s">
        <v>190</v>
      </c>
      <c r="L1994" s="1" t="s">
        <v>58</v>
      </c>
      <c r="M1994" s="1" t="s">
        <v>2193</v>
      </c>
      <c r="N1994" s="1" t="s">
        <v>32</v>
      </c>
      <c r="O1994" s="1" t="s">
        <v>39</v>
      </c>
      <c r="P1994" s="1" t="s">
        <v>2194</v>
      </c>
      <c r="Q1994">
        <v>582.33600000000001</v>
      </c>
      <c r="R1994">
        <v>8</v>
      </c>
      <c r="S1994" s="1" t="s">
        <v>66</v>
      </c>
      <c r="T1994">
        <v>-29.116800000000001</v>
      </c>
      <c r="U1994" s="1" t="s">
        <v>440</v>
      </c>
      <c r="V1994" s="1" t="s">
        <v>52</v>
      </c>
      <c r="W1994">
        <v>2015</v>
      </c>
    </row>
    <row r="1995" spans="1:23" x14ac:dyDescent="0.25">
      <c r="A1995">
        <v>9395</v>
      </c>
      <c r="B1995" s="1" t="s">
        <v>4277</v>
      </c>
      <c r="C1995" s="2">
        <v>41902</v>
      </c>
      <c r="D1995" s="2">
        <v>41905</v>
      </c>
      <c r="E1995" s="1" t="s">
        <v>94</v>
      </c>
      <c r="F1995" s="1" t="s">
        <v>4278</v>
      </c>
      <c r="G1995" s="1" t="s">
        <v>4279</v>
      </c>
      <c r="H1995" s="1" t="s">
        <v>26</v>
      </c>
      <c r="I1995" s="1" t="s">
        <v>27</v>
      </c>
      <c r="J1995" s="1" t="s">
        <v>183</v>
      </c>
      <c r="K1995" s="1" t="s">
        <v>129</v>
      </c>
      <c r="L1995" s="1" t="s">
        <v>72</v>
      </c>
      <c r="M1995" s="1" t="s">
        <v>863</v>
      </c>
      <c r="N1995" s="1" t="s">
        <v>32</v>
      </c>
      <c r="O1995" s="1" t="s">
        <v>39</v>
      </c>
      <c r="P1995" s="1" t="s">
        <v>864</v>
      </c>
      <c r="Q1995">
        <v>631.78200000000004</v>
      </c>
      <c r="R1995">
        <v>2</v>
      </c>
      <c r="S1995" s="1" t="s">
        <v>132</v>
      </c>
      <c r="T1995">
        <v>140.39599999999999</v>
      </c>
      <c r="U1995" s="1" t="s">
        <v>36</v>
      </c>
      <c r="V1995" s="1" t="s">
        <v>83</v>
      </c>
      <c r="W1995">
        <v>2014</v>
      </c>
    </row>
    <row r="1996" spans="1:23" x14ac:dyDescent="0.25">
      <c r="A1996">
        <v>9396</v>
      </c>
      <c r="B1996" s="1" t="s">
        <v>4277</v>
      </c>
      <c r="C1996" s="2">
        <v>41902</v>
      </c>
      <c r="D1996" s="2">
        <v>41905</v>
      </c>
      <c r="E1996" s="1" t="s">
        <v>94</v>
      </c>
      <c r="F1996" s="1" t="s">
        <v>4278</v>
      </c>
      <c r="G1996" s="1" t="s">
        <v>4279</v>
      </c>
      <c r="H1996" s="1" t="s">
        <v>26</v>
      </c>
      <c r="I1996" s="1" t="s">
        <v>27</v>
      </c>
      <c r="J1996" s="1" t="s">
        <v>183</v>
      </c>
      <c r="K1996" s="1" t="s">
        <v>129</v>
      </c>
      <c r="L1996" s="1" t="s">
        <v>72</v>
      </c>
      <c r="M1996" s="1" t="s">
        <v>1708</v>
      </c>
      <c r="N1996" s="1" t="s">
        <v>32</v>
      </c>
      <c r="O1996" s="1" t="s">
        <v>33</v>
      </c>
      <c r="P1996" s="1" t="s">
        <v>1709</v>
      </c>
      <c r="Q1996">
        <v>801.56799999999998</v>
      </c>
      <c r="R1996">
        <v>2</v>
      </c>
      <c r="S1996" s="1" t="s">
        <v>66</v>
      </c>
      <c r="T1996">
        <v>-10.019600000000001</v>
      </c>
      <c r="U1996" s="1" t="s">
        <v>36</v>
      </c>
      <c r="V1996" s="1" t="s">
        <v>83</v>
      </c>
      <c r="W1996">
        <v>2014</v>
      </c>
    </row>
    <row r="1997" spans="1:23" x14ac:dyDescent="0.25">
      <c r="A1997">
        <v>9402</v>
      </c>
      <c r="B1997" s="1" t="s">
        <v>4280</v>
      </c>
      <c r="C1997" s="2">
        <v>41814</v>
      </c>
      <c r="D1997" s="2">
        <v>41818</v>
      </c>
      <c r="E1997" s="1" t="s">
        <v>42</v>
      </c>
      <c r="F1997" s="1" t="s">
        <v>627</v>
      </c>
      <c r="G1997" s="1" t="s">
        <v>628</v>
      </c>
      <c r="H1997" s="1" t="s">
        <v>26</v>
      </c>
      <c r="I1997" s="1" t="s">
        <v>27</v>
      </c>
      <c r="J1997" s="1" t="s">
        <v>1234</v>
      </c>
      <c r="K1997" s="1" t="s">
        <v>532</v>
      </c>
      <c r="L1997" s="1" t="s">
        <v>58</v>
      </c>
      <c r="M1997" s="1" t="s">
        <v>2526</v>
      </c>
      <c r="N1997" s="1" t="s">
        <v>32</v>
      </c>
      <c r="O1997" s="1" t="s">
        <v>60</v>
      </c>
      <c r="P1997" s="1" t="s">
        <v>2527</v>
      </c>
      <c r="Q1997">
        <v>4.2720000000000002</v>
      </c>
      <c r="R1997">
        <v>2</v>
      </c>
      <c r="S1997" s="1" t="s">
        <v>66</v>
      </c>
      <c r="T1997">
        <v>0.96120000000000005</v>
      </c>
      <c r="U1997" s="1" t="s">
        <v>90</v>
      </c>
      <c r="V1997" s="1" t="s">
        <v>63</v>
      </c>
      <c r="W1997">
        <v>2014</v>
      </c>
    </row>
    <row r="1998" spans="1:23" x14ac:dyDescent="0.25">
      <c r="A1998">
        <v>9403</v>
      </c>
      <c r="B1998" s="1" t="s">
        <v>4281</v>
      </c>
      <c r="C1998" s="2">
        <v>42594</v>
      </c>
      <c r="D1998" s="2">
        <v>42599</v>
      </c>
      <c r="E1998" s="1" t="s">
        <v>23</v>
      </c>
      <c r="F1998" s="1" t="s">
        <v>1143</v>
      </c>
      <c r="G1998" s="1" t="s">
        <v>1144</v>
      </c>
      <c r="H1998" s="1" t="s">
        <v>26</v>
      </c>
      <c r="I1998" s="1" t="s">
        <v>27</v>
      </c>
      <c r="J1998" s="1" t="s">
        <v>183</v>
      </c>
      <c r="K1998" s="1" t="s">
        <v>129</v>
      </c>
      <c r="L1998" s="1" t="s">
        <v>72</v>
      </c>
      <c r="M1998" s="1" t="s">
        <v>796</v>
      </c>
      <c r="N1998" s="1" t="s">
        <v>32</v>
      </c>
      <c r="O1998" s="1" t="s">
        <v>48</v>
      </c>
      <c r="P1998" s="1" t="s">
        <v>797</v>
      </c>
      <c r="Q1998">
        <v>209.148</v>
      </c>
      <c r="R1998">
        <v>2</v>
      </c>
      <c r="S1998" s="1" t="s">
        <v>517</v>
      </c>
      <c r="T1998">
        <v>-66.230199999999996</v>
      </c>
      <c r="U1998" s="1" t="s">
        <v>62</v>
      </c>
      <c r="V1998" s="1" t="s">
        <v>263</v>
      </c>
      <c r="W1998">
        <v>2016</v>
      </c>
    </row>
    <row r="1999" spans="1:23" x14ac:dyDescent="0.25">
      <c r="A1999">
        <v>9409</v>
      </c>
      <c r="B1999" s="1" t="s">
        <v>4282</v>
      </c>
      <c r="C1999" s="2">
        <v>43000</v>
      </c>
      <c r="D1999" s="2">
        <v>43002</v>
      </c>
      <c r="E1999" s="1" t="s">
        <v>23</v>
      </c>
      <c r="F1999" s="1" t="s">
        <v>1182</v>
      </c>
      <c r="G1999" s="1" t="s">
        <v>1183</v>
      </c>
      <c r="H1999" s="1" t="s">
        <v>26</v>
      </c>
      <c r="I1999" s="1" t="s">
        <v>27</v>
      </c>
      <c r="J1999" s="1" t="s">
        <v>183</v>
      </c>
      <c r="K1999" s="1" t="s">
        <v>129</v>
      </c>
      <c r="L1999" s="1" t="s">
        <v>72</v>
      </c>
      <c r="M1999" s="1" t="s">
        <v>563</v>
      </c>
      <c r="N1999" s="1" t="s">
        <v>32</v>
      </c>
      <c r="O1999" s="1" t="s">
        <v>60</v>
      </c>
      <c r="P1999" s="1" t="s">
        <v>3138</v>
      </c>
      <c r="Q1999">
        <v>12.07</v>
      </c>
      <c r="R1999">
        <v>1</v>
      </c>
      <c r="S1999" s="1" t="s">
        <v>35</v>
      </c>
      <c r="T1999">
        <v>3.9830999999999999</v>
      </c>
      <c r="U1999" s="1" t="s">
        <v>76</v>
      </c>
      <c r="V1999" s="1" t="s">
        <v>83</v>
      </c>
      <c r="W1999">
        <v>2017</v>
      </c>
    </row>
    <row r="2000" spans="1:23" x14ac:dyDescent="0.25">
      <c r="A2000">
        <v>9411</v>
      </c>
      <c r="B2000" s="1" t="s">
        <v>4283</v>
      </c>
      <c r="C2000" s="2">
        <v>43079</v>
      </c>
      <c r="D2000" s="2">
        <v>43082</v>
      </c>
      <c r="E2000" s="1" t="s">
        <v>94</v>
      </c>
      <c r="F2000" s="1" t="s">
        <v>1743</v>
      </c>
      <c r="G2000" s="1" t="s">
        <v>1744</v>
      </c>
      <c r="H2000" s="1" t="s">
        <v>26</v>
      </c>
      <c r="I2000" s="1" t="s">
        <v>27</v>
      </c>
      <c r="J2000" s="1" t="s">
        <v>70</v>
      </c>
      <c r="K2000" s="1" t="s">
        <v>71</v>
      </c>
      <c r="L2000" s="1" t="s">
        <v>72</v>
      </c>
      <c r="M2000" s="1" t="s">
        <v>642</v>
      </c>
      <c r="N2000" s="1" t="s">
        <v>32</v>
      </c>
      <c r="O2000" s="1" t="s">
        <v>60</v>
      </c>
      <c r="P2000" s="1" t="s">
        <v>643</v>
      </c>
      <c r="Q2000">
        <v>87.92</v>
      </c>
      <c r="R2000">
        <v>5</v>
      </c>
      <c r="S2000" s="1" t="s">
        <v>66</v>
      </c>
      <c r="T2000">
        <v>15.385999999999999</v>
      </c>
      <c r="U2000" s="1" t="s">
        <v>36</v>
      </c>
      <c r="V2000" s="1" t="s">
        <v>104</v>
      </c>
      <c r="W2000">
        <v>2017</v>
      </c>
    </row>
    <row r="2001" spans="1:23" x14ac:dyDescent="0.25">
      <c r="A2001">
        <v>9413</v>
      </c>
      <c r="B2001" s="1" t="s">
        <v>4284</v>
      </c>
      <c r="C2001" s="2">
        <v>42031</v>
      </c>
      <c r="D2001" s="2">
        <v>42033</v>
      </c>
      <c r="E2001" s="1" t="s">
        <v>94</v>
      </c>
      <c r="F2001" s="1" t="s">
        <v>3696</v>
      </c>
      <c r="G2001" s="1" t="s">
        <v>3697</v>
      </c>
      <c r="H2001" s="1" t="s">
        <v>26</v>
      </c>
      <c r="I2001" s="1" t="s">
        <v>27</v>
      </c>
      <c r="J2001" s="1" t="s">
        <v>56</v>
      </c>
      <c r="K2001" s="1" t="s">
        <v>57</v>
      </c>
      <c r="L2001" s="1" t="s">
        <v>58</v>
      </c>
      <c r="M2001" s="1" t="s">
        <v>613</v>
      </c>
      <c r="N2001" s="1" t="s">
        <v>32</v>
      </c>
      <c r="O2001" s="1" t="s">
        <v>39</v>
      </c>
      <c r="P2001" s="1" t="s">
        <v>614</v>
      </c>
      <c r="Q2001">
        <v>2803.92</v>
      </c>
      <c r="R2001">
        <v>5</v>
      </c>
      <c r="S2001" s="1" t="s">
        <v>66</v>
      </c>
      <c r="T2001">
        <v>0</v>
      </c>
      <c r="U2001" s="1" t="s">
        <v>76</v>
      </c>
      <c r="V2001" s="1" t="s">
        <v>179</v>
      </c>
      <c r="W2001">
        <v>2015</v>
      </c>
    </row>
    <row r="2002" spans="1:23" x14ac:dyDescent="0.25">
      <c r="A2002">
        <v>9417</v>
      </c>
      <c r="B2002" s="1" t="s">
        <v>4285</v>
      </c>
      <c r="C2002" s="2">
        <v>42295</v>
      </c>
      <c r="D2002" s="2">
        <v>42299</v>
      </c>
      <c r="E2002" s="1" t="s">
        <v>42</v>
      </c>
      <c r="F2002" s="1" t="s">
        <v>2519</v>
      </c>
      <c r="G2002" s="1" t="s">
        <v>2520</v>
      </c>
      <c r="H2002" s="1" t="s">
        <v>26</v>
      </c>
      <c r="I2002" s="1" t="s">
        <v>27</v>
      </c>
      <c r="J2002" s="1" t="s">
        <v>201</v>
      </c>
      <c r="K2002" s="1" t="s">
        <v>202</v>
      </c>
      <c r="L2002" s="1" t="s">
        <v>58</v>
      </c>
      <c r="M2002" s="1" t="s">
        <v>329</v>
      </c>
      <c r="N2002" s="1" t="s">
        <v>32</v>
      </c>
      <c r="O2002" s="1" t="s">
        <v>60</v>
      </c>
      <c r="P2002" s="1" t="s">
        <v>330</v>
      </c>
      <c r="Q2002">
        <v>10.11</v>
      </c>
      <c r="R2002">
        <v>3</v>
      </c>
      <c r="S2002" s="1" t="s">
        <v>35</v>
      </c>
      <c r="T2002">
        <v>3.2351999999999999</v>
      </c>
      <c r="U2002" s="1" t="s">
        <v>90</v>
      </c>
      <c r="V2002" s="1" t="s">
        <v>52</v>
      </c>
      <c r="W2002">
        <v>2015</v>
      </c>
    </row>
    <row r="2003" spans="1:23" x14ac:dyDescent="0.25">
      <c r="A2003">
        <v>9426</v>
      </c>
      <c r="B2003" s="1" t="s">
        <v>4286</v>
      </c>
      <c r="C2003" s="2">
        <v>41894</v>
      </c>
      <c r="D2003" s="2">
        <v>41899</v>
      </c>
      <c r="E2003" s="1" t="s">
        <v>23</v>
      </c>
      <c r="F2003" s="1" t="s">
        <v>3857</v>
      </c>
      <c r="G2003" s="1" t="s">
        <v>3858</v>
      </c>
      <c r="H2003" s="1" t="s">
        <v>26</v>
      </c>
      <c r="I2003" s="1" t="s">
        <v>27</v>
      </c>
      <c r="J2003" s="1" t="s">
        <v>183</v>
      </c>
      <c r="K2003" s="1" t="s">
        <v>129</v>
      </c>
      <c r="L2003" s="1" t="s">
        <v>72</v>
      </c>
      <c r="M2003" s="1" t="s">
        <v>613</v>
      </c>
      <c r="N2003" s="1" t="s">
        <v>32</v>
      </c>
      <c r="O2003" s="1" t="s">
        <v>39</v>
      </c>
      <c r="P2003" s="1" t="s">
        <v>614</v>
      </c>
      <c r="Q2003">
        <v>3785.2919999999999</v>
      </c>
      <c r="R2003">
        <v>6</v>
      </c>
      <c r="S2003" s="1" t="s">
        <v>132</v>
      </c>
      <c r="T2003">
        <v>420.58800000000002</v>
      </c>
      <c r="U2003" s="1" t="s">
        <v>62</v>
      </c>
      <c r="V2003" s="1" t="s">
        <v>83</v>
      </c>
      <c r="W2003">
        <v>2014</v>
      </c>
    </row>
    <row r="2004" spans="1:23" x14ac:dyDescent="0.25">
      <c r="A2004">
        <v>9428</v>
      </c>
      <c r="B2004" s="1" t="s">
        <v>4287</v>
      </c>
      <c r="C2004" s="2">
        <v>41970</v>
      </c>
      <c r="D2004" s="2">
        <v>41974</v>
      </c>
      <c r="E2004" s="1" t="s">
        <v>42</v>
      </c>
      <c r="F2004" s="1" t="s">
        <v>2709</v>
      </c>
      <c r="G2004" s="1" t="s">
        <v>2710</v>
      </c>
      <c r="H2004" s="1" t="s">
        <v>97</v>
      </c>
      <c r="I2004" s="1" t="s">
        <v>27</v>
      </c>
      <c r="J2004" s="1" t="s">
        <v>2967</v>
      </c>
      <c r="K2004" s="1" t="s">
        <v>129</v>
      </c>
      <c r="L2004" s="1" t="s">
        <v>72</v>
      </c>
      <c r="M2004" s="1" t="s">
        <v>1135</v>
      </c>
      <c r="N2004" s="1" t="s">
        <v>32</v>
      </c>
      <c r="O2004" s="1" t="s">
        <v>60</v>
      </c>
      <c r="P2004" s="1" t="s">
        <v>1136</v>
      </c>
      <c r="Q2004">
        <v>199.9</v>
      </c>
      <c r="R2004">
        <v>5</v>
      </c>
      <c r="S2004" s="1" t="s">
        <v>35</v>
      </c>
      <c r="T2004">
        <v>39.979999999999997</v>
      </c>
      <c r="U2004" s="1" t="s">
        <v>90</v>
      </c>
      <c r="V2004" s="1" t="s">
        <v>37</v>
      </c>
      <c r="W2004">
        <v>2014</v>
      </c>
    </row>
    <row r="2005" spans="1:23" x14ac:dyDescent="0.25">
      <c r="A2005">
        <v>9429</v>
      </c>
      <c r="B2005" s="1" t="s">
        <v>4288</v>
      </c>
      <c r="C2005" s="2">
        <v>41770</v>
      </c>
      <c r="D2005" s="2">
        <v>41775</v>
      </c>
      <c r="E2005" s="1" t="s">
        <v>42</v>
      </c>
      <c r="F2005" s="1" t="s">
        <v>284</v>
      </c>
      <c r="G2005" s="1" t="s">
        <v>285</v>
      </c>
      <c r="H2005" s="1" t="s">
        <v>97</v>
      </c>
      <c r="I2005" s="1" t="s">
        <v>27</v>
      </c>
      <c r="J2005" s="1" t="s">
        <v>1881</v>
      </c>
      <c r="K2005" s="1" t="s">
        <v>99</v>
      </c>
      <c r="L2005" s="1" t="s">
        <v>100</v>
      </c>
      <c r="M2005" s="1" t="s">
        <v>490</v>
      </c>
      <c r="N2005" s="1" t="s">
        <v>32</v>
      </c>
      <c r="O2005" s="1" t="s">
        <v>39</v>
      </c>
      <c r="P2005" s="1" t="s">
        <v>491</v>
      </c>
      <c r="Q2005">
        <v>1212.96</v>
      </c>
      <c r="R2005">
        <v>8</v>
      </c>
      <c r="S2005" s="1" t="s">
        <v>75</v>
      </c>
      <c r="T2005">
        <v>-69.311999999999998</v>
      </c>
      <c r="U2005" s="1" t="s">
        <v>62</v>
      </c>
      <c r="V2005" s="1" t="s">
        <v>171</v>
      </c>
      <c r="W2005">
        <v>2014</v>
      </c>
    </row>
    <row r="2006" spans="1:23" x14ac:dyDescent="0.25">
      <c r="A2006">
        <v>9431</v>
      </c>
      <c r="B2006" s="1" t="s">
        <v>4289</v>
      </c>
      <c r="C2006" s="2">
        <v>42244</v>
      </c>
      <c r="D2006" s="2">
        <v>42248</v>
      </c>
      <c r="E2006" s="1" t="s">
        <v>42</v>
      </c>
      <c r="F2006" s="1" t="s">
        <v>386</v>
      </c>
      <c r="G2006" s="1" t="s">
        <v>387</v>
      </c>
      <c r="H2006" s="1" t="s">
        <v>97</v>
      </c>
      <c r="I2006" s="1" t="s">
        <v>27</v>
      </c>
      <c r="J2006" s="1" t="s">
        <v>1752</v>
      </c>
      <c r="K2006" s="1" t="s">
        <v>99</v>
      </c>
      <c r="L2006" s="1" t="s">
        <v>100</v>
      </c>
      <c r="M2006" s="1" t="s">
        <v>1478</v>
      </c>
      <c r="N2006" s="1" t="s">
        <v>32</v>
      </c>
      <c r="O2006" s="1" t="s">
        <v>48</v>
      </c>
      <c r="P2006" s="1" t="s">
        <v>1479</v>
      </c>
      <c r="Q2006">
        <v>103.48099999999999</v>
      </c>
      <c r="R2006">
        <v>1</v>
      </c>
      <c r="S2006" s="1" t="s">
        <v>75</v>
      </c>
      <c r="T2006">
        <v>-16.261299999999999</v>
      </c>
      <c r="U2006" s="1" t="s">
        <v>90</v>
      </c>
      <c r="V2006" s="1" t="s">
        <v>263</v>
      </c>
      <c r="W2006">
        <v>2015</v>
      </c>
    </row>
    <row r="2007" spans="1:23" x14ac:dyDescent="0.25">
      <c r="A2007">
        <v>9448</v>
      </c>
      <c r="B2007" s="1" t="s">
        <v>4290</v>
      </c>
      <c r="C2007" s="2">
        <v>42882</v>
      </c>
      <c r="D2007" s="2">
        <v>42889</v>
      </c>
      <c r="E2007" s="1" t="s">
        <v>42</v>
      </c>
      <c r="F2007" s="1" t="s">
        <v>2655</v>
      </c>
      <c r="G2007" s="1" t="s">
        <v>2656</v>
      </c>
      <c r="H2007" s="1" t="s">
        <v>26</v>
      </c>
      <c r="I2007" s="1" t="s">
        <v>27</v>
      </c>
      <c r="J2007" s="1" t="s">
        <v>2034</v>
      </c>
      <c r="K2007" s="1" t="s">
        <v>1535</v>
      </c>
      <c r="L2007" s="1" t="s">
        <v>100</v>
      </c>
      <c r="M2007" s="1" t="s">
        <v>101</v>
      </c>
      <c r="N2007" s="1" t="s">
        <v>32</v>
      </c>
      <c r="O2007" s="1" t="s">
        <v>60</v>
      </c>
      <c r="P2007" s="1" t="s">
        <v>102</v>
      </c>
      <c r="Q2007">
        <v>477.3</v>
      </c>
      <c r="R2007">
        <v>5</v>
      </c>
      <c r="S2007" s="1" t="s">
        <v>35</v>
      </c>
      <c r="T2007">
        <v>138.417</v>
      </c>
      <c r="U2007" s="1" t="s">
        <v>51</v>
      </c>
      <c r="V2007" s="1" t="s">
        <v>171</v>
      </c>
      <c r="W2007">
        <v>2017</v>
      </c>
    </row>
    <row r="2008" spans="1:23" x14ac:dyDescent="0.25">
      <c r="A2008">
        <v>9463</v>
      </c>
      <c r="B2008" s="1" t="s">
        <v>4291</v>
      </c>
      <c r="C2008" s="2">
        <v>43064</v>
      </c>
      <c r="D2008" s="2">
        <v>43069</v>
      </c>
      <c r="E2008" s="1" t="s">
        <v>23</v>
      </c>
      <c r="F2008" s="1" t="s">
        <v>3497</v>
      </c>
      <c r="G2008" s="1" t="s">
        <v>3498</v>
      </c>
      <c r="H2008" s="1" t="s">
        <v>97</v>
      </c>
      <c r="I2008" s="1" t="s">
        <v>27</v>
      </c>
      <c r="J2008" s="1" t="s">
        <v>877</v>
      </c>
      <c r="K2008" s="1" t="s">
        <v>29</v>
      </c>
      <c r="L2008" s="1" t="s">
        <v>30</v>
      </c>
      <c r="M2008" s="1" t="s">
        <v>1499</v>
      </c>
      <c r="N2008" s="1" t="s">
        <v>32</v>
      </c>
      <c r="O2008" s="1" t="s">
        <v>39</v>
      </c>
      <c r="P2008" s="1" t="s">
        <v>1500</v>
      </c>
      <c r="Q2008">
        <v>701.96</v>
      </c>
      <c r="R2008">
        <v>2</v>
      </c>
      <c r="S2008" s="1" t="s">
        <v>35</v>
      </c>
      <c r="T2008">
        <v>168.47040000000001</v>
      </c>
      <c r="U2008" s="1" t="s">
        <v>62</v>
      </c>
      <c r="V2008" s="1" t="s">
        <v>37</v>
      </c>
      <c r="W2008">
        <v>2017</v>
      </c>
    </row>
    <row r="2009" spans="1:23" x14ac:dyDescent="0.25">
      <c r="A2009">
        <v>9466</v>
      </c>
      <c r="B2009" s="1" t="s">
        <v>4292</v>
      </c>
      <c r="C2009" s="2">
        <v>42693</v>
      </c>
      <c r="D2009" s="2">
        <v>42697</v>
      </c>
      <c r="E2009" s="1" t="s">
        <v>42</v>
      </c>
      <c r="F2009" s="1" t="s">
        <v>493</v>
      </c>
      <c r="G2009" s="1" t="s">
        <v>494</v>
      </c>
      <c r="H2009" s="1" t="s">
        <v>97</v>
      </c>
      <c r="I2009" s="1" t="s">
        <v>27</v>
      </c>
      <c r="J2009" s="1" t="s">
        <v>201</v>
      </c>
      <c r="K2009" s="1" t="s">
        <v>202</v>
      </c>
      <c r="L2009" s="1" t="s">
        <v>58</v>
      </c>
      <c r="M2009" s="1" t="s">
        <v>597</v>
      </c>
      <c r="N2009" s="1" t="s">
        <v>32</v>
      </c>
      <c r="O2009" s="1" t="s">
        <v>60</v>
      </c>
      <c r="P2009" s="1" t="s">
        <v>598</v>
      </c>
      <c r="Q2009">
        <v>31.96</v>
      </c>
      <c r="R2009">
        <v>2</v>
      </c>
      <c r="S2009" s="1" t="s">
        <v>35</v>
      </c>
      <c r="T2009">
        <v>1.5980000000000001</v>
      </c>
      <c r="U2009" s="1" t="s">
        <v>90</v>
      </c>
      <c r="V2009" s="1" t="s">
        <v>37</v>
      </c>
      <c r="W2009">
        <v>2016</v>
      </c>
    </row>
    <row r="2010" spans="1:23" x14ac:dyDescent="0.25">
      <c r="A2010">
        <v>9468</v>
      </c>
      <c r="B2010" s="1" t="s">
        <v>4293</v>
      </c>
      <c r="C2010" s="2">
        <v>43044</v>
      </c>
      <c r="D2010" s="2">
        <v>43049</v>
      </c>
      <c r="E2010" s="1" t="s">
        <v>23</v>
      </c>
      <c r="F2010" s="1" t="s">
        <v>4294</v>
      </c>
      <c r="G2010" s="1" t="s">
        <v>4295</v>
      </c>
      <c r="H2010" s="1" t="s">
        <v>26</v>
      </c>
      <c r="I2010" s="1" t="s">
        <v>27</v>
      </c>
      <c r="J2010" s="1" t="s">
        <v>183</v>
      </c>
      <c r="K2010" s="1" t="s">
        <v>129</v>
      </c>
      <c r="L2010" s="1" t="s">
        <v>72</v>
      </c>
      <c r="M2010" s="1" t="s">
        <v>2579</v>
      </c>
      <c r="N2010" s="1" t="s">
        <v>32</v>
      </c>
      <c r="O2010" s="1" t="s">
        <v>48</v>
      </c>
      <c r="P2010" s="1" t="s">
        <v>2580</v>
      </c>
      <c r="Q2010">
        <v>166.5</v>
      </c>
      <c r="R2010">
        <v>2</v>
      </c>
      <c r="S2010" s="1" t="s">
        <v>517</v>
      </c>
      <c r="T2010">
        <v>-66.599999999999994</v>
      </c>
      <c r="U2010" s="1" t="s">
        <v>62</v>
      </c>
      <c r="V2010" s="1" t="s">
        <v>37</v>
      </c>
      <c r="W2010">
        <v>2017</v>
      </c>
    </row>
    <row r="2011" spans="1:23" x14ac:dyDescent="0.25">
      <c r="A2011">
        <v>9473</v>
      </c>
      <c r="B2011" s="1" t="s">
        <v>4293</v>
      </c>
      <c r="C2011" s="2">
        <v>43044</v>
      </c>
      <c r="D2011" s="2">
        <v>43049</v>
      </c>
      <c r="E2011" s="1" t="s">
        <v>23</v>
      </c>
      <c r="F2011" s="1" t="s">
        <v>4294</v>
      </c>
      <c r="G2011" s="1" t="s">
        <v>4295</v>
      </c>
      <c r="H2011" s="1" t="s">
        <v>26</v>
      </c>
      <c r="I2011" s="1" t="s">
        <v>27</v>
      </c>
      <c r="J2011" s="1" t="s">
        <v>183</v>
      </c>
      <c r="K2011" s="1" t="s">
        <v>129</v>
      </c>
      <c r="L2011" s="1" t="s">
        <v>72</v>
      </c>
      <c r="M2011" s="1" t="s">
        <v>2207</v>
      </c>
      <c r="N2011" s="1" t="s">
        <v>32</v>
      </c>
      <c r="O2011" s="1" t="s">
        <v>39</v>
      </c>
      <c r="P2011" s="1" t="s">
        <v>2208</v>
      </c>
      <c r="Q2011">
        <v>128.124</v>
      </c>
      <c r="R2011">
        <v>2</v>
      </c>
      <c r="S2011" s="1" t="s">
        <v>132</v>
      </c>
      <c r="T2011">
        <v>24.2012</v>
      </c>
      <c r="U2011" s="1" t="s">
        <v>62</v>
      </c>
      <c r="V2011" s="1" t="s">
        <v>37</v>
      </c>
      <c r="W2011">
        <v>2017</v>
      </c>
    </row>
    <row r="2012" spans="1:23" x14ac:dyDescent="0.25">
      <c r="A2012">
        <v>9474</v>
      </c>
      <c r="B2012" s="1" t="s">
        <v>4293</v>
      </c>
      <c r="C2012" s="2">
        <v>43044</v>
      </c>
      <c r="D2012" s="2">
        <v>43049</v>
      </c>
      <c r="E2012" s="1" t="s">
        <v>23</v>
      </c>
      <c r="F2012" s="1" t="s">
        <v>4294</v>
      </c>
      <c r="G2012" s="1" t="s">
        <v>4295</v>
      </c>
      <c r="H2012" s="1" t="s">
        <v>26</v>
      </c>
      <c r="I2012" s="1" t="s">
        <v>27</v>
      </c>
      <c r="J2012" s="1" t="s">
        <v>183</v>
      </c>
      <c r="K2012" s="1" t="s">
        <v>129</v>
      </c>
      <c r="L2012" s="1" t="s">
        <v>72</v>
      </c>
      <c r="M2012" s="1" t="s">
        <v>3236</v>
      </c>
      <c r="N2012" s="1" t="s">
        <v>32</v>
      </c>
      <c r="O2012" s="1" t="s">
        <v>60</v>
      </c>
      <c r="P2012" s="1" t="s">
        <v>3237</v>
      </c>
      <c r="Q2012">
        <v>101.4</v>
      </c>
      <c r="R2012">
        <v>5</v>
      </c>
      <c r="S2012" s="1" t="s">
        <v>35</v>
      </c>
      <c r="T2012">
        <v>38.531999999999996</v>
      </c>
      <c r="U2012" s="1" t="s">
        <v>62</v>
      </c>
      <c r="V2012" s="1" t="s">
        <v>37</v>
      </c>
      <c r="W2012">
        <v>2017</v>
      </c>
    </row>
    <row r="2013" spans="1:23" x14ac:dyDescent="0.25">
      <c r="A2013">
        <v>9477</v>
      </c>
      <c r="B2013" s="1" t="s">
        <v>4296</v>
      </c>
      <c r="C2013" s="2">
        <v>42155</v>
      </c>
      <c r="D2013" s="2">
        <v>42160</v>
      </c>
      <c r="E2013" s="1" t="s">
        <v>23</v>
      </c>
      <c r="F2013" s="1" t="s">
        <v>493</v>
      </c>
      <c r="G2013" s="1" t="s">
        <v>494</v>
      </c>
      <c r="H2013" s="1" t="s">
        <v>97</v>
      </c>
      <c r="I2013" s="1" t="s">
        <v>27</v>
      </c>
      <c r="J2013" s="1" t="s">
        <v>143</v>
      </c>
      <c r="K2013" s="1" t="s">
        <v>144</v>
      </c>
      <c r="L2013" s="1" t="s">
        <v>100</v>
      </c>
      <c r="M2013" s="1" t="s">
        <v>2462</v>
      </c>
      <c r="N2013" s="1" t="s">
        <v>32</v>
      </c>
      <c r="O2013" s="1" t="s">
        <v>60</v>
      </c>
      <c r="P2013" s="1" t="s">
        <v>2463</v>
      </c>
      <c r="Q2013">
        <v>51.56</v>
      </c>
      <c r="R2013">
        <v>2</v>
      </c>
      <c r="S2013" s="1" t="s">
        <v>103</v>
      </c>
      <c r="T2013">
        <v>-61.872</v>
      </c>
      <c r="U2013" s="1" t="s">
        <v>62</v>
      </c>
      <c r="V2013" s="1" t="s">
        <v>171</v>
      </c>
      <c r="W2013">
        <v>2015</v>
      </c>
    </row>
    <row r="2014" spans="1:23" x14ac:dyDescent="0.25">
      <c r="A2014">
        <v>9485</v>
      </c>
      <c r="B2014" s="1" t="s">
        <v>4297</v>
      </c>
      <c r="C2014" s="2">
        <v>42706</v>
      </c>
      <c r="D2014" s="2">
        <v>42708</v>
      </c>
      <c r="E2014" s="1" t="s">
        <v>23</v>
      </c>
      <c r="F2014" s="1" t="s">
        <v>2601</v>
      </c>
      <c r="G2014" s="1" t="s">
        <v>2602</v>
      </c>
      <c r="H2014" s="1" t="s">
        <v>97</v>
      </c>
      <c r="I2014" s="1" t="s">
        <v>27</v>
      </c>
      <c r="J2014" s="1" t="s">
        <v>109</v>
      </c>
      <c r="K2014" s="1" t="s">
        <v>99</v>
      </c>
      <c r="L2014" s="1" t="s">
        <v>100</v>
      </c>
      <c r="M2014" s="1" t="s">
        <v>2918</v>
      </c>
      <c r="N2014" s="1" t="s">
        <v>32</v>
      </c>
      <c r="O2014" s="1" t="s">
        <v>33</v>
      </c>
      <c r="P2014" s="1" t="s">
        <v>2919</v>
      </c>
      <c r="Q2014">
        <v>781.86400000000003</v>
      </c>
      <c r="R2014">
        <v>10</v>
      </c>
      <c r="S2014" s="1" t="s">
        <v>112</v>
      </c>
      <c r="T2014">
        <v>-137.976</v>
      </c>
      <c r="U2014" s="1" t="s">
        <v>76</v>
      </c>
      <c r="V2014" s="1" t="s">
        <v>104</v>
      </c>
      <c r="W2014">
        <v>2016</v>
      </c>
    </row>
    <row r="2015" spans="1:23" x14ac:dyDescent="0.25">
      <c r="A2015">
        <v>9487</v>
      </c>
      <c r="B2015" s="1" t="s">
        <v>4298</v>
      </c>
      <c r="C2015" s="2">
        <v>43020</v>
      </c>
      <c r="D2015" s="2">
        <v>43020</v>
      </c>
      <c r="E2015" s="1" t="s">
        <v>435</v>
      </c>
      <c r="F2015" s="1" t="s">
        <v>486</v>
      </c>
      <c r="G2015" s="1" t="s">
        <v>487</v>
      </c>
      <c r="H2015" s="1" t="s">
        <v>26</v>
      </c>
      <c r="I2015" s="1" t="s">
        <v>27</v>
      </c>
      <c r="J2015" s="1" t="s">
        <v>2001</v>
      </c>
      <c r="K2015" s="1" t="s">
        <v>4299</v>
      </c>
      <c r="L2015" s="1" t="s">
        <v>72</v>
      </c>
      <c r="M2015" s="1" t="s">
        <v>1089</v>
      </c>
      <c r="N2015" s="1" t="s">
        <v>32</v>
      </c>
      <c r="O2015" s="1" t="s">
        <v>48</v>
      </c>
      <c r="P2015" s="1" t="s">
        <v>1090</v>
      </c>
      <c r="Q2015">
        <v>673.34400000000005</v>
      </c>
      <c r="R2015">
        <v>3</v>
      </c>
      <c r="S2015" s="1" t="s">
        <v>75</v>
      </c>
      <c r="T2015">
        <v>-76.953599999999994</v>
      </c>
      <c r="U2015" s="1" t="s">
        <v>440</v>
      </c>
      <c r="V2015" s="1" t="s">
        <v>52</v>
      </c>
      <c r="W2015">
        <v>2017</v>
      </c>
    </row>
    <row r="2016" spans="1:23" x14ac:dyDescent="0.25">
      <c r="A2016">
        <v>9494</v>
      </c>
      <c r="B2016" s="1" t="s">
        <v>4300</v>
      </c>
      <c r="C2016" s="2">
        <v>42372</v>
      </c>
      <c r="D2016" s="2">
        <v>42377</v>
      </c>
      <c r="E2016" s="1" t="s">
        <v>42</v>
      </c>
      <c r="F2016" s="1" t="s">
        <v>2013</v>
      </c>
      <c r="G2016" s="1" t="s">
        <v>2014</v>
      </c>
      <c r="H2016" s="1" t="s">
        <v>97</v>
      </c>
      <c r="I2016" s="1" t="s">
        <v>27</v>
      </c>
      <c r="J2016" s="1" t="s">
        <v>4301</v>
      </c>
      <c r="K2016" s="1" t="s">
        <v>1535</v>
      </c>
      <c r="L2016" s="1" t="s">
        <v>100</v>
      </c>
      <c r="M2016" s="1" t="s">
        <v>451</v>
      </c>
      <c r="N2016" s="1" t="s">
        <v>32</v>
      </c>
      <c r="O2016" s="1" t="s">
        <v>48</v>
      </c>
      <c r="P2016" s="1" t="s">
        <v>452</v>
      </c>
      <c r="Q2016">
        <v>1592.85</v>
      </c>
      <c r="R2016">
        <v>7</v>
      </c>
      <c r="S2016" s="1" t="s">
        <v>35</v>
      </c>
      <c r="T2016">
        <v>350.42700000000002</v>
      </c>
      <c r="U2016" s="1" t="s">
        <v>62</v>
      </c>
      <c r="V2016" s="1" t="s">
        <v>179</v>
      </c>
      <c r="W2016">
        <v>2016</v>
      </c>
    </row>
    <row r="2017" spans="1:23" x14ac:dyDescent="0.25">
      <c r="A2017">
        <v>9501</v>
      </c>
      <c r="B2017" s="1" t="s">
        <v>4302</v>
      </c>
      <c r="C2017" s="2">
        <v>42516</v>
      </c>
      <c r="D2017" s="2">
        <v>42520</v>
      </c>
      <c r="E2017" s="1" t="s">
        <v>42</v>
      </c>
      <c r="F2017" s="1" t="s">
        <v>4303</v>
      </c>
      <c r="G2017" s="1" t="s">
        <v>4304</v>
      </c>
      <c r="H2017" s="1" t="s">
        <v>26</v>
      </c>
      <c r="I2017" s="1" t="s">
        <v>27</v>
      </c>
      <c r="J2017" s="1" t="s">
        <v>917</v>
      </c>
      <c r="K2017" s="1" t="s">
        <v>248</v>
      </c>
      <c r="L2017" s="1" t="s">
        <v>100</v>
      </c>
      <c r="M2017" s="1" t="s">
        <v>1464</v>
      </c>
      <c r="N2017" s="1" t="s">
        <v>32</v>
      </c>
      <c r="O2017" s="1" t="s">
        <v>60</v>
      </c>
      <c r="P2017" s="1" t="s">
        <v>1465</v>
      </c>
      <c r="Q2017">
        <v>26.94</v>
      </c>
      <c r="R2017">
        <v>3</v>
      </c>
      <c r="S2017" s="1" t="s">
        <v>35</v>
      </c>
      <c r="T2017">
        <v>11.3148</v>
      </c>
      <c r="U2017" s="1" t="s">
        <v>90</v>
      </c>
      <c r="V2017" s="1" t="s">
        <v>171</v>
      </c>
      <c r="W2017">
        <v>2016</v>
      </c>
    </row>
    <row r="2018" spans="1:23" x14ac:dyDescent="0.25">
      <c r="A2018">
        <v>9502</v>
      </c>
      <c r="B2018" s="1" t="s">
        <v>4305</v>
      </c>
      <c r="C2018" s="2">
        <v>42328</v>
      </c>
      <c r="D2018" s="2">
        <v>42332</v>
      </c>
      <c r="E2018" s="1" t="s">
        <v>42</v>
      </c>
      <c r="F2018" s="1" t="s">
        <v>3073</v>
      </c>
      <c r="G2018" s="1" t="s">
        <v>3074</v>
      </c>
      <c r="H2018" s="1" t="s">
        <v>26</v>
      </c>
      <c r="I2018" s="1" t="s">
        <v>27</v>
      </c>
      <c r="J2018" s="1" t="s">
        <v>338</v>
      </c>
      <c r="K2018" s="1" t="s">
        <v>57</v>
      </c>
      <c r="L2018" s="1" t="s">
        <v>58</v>
      </c>
      <c r="M2018" s="1" t="s">
        <v>2153</v>
      </c>
      <c r="N2018" s="1" t="s">
        <v>32</v>
      </c>
      <c r="O2018" s="1" t="s">
        <v>60</v>
      </c>
      <c r="P2018" s="1" t="s">
        <v>2154</v>
      </c>
      <c r="Q2018">
        <v>32.04</v>
      </c>
      <c r="R2018">
        <v>3</v>
      </c>
      <c r="S2018" s="1" t="s">
        <v>35</v>
      </c>
      <c r="T2018">
        <v>8.01</v>
      </c>
      <c r="U2018" s="1" t="s">
        <v>90</v>
      </c>
      <c r="V2018" s="1" t="s">
        <v>37</v>
      </c>
      <c r="W2018">
        <v>2015</v>
      </c>
    </row>
    <row r="2019" spans="1:23" x14ac:dyDescent="0.25">
      <c r="A2019">
        <v>9513</v>
      </c>
      <c r="B2019" s="1" t="s">
        <v>4306</v>
      </c>
      <c r="C2019" s="2">
        <v>42885</v>
      </c>
      <c r="D2019" s="2">
        <v>42889</v>
      </c>
      <c r="E2019" s="1" t="s">
        <v>23</v>
      </c>
      <c r="F2019" s="1" t="s">
        <v>1940</v>
      </c>
      <c r="G2019" s="1" t="s">
        <v>1941</v>
      </c>
      <c r="H2019" s="1" t="s">
        <v>26</v>
      </c>
      <c r="I2019" s="1" t="s">
        <v>27</v>
      </c>
      <c r="J2019" s="1" t="s">
        <v>1752</v>
      </c>
      <c r="K2019" s="1" t="s">
        <v>99</v>
      </c>
      <c r="L2019" s="1" t="s">
        <v>100</v>
      </c>
      <c r="M2019" s="1" t="s">
        <v>1011</v>
      </c>
      <c r="N2019" s="1" t="s">
        <v>32</v>
      </c>
      <c r="O2019" s="1" t="s">
        <v>33</v>
      </c>
      <c r="P2019" s="1" t="s">
        <v>1012</v>
      </c>
      <c r="Q2019">
        <v>204.66640000000001</v>
      </c>
      <c r="R2019">
        <v>1</v>
      </c>
      <c r="S2019" s="1" t="s">
        <v>112</v>
      </c>
      <c r="T2019">
        <v>-6.0195999999999996</v>
      </c>
      <c r="U2019" s="1" t="s">
        <v>90</v>
      </c>
      <c r="V2019" s="1" t="s">
        <v>171</v>
      </c>
      <c r="W2019">
        <v>2017</v>
      </c>
    </row>
    <row r="2020" spans="1:23" x14ac:dyDescent="0.25">
      <c r="A2020">
        <v>9526</v>
      </c>
      <c r="B2020" s="1" t="s">
        <v>4307</v>
      </c>
      <c r="C2020" s="2">
        <v>43074</v>
      </c>
      <c r="D2020" s="2">
        <v>43075</v>
      </c>
      <c r="E2020" s="1" t="s">
        <v>94</v>
      </c>
      <c r="F2020" s="1" t="s">
        <v>4308</v>
      </c>
      <c r="G2020" s="1" t="s">
        <v>4309</v>
      </c>
      <c r="H2020" s="1" t="s">
        <v>108</v>
      </c>
      <c r="I2020" s="1" t="s">
        <v>27</v>
      </c>
      <c r="J2020" s="1" t="s">
        <v>201</v>
      </c>
      <c r="K2020" s="1" t="s">
        <v>202</v>
      </c>
      <c r="L2020" s="1" t="s">
        <v>58</v>
      </c>
      <c r="M2020" s="1" t="s">
        <v>1135</v>
      </c>
      <c r="N2020" s="1" t="s">
        <v>32</v>
      </c>
      <c r="O2020" s="1" t="s">
        <v>60</v>
      </c>
      <c r="P2020" s="1" t="s">
        <v>1136</v>
      </c>
      <c r="Q2020">
        <v>199.9</v>
      </c>
      <c r="R2020">
        <v>5</v>
      </c>
      <c r="S2020" s="1" t="s">
        <v>35</v>
      </c>
      <c r="T2020">
        <v>39.979999999999997</v>
      </c>
      <c r="U2020" s="1" t="s">
        <v>133</v>
      </c>
      <c r="V2020" s="1" t="s">
        <v>104</v>
      </c>
      <c r="W2020">
        <v>2017</v>
      </c>
    </row>
    <row r="2021" spans="1:23" x14ac:dyDescent="0.25">
      <c r="A2021">
        <v>9533</v>
      </c>
      <c r="B2021" s="1" t="s">
        <v>4310</v>
      </c>
      <c r="C2021" s="2">
        <v>42670</v>
      </c>
      <c r="D2021" s="2">
        <v>42674</v>
      </c>
      <c r="E2021" s="1" t="s">
        <v>42</v>
      </c>
      <c r="F2021" s="1" t="s">
        <v>2861</v>
      </c>
      <c r="G2021" s="1" t="s">
        <v>2862</v>
      </c>
      <c r="H2021" s="1" t="s">
        <v>26</v>
      </c>
      <c r="I2021" s="1" t="s">
        <v>27</v>
      </c>
      <c r="J2021" s="1" t="s">
        <v>183</v>
      </c>
      <c r="K2021" s="1" t="s">
        <v>129</v>
      </c>
      <c r="L2021" s="1" t="s">
        <v>72</v>
      </c>
      <c r="M2021" s="1" t="s">
        <v>1778</v>
      </c>
      <c r="N2021" s="1" t="s">
        <v>32</v>
      </c>
      <c r="O2021" s="1" t="s">
        <v>39</v>
      </c>
      <c r="P2021" s="1" t="s">
        <v>1779</v>
      </c>
      <c r="Q2021">
        <v>427.64400000000001</v>
      </c>
      <c r="R2021">
        <v>14</v>
      </c>
      <c r="S2021" s="1" t="s">
        <v>132</v>
      </c>
      <c r="T2021">
        <v>80.777199999999993</v>
      </c>
      <c r="U2021" s="1" t="s">
        <v>90</v>
      </c>
      <c r="V2021" s="1" t="s">
        <v>52</v>
      </c>
      <c r="W2021">
        <v>2016</v>
      </c>
    </row>
    <row r="2022" spans="1:23" x14ac:dyDescent="0.25">
      <c r="A2022">
        <v>9537</v>
      </c>
      <c r="B2022" s="1" t="s">
        <v>4311</v>
      </c>
      <c r="C2022" s="2">
        <v>42898</v>
      </c>
      <c r="D2022" s="2">
        <v>42900</v>
      </c>
      <c r="E2022" s="1" t="s">
        <v>23</v>
      </c>
      <c r="F2022" s="1" t="s">
        <v>1441</v>
      </c>
      <c r="G2022" s="1" t="s">
        <v>1442</v>
      </c>
      <c r="H2022" s="1" t="s">
        <v>26</v>
      </c>
      <c r="I2022" s="1" t="s">
        <v>27</v>
      </c>
      <c r="J2022" s="1" t="s">
        <v>143</v>
      </c>
      <c r="K2022" s="1" t="s">
        <v>144</v>
      </c>
      <c r="L2022" s="1" t="s">
        <v>100</v>
      </c>
      <c r="M2022" s="1" t="s">
        <v>1731</v>
      </c>
      <c r="N2022" s="1" t="s">
        <v>32</v>
      </c>
      <c r="O2022" s="1" t="s">
        <v>60</v>
      </c>
      <c r="P2022" s="1" t="s">
        <v>1732</v>
      </c>
      <c r="Q2022">
        <v>8.8559999999999999</v>
      </c>
      <c r="R2022">
        <v>3</v>
      </c>
      <c r="S2022" s="1" t="s">
        <v>103</v>
      </c>
      <c r="T2022">
        <v>-6.8634000000000004</v>
      </c>
      <c r="U2022" s="1" t="s">
        <v>76</v>
      </c>
      <c r="V2022" s="1" t="s">
        <v>63</v>
      </c>
      <c r="W2022">
        <v>2017</v>
      </c>
    </row>
    <row r="2023" spans="1:23" x14ac:dyDescent="0.25">
      <c r="A2023">
        <v>9538</v>
      </c>
      <c r="B2023" s="1" t="s">
        <v>4312</v>
      </c>
      <c r="C2023" s="2">
        <v>42638</v>
      </c>
      <c r="D2023" s="2">
        <v>42640</v>
      </c>
      <c r="E2023" s="1" t="s">
        <v>94</v>
      </c>
      <c r="F2023" s="1" t="s">
        <v>2277</v>
      </c>
      <c r="G2023" s="1" t="s">
        <v>2278</v>
      </c>
      <c r="H2023" s="1" t="s">
        <v>97</v>
      </c>
      <c r="I2023" s="1" t="s">
        <v>27</v>
      </c>
      <c r="J2023" s="1" t="s">
        <v>338</v>
      </c>
      <c r="K2023" s="1" t="s">
        <v>57</v>
      </c>
      <c r="L2023" s="1" t="s">
        <v>58</v>
      </c>
      <c r="M2023" s="1" t="s">
        <v>270</v>
      </c>
      <c r="N2023" s="1" t="s">
        <v>32</v>
      </c>
      <c r="O2023" s="1" t="s">
        <v>33</v>
      </c>
      <c r="P2023" s="1" t="s">
        <v>271</v>
      </c>
      <c r="Q2023">
        <v>477.666</v>
      </c>
      <c r="R2023">
        <v>2</v>
      </c>
      <c r="S2023" s="1" t="s">
        <v>468</v>
      </c>
      <c r="T2023">
        <v>84.293999999999997</v>
      </c>
      <c r="U2023" s="1" t="s">
        <v>76</v>
      </c>
      <c r="V2023" s="1" t="s">
        <v>83</v>
      </c>
      <c r="W2023">
        <v>2016</v>
      </c>
    </row>
    <row r="2024" spans="1:23" x14ac:dyDescent="0.25">
      <c r="A2024">
        <v>9541</v>
      </c>
      <c r="B2024" s="1" t="s">
        <v>4313</v>
      </c>
      <c r="C2024" s="2">
        <v>42135</v>
      </c>
      <c r="D2024" s="2">
        <v>42140</v>
      </c>
      <c r="E2024" s="1" t="s">
        <v>23</v>
      </c>
      <c r="F2024" s="1" t="s">
        <v>141</v>
      </c>
      <c r="G2024" s="1" t="s">
        <v>142</v>
      </c>
      <c r="H2024" s="1" t="s">
        <v>108</v>
      </c>
      <c r="I2024" s="1" t="s">
        <v>27</v>
      </c>
      <c r="J2024" s="1" t="s">
        <v>531</v>
      </c>
      <c r="K2024" s="1" t="s">
        <v>532</v>
      </c>
      <c r="L2024" s="1" t="s">
        <v>58</v>
      </c>
      <c r="M2024" s="1" t="s">
        <v>1114</v>
      </c>
      <c r="N2024" s="1" t="s">
        <v>32</v>
      </c>
      <c r="O2024" s="1" t="s">
        <v>39</v>
      </c>
      <c r="P2024" s="1" t="s">
        <v>1115</v>
      </c>
      <c r="Q2024">
        <v>191.96799999999999</v>
      </c>
      <c r="R2024">
        <v>7</v>
      </c>
      <c r="S2024" s="1" t="s">
        <v>66</v>
      </c>
      <c r="T2024">
        <v>16.7972</v>
      </c>
      <c r="U2024" s="1" t="s">
        <v>62</v>
      </c>
      <c r="V2024" s="1" t="s">
        <v>171</v>
      </c>
      <c r="W2024">
        <v>2015</v>
      </c>
    </row>
    <row r="2025" spans="1:23" x14ac:dyDescent="0.25">
      <c r="A2025">
        <v>9545</v>
      </c>
      <c r="B2025" s="1" t="s">
        <v>4314</v>
      </c>
      <c r="C2025" s="2">
        <v>42222</v>
      </c>
      <c r="D2025" s="2">
        <v>42226</v>
      </c>
      <c r="E2025" s="1" t="s">
        <v>42</v>
      </c>
      <c r="F2025" s="1" t="s">
        <v>4315</v>
      </c>
      <c r="G2025" s="1" t="s">
        <v>4316</v>
      </c>
      <c r="H2025" s="1" t="s">
        <v>97</v>
      </c>
      <c r="I2025" s="1" t="s">
        <v>27</v>
      </c>
      <c r="J2025" s="1" t="s">
        <v>109</v>
      </c>
      <c r="K2025" s="1" t="s">
        <v>99</v>
      </c>
      <c r="L2025" s="1" t="s">
        <v>100</v>
      </c>
      <c r="M2025" s="1" t="s">
        <v>1459</v>
      </c>
      <c r="N2025" s="1" t="s">
        <v>32</v>
      </c>
      <c r="O2025" s="1" t="s">
        <v>33</v>
      </c>
      <c r="P2025" s="1" t="s">
        <v>1460</v>
      </c>
      <c r="Q2025">
        <v>369.19920000000002</v>
      </c>
      <c r="R2025">
        <v>3</v>
      </c>
      <c r="S2025" s="1" t="s">
        <v>112</v>
      </c>
      <c r="T2025">
        <v>-114.01739999999999</v>
      </c>
      <c r="U2025" s="1" t="s">
        <v>90</v>
      </c>
      <c r="V2025" s="1" t="s">
        <v>263</v>
      </c>
      <c r="W2025">
        <v>2015</v>
      </c>
    </row>
    <row r="2026" spans="1:23" x14ac:dyDescent="0.25">
      <c r="A2026">
        <v>9554</v>
      </c>
      <c r="B2026" s="1" t="s">
        <v>4317</v>
      </c>
      <c r="C2026" s="2">
        <v>42635</v>
      </c>
      <c r="D2026" s="2">
        <v>42640</v>
      </c>
      <c r="E2026" s="1" t="s">
        <v>42</v>
      </c>
      <c r="F2026" s="1" t="s">
        <v>2358</v>
      </c>
      <c r="G2026" s="1" t="s">
        <v>2359</v>
      </c>
      <c r="H2026" s="1" t="s">
        <v>97</v>
      </c>
      <c r="I2026" s="1" t="s">
        <v>27</v>
      </c>
      <c r="J2026" s="1" t="s">
        <v>1624</v>
      </c>
      <c r="K2026" s="1" t="s">
        <v>190</v>
      </c>
      <c r="L2026" s="1" t="s">
        <v>58</v>
      </c>
      <c r="M2026" s="1" t="s">
        <v>504</v>
      </c>
      <c r="N2026" s="1" t="s">
        <v>32</v>
      </c>
      <c r="O2026" s="1" t="s">
        <v>60</v>
      </c>
      <c r="P2026" s="1" t="s">
        <v>505</v>
      </c>
      <c r="Q2026">
        <v>68.432000000000002</v>
      </c>
      <c r="R2026">
        <v>7</v>
      </c>
      <c r="S2026" s="1" t="s">
        <v>66</v>
      </c>
      <c r="T2026">
        <v>8.5540000000000003</v>
      </c>
      <c r="U2026" s="1" t="s">
        <v>62</v>
      </c>
      <c r="V2026" s="1" t="s">
        <v>83</v>
      </c>
      <c r="W2026">
        <v>2016</v>
      </c>
    </row>
    <row r="2027" spans="1:23" x14ac:dyDescent="0.25">
      <c r="A2027">
        <v>9555</v>
      </c>
      <c r="B2027" s="1" t="s">
        <v>4318</v>
      </c>
      <c r="C2027" s="2">
        <v>42336</v>
      </c>
      <c r="D2027" s="2">
        <v>42340</v>
      </c>
      <c r="E2027" s="1" t="s">
        <v>42</v>
      </c>
      <c r="F2027" s="1" t="s">
        <v>2976</v>
      </c>
      <c r="G2027" s="1" t="s">
        <v>2977</v>
      </c>
      <c r="H2027" s="1" t="s">
        <v>26</v>
      </c>
      <c r="I2027" s="1" t="s">
        <v>27</v>
      </c>
      <c r="J2027" s="1" t="s">
        <v>357</v>
      </c>
      <c r="K2027" s="1" t="s">
        <v>241</v>
      </c>
      <c r="L2027" s="1" t="s">
        <v>72</v>
      </c>
      <c r="M2027" s="1" t="s">
        <v>177</v>
      </c>
      <c r="N2027" s="1" t="s">
        <v>32</v>
      </c>
      <c r="O2027" s="1" t="s">
        <v>60</v>
      </c>
      <c r="P2027" s="1" t="s">
        <v>178</v>
      </c>
      <c r="Q2027">
        <v>71.12</v>
      </c>
      <c r="R2027">
        <v>5</v>
      </c>
      <c r="S2027" s="1" t="s">
        <v>66</v>
      </c>
      <c r="T2027">
        <v>9.7789999999999999</v>
      </c>
      <c r="U2027" s="1" t="s">
        <v>90</v>
      </c>
      <c r="V2027" s="1" t="s">
        <v>37</v>
      </c>
      <c r="W2027">
        <v>2015</v>
      </c>
    </row>
    <row r="2028" spans="1:23" x14ac:dyDescent="0.25">
      <c r="A2028">
        <v>9558</v>
      </c>
      <c r="B2028" s="1" t="s">
        <v>4319</v>
      </c>
      <c r="C2028" s="2">
        <v>41929</v>
      </c>
      <c r="D2028" s="2">
        <v>41931</v>
      </c>
      <c r="E2028" s="1" t="s">
        <v>23</v>
      </c>
      <c r="F2028" s="1" t="s">
        <v>4320</v>
      </c>
      <c r="G2028" s="1" t="s">
        <v>4321</v>
      </c>
      <c r="H2028" s="1" t="s">
        <v>26</v>
      </c>
      <c r="I2028" s="1" t="s">
        <v>27</v>
      </c>
      <c r="J2028" s="1" t="s">
        <v>109</v>
      </c>
      <c r="K2028" s="1" t="s">
        <v>99</v>
      </c>
      <c r="L2028" s="1" t="s">
        <v>100</v>
      </c>
      <c r="M2028" s="1" t="s">
        <v>2339</v>
      </c>
      <c r="N2028" s="1" t="s">
        <v>32</v>
      </c>
      <c r="O2028" s="1" t="s">
        <v>60</v>
      </c>
      <c r="P2028" s="1" t="s">
        <v>2340</v>
      </c>
      <c r="Q2028">
        <v>5.3120000000000003</v>
      </c>
      <c r="R2028">
        <v>2</v>
      </c>
      <c r="S2028" s="1" t="s">
        <v>103</v>
      </c>
      <c r="T2028">
        <v>-1.5935999999999999</v>
      </c>
      <c r="U2028" s="1" t="s">
        <v>76</v>
      </c>
      <c r="V2028" s="1" t="s">
        <v>52</v>
      </c>
      <c r="W2028">
        <v>2014</v>
      </c>
    </row>
    <row r="2029" spans="1:23" x14ac:dyDescent="0.25">
      <c r="A2029">
        <v>9561</v>
      </c>
      <c r="B2029" s="1" t="s">
        <v>4322</v>
      </c>
      <c r="C2029" s="2">
        <v>42493</v>
      </c>
      <c r="D2029" s="2">
        <v>42495</v>
      </c>
      <c r="E2029" s="1" t="s">
        <v>94</v>
      </c>
      <c r="F2029" s="1" t="s">
        <v>4323</v>
      </c>
      <c r="G2029" s="1" t="s">
        <v>4324</v>
      </c>
      <c r="H2029" s="1" t="s">
        <v>26</v>
      </c>
      <c r="I2029" s="1" t="s">
        <v>27</v>
      </c>
      <c r="J2029" s="1" t="s">
        <v>240</v>
      </c>
      <c r="K2029" s="1" t="s">
        <v>241</v>
      </c>
      <c r="L2029" s="1" t="s">
        <v>72</v>
      </c>
      <c r="M2029" s="1" t="s">
        <v>2068</v>
      </c>
      <c r="N2029" s="1" t="s">
        <v>32</v>
      </c>
      <c r="O2029" s="1" t="s">
        <v>60</v>
      </c>
      <c r="P2029" s="1" t="s">
        <v>2069</v>
      </c>
      <c r="Q2029">
        <v>51.968000000000004</v>
      </c>
      <c r="R2029">
        <v>2</v>
      </c>
      <c r="S2029" s="1" t="s">
        <v>66</v>
      </c>
      <c r="T2029">
        <v>10.393599999999999</v>
      </c>
      <c r="U2029" s="1" t="s">
        <v>76</v>
      </c>
      <c r="V2029" s="1" t="s">
        <v>171</v>
      </c>
      <c r="W2029">
        <v>2016</v>
      </c>
    </row>
    <row r="2030" spans="1:23" x14ac:dyDescent="0.25">
      <c r="A2030">
        <v>9566</v>
      </c>
      <c r="B2030" s="1" t="s">
        <v>4325</v>
      </c>
      <c r="C2030" s="2">
        <v>41729</v>
      </c>
      <c r="D2030" s="2">
        <v>41729</v>
      </c>
      <c r="E2030" s="1" t="s">
        <v>435</v>
      </c>
      <c r="F2030" s="1" t="s">
        <v>3249</v>
      </c>
      <c r="G2030" s="1" t="s">
        <v>3250</v>
      </c>
      <c r="H2030" s="1" t="s">
        <v>26</v>
      </c>
      <c r="I2030" s="1" t="s">
        <v>27</v>
      </c>
      <c r="J2030" s="1" t="s">
        <v>313</v>
      </c>
      <c r="K2030" s="1" t="s">
        <v>46</v>
      </c>
      <c r="L2030" s="1" t="s">
        <v>30</v>
      </c>
      <c r="M2030" s="1" t="s">
        <v>339</v>
      </c>
      <c r="N2030" s="1" t="s">
        <v>32</v>
      </c>
      <c r="O2030" s="1" t="s">
        <v>39</v>
      </c>
      <c r="P2030" s="1" t="s">
        <v>340</v>
      </c>
      <c r="Q2030">
        <v>1125.4880000000001</v>
      </c>
      <c r="R2030">
        <v>7</v>
      </c>
      <c r="S2030" s="1" t="s">
        <v>66</v>
      </c>
      <c r="T2030">
        <v>98.480199999999996</v>
      </c>
      <c r="U2030" s="1" t="s">
        <v>440</v>
      </c>
      <c r="V2030" s="1" t="s">
        <v>205</v>
      </c>
      <c r="W2030">
        <v>2014</v>
      </c>
    </row>
    <row r="2031" spans="1:23" x14ac:dyDescent="0.25">
      <c r="A2031">
        <v>9575</v>
      </c>
      <c r="B2031" s="1" t="s">
        <v>4326</v>
      </c>
      <c r="C2031" s="2">
        <v>42229</v>
      </c>
      <c r="D2031" s="2">
        <v>42229</v>
      </c>
      <c r="E2031" s="1" t="s">
        <v>435</v>
      </c>
      <c r="F2031" s="1" t="s">
        <v>68</v>
      </c>
      <c r="G2031" s="1" t="s">
        <v>69</v>
      </c>
      <c r="H2031" s="1" t="s">
        <v>26</v>
      </c>
      <c r="I2031" s="1" t="s">
        <v>27</v>
      </c>
      <c r="J2031" s="1" t="s">
        <v>1683</v>
      </c>
      <c r="K2031" s="1" t="s">
        <v>57</v>
      </c>
      <c r="L2031" s="1" t="s">
        <v>58</v>
      </c>
      <c r="M2031" s="1" t="s">
        <v>1590</v>
      </c>
      <c r="N2031" s="1" t="s">
        <v>32</v>
      </c>
      <c r="O2031" s="1" t="s">
        <v>60</v>
      </c>
      <c r="P2031" s="1" t="s">
        <v>1591</v>
      </c>
      <c r="Q2031">
        <v>31.56</v>
      </c>
      <c r="R2031">
        <v>3</v>
      </c>
      <c r="S2031" s="1" t="s">
        <v>35</v>
      </c>
      <c r="T2031">
        <v>10.4148</v>
      </c>
      <c r="U2031" s="1" t="s">
        <v>440</v>
      </c>
      <c r="V2031" s="1" t="s">
        <v>263</v>
      </c>
      <c r="W2031">
        <v>2015</v>
      </c>
    </row>
    <row r="2032" spans="1:23" x14ac:dyDescent="0.25">
      <c r="A2032">
        <v>9576</v>
      </c>
      <c r="B2032" s="1" t="s">
        <v>4327</v>
      </c>
      <c r="C2032" s="2">
        <v>42150</v>
      </c>
      <c r="D2032" s="2">
        <v>42152</v>
      </c>
      <c r="E2032" s="1" t="s">
        <v>23</v>
      </c>
      <c r="F2032" s="1" t="s">
        <v>3593</v>
      </c>
      <c r="G2032" s="1" t="s">
        <v>3594</v>
      </c>
      <c r="H2032" s="1" t="s">
        <v>26</v>
      </c>
      <c r="I2032" s="1" t="s">
        <v>27</v>
      </c>
      <c r="J2032" s="1" t="s">
        <v>255</v>
      </c>
      <c r="K2032" s="1" t="s">
        <v>99</v>
      </c>
      <c r="L2032" s="1" t="s">
        <v>100</v>
      </c>
      <c r="M2032" s="1" t="s">
        <v>169</v>
      </c>
      <c r="N2032" s="1" t="s">
        <v>32</v>
      </c>
      <c r="O2032" s="1" t="s">
        <v>39</v>
      </c>
      <c r="P2032" s="1" t="s">
        <v>170</v>
      </c>
      <c r="Q2032">
        <v>105.68600000000001</v>
      </c>
      <c r="R2032">
        <v>1</v>
      </c>
      <c r="S2032" s="1" t="s">
        <v>75</v>
      </c>
      <c r="T2032">
        <v>-28.686199999999999</v>
      </c>
      <c r="U2032" s="1" t="s">
        <v>76</v>
      </c>
      <c r="V2032" s="1" t="s">
        <v>171</v>
      </c>
      <c r="W2032">
        <v>2015</v>
      </c>
    </row>
    <row r="2033" spans="1:23" x14ac:dyDescent="0.25">
      <c r="A2033">
        <v>9578</v>
      </c>
      <c r="B2033" s="1" t="s">
        <v>4327</v>
      </c>
      <c r="C2033" s="2">
        <v>42150</v>
      </c>
      <c r="D2033" s="2">
        <v>42152</v>
      </c>
      <c r="E2033" s="1" t="s">
        <v>23</v>
      </c>
      <c r="F2033" s="1" t="s">
        <v>3593</v>
      </c>
      <c r="G2033" s="1" t="s">
        <v>3594</v>
      </c>
      <c r="H2033" s="1" t="s">
        <v>26</v>
      </c>
      <c r="I2033" s="1" t="s">
        <v>27</v>
      </c>
      <c r="J2033" s="1" t="s">
        <v>255</v>
      </c>
      <c r="K2033" s="1" t="s">
        <v>99</v>
      </c>
      <c r="L2033" s="1" t="s">
        <v>100</v>
      </c>
      <c r="M2033" s="1" t="s">
        <v>1526</v>
      </c>
      <c r="N2033" s="1" t="s">
        <v>32</v>
      </c>
      <c r="O2033" s="1" t="s">
        <v>39</v>
      </c>
      <c r="P2033" s="1" t="s">
        <v>1527</v>
      </c>
      <c r="Q2033">
        <v>104.93</v>
      </c>
      <c r="R2033">
        <v>5</v>
      </c>
      <c r="S2033" s="1" t="s">
        <v>75</v>
      </c>
      <c r="T2033">
        <v>-4.4969999999999999</v>
      </c>
      <c r="U2033" s="1" t="s">
        <v>76</v>
      </c>
      <c r="V2033" s="1" t="s">
        <v>171</v>
      </c>
      <c r="W2033">
        <v>2015</v>
      </c>
    </row>
    <row r="2034" spans="1:23" x14ac:dyDescent="0.25">
      <c r="A2034">
        <v>9582</v>
      </c>
      <c r="B2034" s="1" t="s">
        <v>4328</v>
      </c>
      <c r="C2034" s="2">
        <v>42992</v>
      </c>
      <c r="D2034" s="2">
        <v>42994</v>
      </c>
      <c r="E2034" s="1" t="s">
        <v>94</v>
      </c>
      <c r="F2034" s="1" t="s">
        <v>3256</v>
      </c>
      <c r="G2034" s="1" t="s">
        <v>3257</v>
      </c>
      <c r="H2034" s="1" t="s">
        <v>108</v>
      </c>
      <c r="I2034" s="1" t="s">
        <v>27</v>
      </c>
      <c r="J2034" s="1" t="s">
        <v>183</v>
      </c>
      <c r="K2034" s="1" t="s">
        <v>129</v>
      </c>
      <c r="L2034" s="1" t="s">
        <v>72</v>
      </c>
      <c r="M2034" s="1" t="s">
        <v>2591</v>
      </c>
      <c r="N2034" s="1" t="s">
        <v>32</v>
      </c>
      <c r="O2034" s="1" t="s">
        <v>39</v>
      </c>
      <c r="P2034" s="1" t="s">
        <v>2592</v>
      </c>
      <c r="Q2034">
        <v>589.41</v>
      </c>
      <c r="R2034">
        <v>5</v>
      </c>
      <c r="S2034" s="1" t="s">
        <v>132</v>
      </c>
      <c r="T2034">
        <v>-6.5490000000000004</v>
      </c>
      <c r="U2034" s="1" t="s">
        <v>76</v>
      </c>
      <c r="V2034" s="1" t="s">
        <v>83</v>
      </c>
      <c r="W2034">
        <v>2017</v>
      </c>
    </row>
    <row r="2035" spans="1:23" x14ac:dyDescent="0.25">
      <c r="A2035">
        <v>9584</v>
      </c>
      <c r="B2035" s="1" t="s">
        <v>4329</v>
      </c>
      <c r="C2035" s="2">
        <v>42911</v>
      </c>
      <c r="D2035" s="2">
        <v>42913</v>
      </c>
      <c r="E2035" s="1" t="s">
        <v>23</v>
      </c>
      <c r="F2035" s="1" t="s">
        <v>4139</v>
      </c>
      <c r="G2035" s="1" t="s">
        <v>4140</v>
      </c>
      <c r="H2035" s="1" t="s">
        <v>26</v>
      </c>
      <c r="I2035" s="1" t="s">
        <v>27</v>
      </c>
      <c r="J2035" s="1" t="s">
        <v>183</v>
      </c>
      <c r="K2035" s="1" t="s">
        <v>129</v>
      </c>
      <c r="L2035" s="1" t="s">
        <v>72</v>
      </c>
      <c r="M2035" s="1" t="s">
        <v>1708</v>
      </c>
      <c r="N2035" s="1" t="s">
        <v>32</v>
      </c>
      <c r="O2035" s="1" t="s">
        <v>33</v>
      </c>
      <c r="P2035" s="1" t="s">
        <v>1709</v>
      </c>
      <c r="Q2035">
        <v>400.78399999999999</v>
      </c>
      <c r="R2035">
        <v>1</v>
      </c>
      <c r="S2035" s="1" t="s">
        <v>66</v>
      </c>
      <c r="T2035">
        <v>-5.0098000000000003</v>
      </c>
      <c r="U2035" s="1" t="s">
        <v>76</v>
      </c>
      <c r="V2035" s="1" t="s">
        <v>63</v>
      </c>
      <c r="W2035">
        <v>2017</v>
      </c>
    </row>
    <row r="2036" spans="1:23" x14ac:dyDescent="0.25">
      <c r="A2036">
        <v>9592</v>
      </c>
      <c r="B2036" s="1" t="s">
        <v>4330</v>
      </c>
      <c r="C2036" s="2">
        <v>42579</v>
      </c>
      <c r="D2036" s="2">
        <v>42583</v>
      </c>
      <c r="E2036" s="1" t="s">
        <v>42</v>
      </c>
      <c r="F2036" s="1" t="s">
        <v>4331</v>
      </c>
      <c r="G2036" s="1" t="s">
        <v>4332</v>
      </c>
      <c r="H2036" s="1" t="s">
        <v>108</v>
      </c>
      <c r="I2036" s="1" t="s">
        <v>27</v>
      </c>
      <c r="J2036" s="1" t="s">
        <v>1197</v>
      </c>
      <c r="K2036" s="1" t="s">
        <v>99</v>
      </c>
      <c r="L2036" s="1" t="s">
        <v>100</v>
      </c>
      <c r="M2036" s="1" t="s">
        <v>1140</v>
      </c>
      <c r="N2036" s="1" t="s">
        <v>32</v>
      </c>
      <c r="O2036" s="1" t="s">
        <v>60</v>
      </c>
      <c r="P2036" s="1" t="s">
        <v>1141</v>
      </c>
      <c r="Q2036">
        <v>24.7</v>
      </c>
      <c r="R2036">
        <v>5</v>
      </c>
      <c r="S2036" s="1" t="s">
        <v>103</v>
      </c>
      <c r="T2036">
        <v>-9.8800000000000008</v>
      </c>
      <c r="U2036" s="1" t="s">
        <v>90</v>
      </c>
      <c r="V2036" s="1" t="s">
        <v>77</v>
      </c>
      <c r="W2036">
        <v>2016</v>
      </c>
    </row>
    <row r="2037" spans="1:23" x14ac:dyDescent="0.25">
      <c r="A2037">
        <v>9593</v>
      </c>
      <c r="B2037" s="1" t="s">
        <v>4330</v>
      </c>
      <c r="C2037" s="2">
        <v>42579</v>
      </c>
      <c r="D2037" s="2">
        <v>42583</v>
      </c>
      <c r="E2037" s="1" t="s">
        <v>42</v>
      </c>
      <c r="F2037" s="1" t="s">
        <v>4331</v>
      </c>
      <c r="G2037" s="1" t="s">
        <v>4332</v>
      </c>
      <c r="H2037" s="1" t="s">
        <v>108</v>
      </c>
      <c r="I2037" s="1" t="s">
        <v>27</v>
      </c>
      <c r="J2037" s="1" t="s">
        <v>1197</v>
      </c>
      <c r="K2037" s="1" t="s">
        <v>99</v>
      </c>
      <c r="L2037" s="1" t="s">
        <v>100</v>
      </c>
      <c r="M2037" s="1" t="s">
        <v>3689</v>
      </c>
      <c r="N2037" s="1" t="s">
        <v>32</v>
      </c>
      <c r="O2037" s="1" t="s">
        <v>60</v>
      </c>
      <c r="P2037" s="1" t="s">
        <v>3690</v>
      </c>
      <c r="Q2037">
        <v>302.72000000000003</v>
      </c>
      <c r="R2037">
        <v>5</v>
      </c>
      <c r="S2037" s="1" t="s">
        <v>103</v>
      </c>
      <c r="T2037">
        <v>-378.4</v>
      </c>
      <c r="U2037" s="1" t="s">
        <v>90</v>
      </c>
      <c r="V2037" s="1" t="s">
        <v>77</v>
      </c>
      <c r="W2037">
        <v>2016</v>
      </c>
    </row>
    <row r="2038" spans="1:23" x14ac:dyDescent="0.25">
      <c r="A2038">
        <v>9599</v>
      </c>
      <c r="B2038" s="1" t="s">
        <v>4333</v>
      </c>
      <c r="C2038" s="2">
        <v>42266</v>
      </c>
      <c r="D2038" s="2">
        <v>42270</v>
      </c>
      <c r="E2038" s="1" t="s">
        <v>42</v>
      </c>
      <c r="F2038" s="1" t="s">
        <v>4334</v>
      </c>
      <c r="G2038" s="1" t="s">
        <v>4335</v>
      </c>
      <c r="H2038" s="1" t="s">
        <v>108</v>
      </c>
      <c r="I2038" s="1" t="s">
        <v>27</v>
      </c>
      <c r="J2038" s="1" t="s">
        <v>1862</v>
      </c>
      <c r="K2038" s="1" t="s">
        <v>57</v>
      </c>
      <c r="L2038" s="1" t="s">
        <v>58</v>
      </c>
      <c r="M2038" s="1" t="s">
        <v>2331</v>
      </c>
      <c r="N2038" s="1" t="s">
        <v>32</v>
      </c>
      <c r="O2038" s="1" t="s">
        <v>60</v>
      </c>
      <c r="P2038" s="1" t="s">
        <v>2332</v>
      </c>
      <c r="Q2038">
        <v>60.84</v>
      </c>
      <c r="R2038">
        <v>3</v>
      </c>
      <c r="S2038" s="1" t="s">
        <v>35</v>
      </c>
      <c r="T2038">
        <v>19.468800000000002</v>
      </c>
      <c r="U2038" s="1" t="s">
        <v>90</v>
      </c>
      <c r="V2038" s="1" t="s">
        <v>83</v>
      </c>
      <c r="W2038">
        <v>2015</v>
      </c>
    </row>
    <row r="2039" spans="1:23" x14ac:dyDescent="0.25">
      <c r="A2039">
        <v>9604</v>
      </c>
      <c r="B2039" s="1" t="s">
        <v>4336</v>
      </c>
      <c r="C2039" s="2">
        <v>42538</v>
      </c>
      <c r="D2039" s="2">
        <v>42544</v>
      </c>
      <c r="E2039" s="1" t="s">
        <v>42</v>
      </c>
      <c r="F2039" s="1" t="s">
        <v>2137</v>
      </c>
      <c r="G2039" s="1" t="s">
        <v>2138</v>
      </c>
      <c r="H2039" s="1" t="s">
        <v>97</v>
      </c>
      <c r="I2039" s="1" t="s">
        <v>27</v>
      </c>
      <c r="J2039" s="1" t="s">
        <v>906</v>
      </c>
      <c r="K2039" s="1" t="s">
        <v>129</v>
      </c>
      <c r="L2039" s="1" t="s">
        <v>72</v>
      </c>
      <c r="M2039" s="1" t="s">
        <v>1341</v>
      </c>
      <c r="N2039" s="1" t="s">
        <v>32</v>
      </c>
      <c r="O2039" s="1" t="s">
        <v>48</v>
      </c>
      <c r="P2039" s="1" t="s">
        <v>1342</v>
      </c>
      <c r="Q2039">
        <v>376.86599999999999</v>
      </c>
      <c r="R2039">
        <v>3</v>
      </c>
      <c r="S2039" s="1" t="s">
        <v>517</v>
      </c>
      <c r="T2039">
        <v>-213.5574</v>
      </c>
      <c r="U2039" s="1" t="s">
        <v>139</v>
      </c>
      <c r="V2039" s="1" t="s">
        <v>63</v>
      </c>
      <c r="W2039">
        <v>2016</v>
      </c>
    </row>
    <row r="2040" spans="1:23" x14ac:dyDescent="0.25">
      <c r="A2040">
        <v>9610</v>
      </c>
      <c r="B2040" s="1" t="s">
        <v>4337</v>
      </c>
      <c r="C2040" s="2">
        <v>42506</v>
      </c>
      <c r="D2040" s="2">
        <v>42509</v>
      </c>
      <c r="E2040" s="1" t="s">
        <v>23</v>
      </c>
      <c r="F2040" s="1" t="s">
        <v>519</v>
      </c>
      <c r="G2040" s="1" t="s">
        <v>520</v>
      </c>
      <c r="H2040" s="1" t="s">
        <v>26</v>
      </c>
      <c r="I2040" s="1" t="s">
        <v>27</v>
      </c>
      <c r="J2040" s="1" t="s">
        <v>56</v>
      </c>
      <c r="K2040" s="1" t="s">
        <v>57</v>
      </c>
      <c r="L2040" s="1" t="s">
        <v>58</v>
      </c>
      <c r="M2040" s="1" t="s">
        <v>2182</v>
      </c>
      <c r="N2040" s="1" t="s">
        <v>32</v>
      </c>
      <c r="O2040" s="1" t="s">
        <v>60</v>
      </c>
      <c r="P2040" s="1" t="s">
        <v>2183</v>
      </c>
      <c r="Q2040">
        <v>282.83999999999997</v>
      </c>
      <c r="R2040">
        <v>4</v>
      </c>
      <c r="S2040" s="1" t="s">
        <v>35</v>
      </c>
      <c r="T2040">
        <v>19.7988</v>
      </c>
      <c r="U2040" s="1" t="s">
        <v>36</v>
      </c>
      <c r="V2040" s="1" t="s">
        <v>171</v>
      </c>
      <c r="W2040">
        <v>2016</v>
      </c>
    </row>
    <row r="2041" spans="1:23" x14ac:dyDescent="0.25">
      <c r="A2041">
        <v>9625</v>
      </c>
      <c r="B2041" s="1" t="s">
        <v>4338</v>
      </c>
      <c r="C2041" s="2">
        <v>42915</v>
      </c>
      <c r="D2041" s="2">
        <v>42916</v>
      </c>
      <c r="E2041" s="1" t="s">
        <v>94</v>
      </c>
      <c r="F2041" s="1" t="s">
        <v>3446</v>
      </c>
      <c r="G2041" s="1" t="s">
        <v>3447</v>
      </c>
      <c r="H2041" s="1" t="s">
        <v>26</v>
      </c>
      <c r="I2041" s="1" t="s">
        <v>27</v>
      </c>
      <c r="J2041" s="1" t="s">
        <v>1752</v>
      </c>
      <c r="K2041" s="1" t="s">
        <v>99</v>
      </c>
      <c r="L2041" s="1" t="s">
        <v>100</v>
      </c>
      <c r="M2041" s="1" t="s">
        <v>1640</v>
      </c>
      <c r="N2041" s="1" t="s">
        <v>32</v>
      </c>
      <c r="O2041" s="1" t="s">
        <v>48</v>
      </c>
      <c r="P2041" s="1" t="s">
        <v>1641</v>
      </c>
      <c r="Q2041">
        <v>307.31400000000002</v>
      </c>
      <c r="R2041">
        <v>3</v>
      </c>
      <c r="S2041" s="1" t="s">
        <v>75</v>
      </c>
      <c r="T2041">
        <v>-39.511800000000001</v>
      </c>
      <c r="U2041" s="1" t="s">
        <v>133</v>
      </c>
      <c r="V2041" s="1" t="s">
        <v>63</v>
      </c>
      <c r="W2041">
        <v>2017</v>
      </c>
    </row>
    <row r="2042" spans="1:23" x14ac:dyDescent="0.25">
      <c r="A2042">
        <v>9626</v>
      </c>
      <c r="B2042" s="1" t="s">
        <v>4338</v>
      </c>
      <c r="C2042" s="2">
        <v>42915</v>
      </c>
      <c r="D2042" s="2">
        <v>42916</v>
      </c>
      <c r="E2042" s="1" t="s">
        <v>94</v>
      </c>
      <c r="F2042" s="1" t="s">
        <v>3446</v>
      </c>
      <c r="G2042" s="1" t="s">
        <v>3447</v>
      </c>
      <c r="H2042" s="1" t="s">
        <v>26</v>
      </c>
      <c r="I2042" s="1" t="s">
        <v>27</v>
      </c>
      <c r="J2042" s="1" t="s">
        <v>1752</v>
      </c>
      <c r="K2042" s="1" t="s">
        <v>99</v>
      </c>
      <c r="L2042" s="1" t="s">
        <v>100</v>
      </c>
      <c r="M2042" s="1" t="s">
        <v>1882</v>
      </c>
      <c r="N2042" s="1" t="s">
        <v>32</v>
      </c>
      <c r="O2042" s="1" t="s">
        <v>33</v>
      </c>
      <c r="P2042" s="1" t="s">
        <v>1883</v>
      </c>
      <c r="Q2042">
        <v>409.99919999999997</v>
      </c>
      <c r="R2042">
        <v>3</v>
      </c>
      <c r="S2042" s="1" t="s">
        <v>112</v>
      </c>
      <c r="T2042">
        <v>-96.470399999999998</v>
      </c>
      <c r="U2042" s="1" t="s">
        <v>133</v>
      </c>
      <c r="V2042" s="1" t="s">
        <v>63</v>
      </c>
      <c r="W2042">
        <v>2017</v>
      </c>
    </row>
    <row r="2043" spans="1:23" x14ac:dyDescent="0.25">
      <c r="A2043">
        <v>9636</v>
      </c>
      <c r="B2043" s="1" t="s">
        <v>4339</v>
      </c>
      <c r="C2043" s="2">
        <v>41926</v>
      </c>
      <c r="D2043" s="2">
        <v>41929</v>
      </c>
      <c r="E2043" s="1" t="s">
        <v>94</v>
      </c>
      <c r="F2043" s="1" t="s">
        <v>3782</v>
      </c>
      <c r="G2043" s="1" t="s">
        <v>3783</v>
      </c>
      <c r="H2043" s="1" t="s">
        <v>26</v>
      </c>
      <c r="I2043" s="1" t="s">
        <v>27</v>
      </c>
      <c r="J2043" s="1" t="s">
        <v>1370</v>
      </c>
      <c r="K2043" s="1" t="s">
        <v>444</v>
      </c>
      <c r="L2043" s="1" t="s">
        <v>72</v>
      </c>
      <c r="M2043" s="1" t="s">
        <v>2923</v>
      </c>
      <c r="N2043" s="1" t="s">
        <v>32</v>
      </c>
      <c r="O2043" s="1" t="s">
        <v>39</v>
      </c>
      <c r="P2043" s="1" t="s">
        <v>2924</v>
      </c>
      <c r="Q2043">
        <v>1628.82</v>
      </c>
      <c r="R2043">
        <v>9</v>
      </c>
      <c r="S2043" s="1" t="s">
        <v>35</v>
      </c>
      <c r="T2043">
        <v>260.6112</v>
      </c>
      <c r="U2043" s="1" t="s">
        <v>36</v>
      </c>
      <c r="V2043" s="1" t="s">
        <v>52</v>
      </c>
      <c r="W2043">
        <v>2014</v>
      </c>
    </row>
    <row r="2044" spans="1:23" x14ac:dyDescent="0.25">
      <c r="A2044">
        <v>9637</v>
      </c>
      <c r="B2044" s="1" t="s">
        <v>4340</v>
      </c>
      <c r="C2044" s="2">
        <v>41961</v>
      </c>
      <c r="D2044" s="2">
        <v>41968</v>
      </c>
      <c r="E2044" s="1" t="s">
        <v>42</v>
      </c>
      <c r="F2044" s="1" t="s">
        <v>782</v>
      </c>
      <c r="G2044" s="1" t="s">
        <v>783</v>
      </c>
      <c r="H2044" s="1" t="s">
        <v>97</v>
      </c>
      <c r="I2044" s="1" t="s">
        <v>27</v>
      </c>
      <c r="J2044" s="1" t="s">
        <v>201</v>
      </c>
      <c r="K2044" s="1" t="s">
        <v>202</v>
      </c>
      <c r="L2044" s="1" t="s">
        <v>58</v>
      </c>
      <c r="M2044" s="1" t="s">
        <v>717</v>
      </c>
      <c r="N2044" s="1" t="s">
        <v>32</v>
      </c>
      <c r="O2044" s="1" t="s">
        <v>60</v>
      </c>
      <c r="P2044" s="1" t="s">
        <v>718</v>
      </c>
      <c r="Q2044">
        <v>137.54</v>
      </c>
      <c r="R2044">
        <v>2</v>
      </c>
      <c r="S2044" s="1" t="s">
        <v>35</v>
      </c>
      <c r="T2044">
        <v>55.015999999999998</v>
      </c>
      <c r="U2044" s="1" t="s">
        <v>51</v>
      </c>
      <c r="V2044" s="1" t="s">
        <v>37</v>
      </c>
      <c r="W2044">
        <v>2014</v>
      </c>
    </row>
    <row r="2045" spans="1:23" x14ac:dyDescent="0.25">
      <c r="A2045">
        <v>9638</v>
      </c>
      <c r="B2045" s="1" t="s">
        <v>4340</v>
      </c>
      <c r="C2045" s="2">
        <v>41961</v>
      </c>
      <c r="D2045" s="2">
        <v>41968</v>
      </c>
      <c r="E2045" s="1" t="s">
        <v>42</v>
      </c>
      <c r="F2045" s="1" t="s">
        <v>782</v>
      </c>
      <c r="G2045" s="1" t="s">
        <v>783</v>
      </c>
      <c r="H2045" s="1" t="s">
        <v>97</v>
      </c>
      <c r="I2045" s="1" t="s">
        <v>27</v>
      </c>
      <c r="J2045" s="1" t="s">
        <v>201</v>
      </c>
      <c r="K2045" s="1" t="s">
        <v>202</v>
      </c>
      <c r="L2045" s="1" t="s">
        <v>58</v>
      </c>
      <c r="M2045" s="1" t="s">
        <v>1247</v>
      </c>
      <c r="N2045" s="1" t="s">
        <v>32</v>
      </c>
      <c r="O2045" s="1" t="s">
        <v>48</v>
      </c>
      <c r="P2045" s="1" t="s">
        <v>1248</v>
      </c>
      <c r="Q2045">
        <v>730.2</v>
      </c>
      <c r="R2045">
        <v>4</v>
      </c>
      <c r="S2045" s="1" t="s">
        <v>35</v>
      </c>
      <c r="T2045">
        <v>94.926000000000002</v>
      </c>
      <c r="U2045" s="1" t="s">
        <v>51</v>
      </c>
      <c r="V2045" s="1" t="s">
        <v>37</v>
      </c>
      <c r="W2045">
        <v>2014</v>
      </c>
    </row>
    <row r="2046" spans="1:23" x14ac:dyDescent="0.25">
      <c r="A2046">
        <v>9640</v>
      </c>
      <c r="B2046" s="1" t="s">
        <v>4341</v>
      </c>
      <c r="C2046" s="2">
        <v>42032</v>
      </c>
      <c r="D2046" s="2">
        <v>42035</v>
      </c>
      <c r="E2046" s="1" t="s">
        <v>23</v>
      </c>
      <c r="F2046" s="1" t="s">
        <v>4342</v>
      </c>
      <c r="G2046" s="1" t="s">
        <v>4343</v>
      </c>
      <c r="H2046" s="1" t="s">
        <v>26</v>
      </c>
      <c r="I2046" s="1" t="s">
        <v>27</v>
      </c>
      <c r="J2046" s="1" t="s">
        <v>521</v>
      </c>
      <c r="K2046" s="1" t="s">
        <v>1048</v>
      </c>
      <c r="L2046" s="1" t="s">
        <v>30</v>
      </c>
      <c r="M2046" s="1" t="s">
        <v>763</v>
      </c>
      <c r="N2046" s="1" t="s">
        <v>32</v>
      </c>
      <c r="O2046" s="1" t="s">
        <v>48</v>
      </c>
      <c r="P2046" s="1" t="s">
        <v>764</v>
      </c>
      <c r="Q2046">
        <v>4297.6440000000002</v>
      </c>
      <c r="R2046">
        <v>13</v>
      </c>
      <c r="S2046" s="1" t="s">
        <v>517</v>
      </c>
      <c r="T2046">
        <v>-1862.3124</v>
      </c>
      <c r="U2046" s="1" t="s">
        <v>36</v>
      </c>
      <c r="V2046" s="1" t="s">
        <v>179</v>
      </c>
      <c r="W2046">
        <v>2015</v>
      </c>
    </row>
    <row r="2047" spans="1:23" x14ac:dyDescent="0.25">
      <c r="A2047">
        <v>9643</v>
      </c>
      <c r="B2047" s="1" t="s">
        <v>4344</v>
      </c>
      <c r="C2047" s="2">
        <v>41705</v>
      </c>
      <c r="D2047" s="2">
        <v>41710</v>
      </c>
      <c r="E2047" s="1" t="s">
        <v>42</v>
      </c>
      <c r="F2047" s="1" t="s">
        <v>3935</v>
      </c>
      <c r="G2047" s="1" t="s">
        <v>3936</v>
      </c>
      <c r="H2047" s="1" t="s">
        <v>97</v>
      </c>
      <c r="I2047" s="1" t="s">
        <v>27</v>
      </c>
      <c r="J2047" s="1" t="s">
        <v>201</v>
      </c>
      <c r="K2047" s="1" t="s">
        <v>202</v>
      </c>
      <c r="L2047" s="1" t="s">
        <v>58</v>
      </c>
      <c r="M2047" s="1" t="s">
        <v>4255</v>
      </c>
      <c r="N2047" s="1" t="s">
        <v>32</v>
      </c>
      <c r="O2047" s="1" t="s">
        <v>39</v>
      </c>
      <c r="P2047" s="1" t="s">
        <v>4256</v>
      </c>
      <c r="Q2047">
        <v>436.70400000000001</v>
      </c>
      <c r="R2047">
        <v>6</v>
      </c>
      <c r="S2047" s="1" t="s">
        <v>66</v>
      </c>
      <c r="T2047">
        <v>21.8352</v>
      </c>
      <c r="U2047" s="1" t="s">
        <v>62</v>
      </c>
      <c r="V2047" s="1" t="s">
        <v>205</v>
      </c>
      <c r="W2047">
        <v>2014</v>
      </c>
    </row>
    <row r="2048" spans="1:23" x14ac:dyDescent="0.25">
      <c r="A2048">
        <v>9644</v>
      </c>
      <c r="B2048" s="1" t="s">
        <v>4344</v>
      </c>
      <c r="C2048" s="2">
        <v>41705</v>
      </c>
      <c r="D2048" s="2">
        <v>41710</v>
      </c>
      <c r="E2048" s="1" t="s">
        <v>42</v>
      </c>
      <c r="F2048" s="1" t="s">
        <v>3935</v>
      </c>
      <c r="G2048" s="1" t="s">
        <v>3936</v>
      </c>
      <c r="H2048" s="1" t="s">
        <v>97</v>
      </c>
      <c r="I2048" s="1" t="s">
        <v>27</v>
      </c>
      <c r="J2048" s="1" t="s">
        <v>201</v>
      </c>
      <c r="K2048" s="1" t="s">
        <v>202</v>
      </c>
      <c r="L2048" s="1" t="s">
        <v>58</v>
      </c>
      <c r="M2048" s="1" t="s">
        <v>2347</v>
      </c>
      <c r="N2048" s="1" t="s">
        <v>32</v>
      </c>
      <c r="O2048" s="1" t="s">
        <v>39</v>
      </c>
      <c r="P2048" s="1" t="s">
        <v>2348</v>
      </c>
      <c r="Q2048">
        <v>481.56799999999998</v>
      </c>
      <c r="R2048">
        <v>2</v>
      </c>
      <c r="S2048" s="1" t="s">
        <v>66</v>
      </c>
      <c r="T2048">
        <v>54.176400000000001</v>
      </c>
      <c r="U2048" s="1" t="s">
        <v>62</v>
      </c>
      <c r="V2048" s="1" t="s">
        <v>205</v>
      </c>
      <c r="W2048">
        <v>2014</v>
      </c>
    </row>
    <row r="2049" spans="1:23" x14ac:dyDescent="0.25">
      <c r="A2049">
        <v>9650</v>
      </c>
      <c r="B2049" s="1" t="s">
        <v>4345</v>
      </c>
      <c r="C2049" s="2">
        <v>42700</v>
      </c>
      <c r="D2049" s="2">
        <v>42704</v>
      </c>
      <c r="E2049" s="1" t="s">
        <v>42</v>
      </c>
      <c r="F2049" s="1" t="s">
        <v>1694</v>
      </c>
      <c r="G2049" s="1" t="s">
        <v>1695</v>
      </c>
      <c r="H2049" s="1" t="s">
        <v>26</v>
      </c>
      <c r="I2049" s="1" t="s">
        <v>27</v>
      </c>
      <c r="J2049" s="1" t="s">
        <v>56</v>
      </c>
      <c r="K2049" s="1" t="s">
        <v>57</v>
      </c>
      <c r="L2049" s="1" t="s">
        <v>58</v>
      </c>
      <c r="M2049" s="1" t="s">
        <v>1708</v>
      </c>
      <c r="N2049" s="1" t="s">
        <v>32</v>
      </c>
      <c r="O2049" s="1" t="s">
        <v>33</v>
      </c>
      <c r="P2049" s="1" t="s">
        <v>1709</v>
      </c>
      <c r="Q2049">
        <v>3406.6640000000002</v>
      </c>
      <c r="R2049">
        <v>8</v>
      </c>
      <c r="S2049" s="1" t="s">
        <v>468</v>
      </c>
      <c r="T2049">
        <v>160.31360000000001</v>
      </c>
      <c r="U2049" s="1" t="s">
        <v>90</v>
      </c>
      <c r="V2049" s="1" t="s">
        <v>37</v>
      </c>
      <c r="W2049">
        <v>2016</v>
      </c>
    </row>
    <row r="2050" spans="1:23" x14ac:dyDescent="0.25">
      <c r="A2050">
        <v>9653</v>
      </c>
      <c r="B2050" s="1" t="s">
        <v>4345</v>
      </c>
      <c r="C2050" s="2">
        <v>42700</v>
      </c>
      <c r="D2050" s="2">
        <v>42704</v>
      </c>
      <c r="E2050" s="1" t="s">
        <v>42</v>
      </c>
      <c r="F2050" s="1" t="s">
        <v>1694</v>
      </c>
      <c r="G2050" s="1" t="s">
        <v>1695</v>
      </c>
      <c r="H2050" s="1" t="s">
        <v>26</v>
      </c>
      <c r="I2050" s="1" t="s">
        <v>27</v>
      </c>
      <c r="J2050" s="1" t="s">
        <v>56</v>
      </c>
      <c r="K2050" s="1" t="s">
        <v>57</v>
      </c>
      <c r="L2050" s="1" t="s">
        <v>58</v>
      </c>
      <c r="M2050" s="1" t="s">
        <v>1413</v>
      </c>
      <c r="N2050" s="1" t="s">
        <v>32</v>
      </c>
      <c r="O2050" s="1" t="s">
        <v>60</v>
      </c>
      <c r="P2050" s="1" t="s">
        <v>1414</v>
      </c>
      <c r="Q2050">
        <v>595.38</v>
      </c>
      <c r="R2050">
        <v>6</v>
      </c>
      <c r="S2050" s="1" t="s">
        <v>35</v>
      </c>
      <c r="T2050">
        <v>297.69</v>
      </c>
      <c r="U2050" s="1" t="s">
        <v>90</v>
      </c>
      <c r="V2050" s="1" t="s">
        <v>37</v>
      </c>
      <c r="W2050">
        <v>2016</v>
      </c>
    </row>
    <row r="2051" spans="1:23" x14ac:dyDescent="0.25">
      <c r="A2051">
        <v>9656</v>
      </c>
      <c r="B2051" s="1" t="s">
        <v>4346</v>
      </c>
      <c r="C2051" s="2">
        <v>41904</v>
      </c>
      <c r="D2051" s="2">
        <v>41911</v>
      </c>
      <c r="E2051" s="1" t="s">
        <v>42</v>
      </c>
      <c r="F2051" s="1" t="s">
        <v>1638</v>
      </c>
      <c r="G2051" s="1" t="s">
        <v>1639</v>
      </c>
      <c r="H2051" s="1" t="s">
        <v>26</v>
      </c>
      <c r="I2051" s="1" t="s">
        <v>27</v>
      </c>
      <c r="J2051" s="1" t="s">
        <v>183</v>
      </c>
      <c r="K2051" s="1" t="s">
        <v>129</v>
      </c>
      <c r="L2051" s="1" t="s">
        <v>72</v>
      </c>
      <c r="M2051" s="1" t="s">
        <v>2068</v>
      </c>
      <c r="N2051" s="1" t="s">
        <v>32</v>
      </c>
      <c r="O2051" s="1" t="s">
        <v>60</v>
      </c>
      <c r="P2051" s="1" t="s">
        <v>2069</v>
      </c>
      <c r="Q2051">
        <v>97.44</v>
      </c>
      <c r="R2051">
        <v>3</v>
      </c>
      <c r="S2051" s="1" t="s">
        <v>35</v>
      </c>
      <c r="T2051">
        <v>35.078400000000002</v>
      </c>
      <c r="U2051" s="1" t="s">
        <v>51</v>
      </c>
      <c r="V2051" s="1" t="s">
        <v>83</v>
      </c>
      <c r="W2051">
        <v>2014</v>
      </c>
    </row>
    <row r="2052" spans="1:23" x14ac:dyDescent="0.25">
      <c r="A2052">
        <v>9659</v>
      </c>
      <c r="B2052" s="1" t="s">
        <v>4346</v>
      </c>
      <c r="C2052" s="2">
        <v>41904</v>
      </c>
      <c r="D2052" s="2">
        <v>41911</v>
      </c>
      <c r="E2052" s="1" t="s">
        <v>42</v>
      </c>
      <c r="F2052" s="1" t="s">
        <v>1638</v>
      </c>
      <c r="G2052" s="1" t="s">
        <v>1639</v>
      </c>
      <c r="H2052" s="1" t="s">
        <v>26</v>
      </c>
      <c r="I2052" s="1" t="s">
        <v>27</v>
      </c>
      <c r="J2052" s="1" t="s">
        <v>183</v>
      </c>
      <c r="K2052" s="1" t="s">
        <v>129</v>
      </c>
      <c r="L2052" s="1" t="s">
        <v>72</v>
      </c>
      <c r="M2052" s="1" t="s">
        <v>2562</v>
      </c>
      <c r="N2052" s="1" t="s">
        <v>32</v>
      </c>
      <c r="O2052" s="1" t="s">
        <v>39</v>
      </c>
      <c r="P2052" s="1" t="s">
        <v>2563</v>
      </c>
      <c r="Q2052">
        <v>579.52800000000002</v>
      </c>
      <c r="R2052">
        <v>4</v>
      </c>
      <c r="S2052" s="1" t="s">
        <v>132</v>
      </c>
      <c r="T2052">
        <v>83.709599999999995</v>
      </c>
      <c r="U2052" s="1" t="s">
        <v>51</v>
      </c>
      <c r="V2052" s="1" t="s">
        <v>83</v>
      </c>
      <c r="W2052">
        <v>2014</v>
      </c>
    </row>
    <row r="2053" spans="1:23" x14ac:dyDescent="0.25">
      <c r="A2053">
        <v>9666</v>
      </c>
      <c r="B2053" s="1" t="s">
        <v>4347</v>
      </c>
      <c r="C2053" s="2">
        <v>43055</v>
      </c>
      <c r="D2053" s="2">
        <v>43059</v>
      </c>
      <c r="E2053" s="1" t="s">
        <v>42</v>
      </c>
      <c r="F2053" s="1" t="s">
        <v>231</v>
      </c>
      <c r="G2053" s="1" t="s">
        <v>232</v>
      </c>
      <c r="H2053" s="1" t="s">
        <v>26</v>
      </c>
      <c r="I2053" s="1" t="s">
        <v>27</v>
      </c>
      <c r="J2053" s="1" t="s">
        <v>56</v>
      </c>
      <c r="K2053" s="1" t="s">
        <v>57</v>
      </c>
      <c r="L2053" s="1" t="s">
        <v>58</v>
      </c>
      <c r="M2053" s="1" t="s">
        <v>1135</v>
      </c>
      <c r="N2053" s="1" t="s">
        <v>32</v>
      </c>
      <c r="O2053" s="1" t="s">
        <v>60</v>
      </c>
      <c r="P2053" s="1" t="s">
        <v>1136</v>
      </c>
      <c r="Q2053">
        <v>119.94</v>
      </c>
      <c r="R2053">
        <v>3</v>
      </c>
      <c r="S2053" s="1" t="s">
        <v>35</v>
      </c>
      <c r="T2053">
        <v>23.988</v>
      </c>
      <c r="U2053" s="1" t="s">
        <v>90</v>
      </c>
      <c r="V2053" s="1" t="s">
        <v>37</v>
      </c>
      <c r="W2053">
        <v>2017</v>
      </c>
    </row>
    <row r="2054" spans="1:23" x14ac:dyDescent="0.25">
      <c r="A2054">
        <v>9667</v>
      </c>
      <c r="B2054" s="1" t="s">
        <v>4347</v>
      </c>
      <c r="C2054" s="2">
        <v>43055</v>
      </c>
      <c r="D2054" s="2">
        <v>43059</v>
      </c>
      <c r="E2054" s="1" t="s">
        <v>42</v>
      </c>
      <c r="F2054" s="1" t="s">
        <v>231</v>
      </c>
      <c r="G2054" s="1" t="s">
        <v>232</v>
      </c>
      <c r="H2054" s="1" t="s">
        <v>26</v>
      </c>
      <c r="I2054" s="1" t="s">
        <v>27</v>
      </c>
      <c r="J2054" s="1" t="s">
        <v>56</v>
      </c>
      <c r="K2054" s="1" t="s">
        <v>57</v>
      </c>
      <c r="L2054" s="1" t="s">
        <v>58</v>
      </c>
      <c r="M2054" s="1" t="s">
        <v>1993</v>
      </c>
      <c r="N2054" s="1" t="s">
        <v>32</v>
      </c>
      <c r="O2054" s="1" t="s">
        <v>60</v>
      </c>
      <c r="P2054" s="1" t="s">
        <v>1994</v>
      </c>
      <c r="Q2054">
        <v>12.42</v>
      </c>
      <c r="R2054">
        <v>3</v>
      </c>
      <c r="S2054" s="1" t="s">
        <v>35</v>
      </c>
      <c r="T2054">
        <v>4.4711999999999996</v>
      </c>
      <c r="U2054" s="1" t="s">
        <v>90</v>
      </c>
      <c r="V2054" s="1" t="s">
        <v>37</v>
      </c>
      <c r="W2054">
        <v>2017</v>
      </c>
    </row>
    <row r="2055" spans="1:23" x14ac:dyDescent="0.25">
      <c r="A2055">
        <v>9676</v>
      </c>
      <c r="B2055" s="1" t="s">
        <v>4348</v>
      </c>
      <c r="C2055" s="2">
        <v>42496</v>
      </c>
      <c r="D2055" s="2">
        <v>42500</v>
      </c>
      <c r="E2055" s="1" t="s">
        <v>42</v>
      </c>
      <c r="F2055" s="1" t="s">
        <v>3872</v>
      </c>
      <c r="G2055" s="1" t="s">
        <v>3873</v>
      </c>
      <c r="H2055" s="1" t="s">
        <v>26</v>
      </c>
      <c r="I2055" s="1" t="s">
        <v>27</v>
      </c>
      <c r="J2055" s="1" t="s">
        <v>2098</v>
      </c>
      <c r="K2055" s="1" t="s">
        <v>57</v>
      </c>
      <c r="L2055" s="1" t="s">
        <v>58</v>
      </c>
      <c r="M2055" s="1" t="s">
        <v>1566</v>
      </c>
      <c r="N2055" s="1" t="s">
        <v>32</v>
      </c>
      <c r="O2055" s="1" t="s">
        <v>60</v>
      </c>
      <c r="P2055" s="1" t="s">
        <v>1567</v>
      </c>
      <c r="Q2055">
        <v>41.6</v>
      </c>
      <c r="R2055">
        <v>4</v>
      </c>
      <c r="S2055" s="1" t="s">
        <v>35</v>
      </c>
      <c r="T2055">
        <v>14.144</v>
      </c>
      <c r="U2055" s="1" t="s">
        <v>90</v>
      </c>
      <c r="V2055" s="1" t="s">
        <v>171</v>
      </c>
      <c r="W2055">
        <v>2016</v>
      </c>
    </row>
    <row r="2056" spans="1:23" x14ac:dyDescent="0.25">
      <c r="A2056">
        <v>9684</v>
      </c>
      <c r="B2056" s="1" t="s">
        <v>4349</v>
      </c>
      <c r="C2056" s="2">
        <v>43082</v>
      </c>
      <c r="D2056" s="2">
        <v>43087</v>
      </c>
      <c r="E2056" s="1" t="s">
        <v>42</v>
      </c>
      <c r="F2056" s="1" t="s">
        <v>2076</v>
      </c>
      <c r="G2056" s="1" t="s">
        <v>2077</v>
      </c>
      <c r="H2056" s="1" t="s">
        <v>26</v>
      </c>
      <c r="I2056" s="1" t="s">
        <v>27</v>
      </c>
      <c r="J2056" s="1" t="s">
        <v>338</v>
      </c>
      <c r="K2056" s="1" t="s">
        <v>57</v>
      </c>
      <c r="L2056" s="1" t="s">
        <v>58</v>
      </c>
      <c r="M2056" s="1" t="s">
        <v>1303</v>
      </c>
      <c r="N2056" s="1" t="s">
        <v>32</v>
      </c>
      <c r="O2056" s="1" t="s">
        <v>60</v>
      </c>
      <c r="P2056" s="1" t="s">
        <v>1771</v>
      </c>
      <c r="Q2056">
        <v>201.04</v>
      </c>
      <c r="R2056">
        <v>8</v>
      </c>
      <c r="S2056" s="1" t="s">
        <v>35</v>
      </c>
      <c r="T2056">
        <v>54.280799999999999</v>
      </c>
      <c r="U2056" s="1" t="s">
        <v>62</v>
      </c>
      <c r="V2056" s="1" t="s">
        <v>104</v>
      </c>
      <c r="W2056">
        <v>2017</v>
      </c>
    </row>
    <row r="2057" spans="1:23" x14ac:dyDescent="0.25">
      <c r="A2057">
        <v>9692</v>
      </c>
      <c r="B2057" s="1" t="s">
        <v>4350</v>
      </c>
      <c r="C2057" s="2">
        <v>42321</v>
      </c>
      <c r="D2057" s="2">
        <v>42325</v>
      </c>
      <c r="E2057" s="1" t="s">
        <v>42</v>
      </c>
      <c r="F2057" s="1" t="s">
        <v>413</v>
      </c>
      <c r="G2057" s="1" t="s">
        <v>414</v>
      </c>
      <c r="H2057" s="1" t="s">
        <v>26</v>
      </c>
      <c r="I2057" s="1" t="s">
        <v>27</v>
      </c>
      <c r="J2057" s="1" t="s">
        <v>109</v>
      </c>
      <c r="K2057" s="1" t="s">
        <v>99</v>
      </c>
      <c r="L2057" s="1" t="s">
        <v>100</v>
      </c>
      <c r="M2057" s="1" t="s">
        <v>1011</v>
      </c>
      <c r="N2057" s="1" t="s">
        <v>32</v>
      </c>
      <c r="O2057" s="1" t="s">
        <v>33</v>
      </c>
      <c r="P2057" s="1" t="s">
        <v>1012</v>
      </c>
      <c r="Q2057">
        <v>613.99919999999997</v>
      </c>
      <c r="R2057">
        <v>3</v>
      </c>
      <c r="S2057" s="1" t="s">
        <v>112</v>
      </c>
      <c r="T2057">
        <v>-18.058800000000002</v>
      </c>
      <c r="U2057" s="1" t="s">
        <v>90</v>
      </c>
      <c r="V2057" s="1" t="s">
        <v>37</v>
      </c>
      <c r="W2057">
        <v>2015</v>
      </c>
    </row>
    <row r="2058" spans="1:23" x14ac:dyDescent="0.25">
      <c r="A2058">
        <v>9698</v>
      </c>
      <c r="B2058" s="1" t="s">
        <v>4351</v>
      </c>
      <c r="C2058" s="2">
        <v>42440</v>
      </c>
      <c r="D2058" s="2">
        <v>42440</v>
      </c>
      <c r="E2058" s="1" t="s">
        <v>435</v>
      </c>
      <c r="F2058" s="1" t="s">
        <v>4352</v>
      </c>
      <c r="G2058" s="1" t="s">
        <v>4353</v>
      </c>
      <c r="H2058" s="1" t="s">
        <v>108</v>
      </c>
      <c r="I2058" s="1" t="s">
        <v>27</v>
      </c>
      <c r="J2058" s="1" t="s">
        <v>70</v>
      </c>
      <c r="K2058" s="1" t="s">
        <v>71</v>
      </c>
      <c r="L2058" s="1" t="s">
        <v>72</v>
      </c>
      <c r="M2058" s="1" t="s">
        <v>1608</v>
      </c>
      <c r="N2058" s="1" t="s">
        <v>32</v>
      </c>
      <c r="O2058" s="1" t="s">
        <v>60</v>
      </c>
      <c r="P2058" s="1" t="s">
        <v>1609</v>
      </c>
      <c r="Q2058">
        <v>30.335999999999999</v>
      </c>
      <c r="R2058">
        <v>4</v>
      </c>
      <c r="S2058" s="1" t="s">
        <v>66</v>
      </c>
      <c r="T2058">
        <v>9.48</v>
      </c>
      <c r="U2058" s="1" t="s">
        <v>440</v>
      </c>
      <c r="V2058" s="1" t="s">
        <v>205</v>
      </c>
      <c r="W2058">
        <v>2016</v>
      </c>
    </row>
    <row r="2059" spans="1:23" x14ac:dyDescent="0.25">
      <c r="A2059">
        <v>9707</v>
      </c>
      <c r="B2059" s="1" t="s">
        <v>4354</v>
      </c>
      <c r="C2059" s="2">
        <v>42664</v>
      </c>
      <c r="D2059" s="2">
        <v>42670</v>
      </c>
      <c r="E2059" s="1" t="s">
        <v>42</v>
      </c>
      <c r="F2059" s="1" t="s">
        <v>640</v>
      </c>
      <c r="G2059" s="1" t="s">
        <v>641</v>
      </c>
      <c r="H2059" s="1" t="s">
        <v>26</v>
      </c>
      <c r="I2059" s="1" t="s">
        <v>27</v>
      </c>
      <c r="J2059" s="1" t="s">
        <v>56</v>
      </c>
      <c r="K2059" s="1" t="s">
        <v>57</v>
      </c>
      <c r="L2059" s="1" t="s">
        <v>58</v>
      </c>
      <c r="M2059" s="1" t="s">
        <v>3030</v>
      </c>
      <c r="N2059" s="1" t="s">
        <v>32</v>
      </c>
      <c r="O2059" s="1" t="s">
        <v>39</v>
      </c>
      <c r="P2059" s="1" t="s">
        <v>3031</v>
      </c>
      <c r="Q2059">
        <v>242.136</v>
      </c>
      <c r="R2059">
        <v>3</v>
      </c>
      <c r="S2059" s="1" t="s">
        <v>66</v>
      </c>
      <c r="T2059">
        <v>12.1068</v>
      </c>
      <c r="U2059" s="1" t="s">
        <v>139</v>
      </c>
      <c r="V2059" s="1" t="s">
        <v>52</v>
      </c>
      <c r="W2059">
        <v>2016</v>
      </c>
    </row>
    <row r="2060" spans="1:23" x14ac:dyDescent="0.25">
      <c r="A2060">
        <v>9709</v>
      </c>
      <c r="B2060" s="1" t="s">
        <v>4354</v>
      </c>
      <c r="C2060" s="2">
        <v>42664</v>
      </c>
      <c r="D2060" s="2">
        <v>42670</v>
      </c>
      <c r="E2060" s="1" t="s">
        <v>42</v>
      </c>
      <c r="F2060" s="1" t="s">
        <v>640</v>
      </c>
      <c r="G2060" s="1" t="s">
        <v>641</v>
      </c>
      <c r="H2060" s="1" t="s">
        <v>26</v>
      </c>
      <c r="I2060" s="1" t="s">
        <v>27</v>
      </c>
      <c r="J2060" s="1" t="s">
        <v>56</v>
      </c>
      <c r="K2060" s="1" t="s">
        <v>57</v>
      </c>
      <c r="L2060" s="1" t="s">
        <v>58</v>
      </c>
      <c r="M2060" s="1" t="s">
        <v>2672</v>
      </c>
      <c r="N2060" s="1" t="s">
        <v>32</v>
      </c>
      <c r="O2060" s="1" t="s">
        <v>60</v>
      </c>
      <c r="P2060" s="1" t="s">
        <v>2673</v>
      </c>
      <c r="Q2060">
        <v>19.96</v>
      </c>
      <c r="R2060">
        <v>2</v>
      </c>
      <c r="S2060" s="1" t="s">
        <v>35</v>
      </c>
      <c r="T2060">
        <v>5.5888</v>
      </c>
      <c r="U2060" s="1" t="s">
        <v>139</v>
      </c>
      <c r="V2060" s="1" t="s">
        <v>52</v>
      </c>
      <c r="W2060">
        <v>2016</v>
      </c>
    </row>
    <row r="2061" spans="1:23" x14ac:dyDescent="0.25">
      <c r="A2061">
        <v>9711</v>
      </c>
      <c r="B2061" s="1" t="s">
        <v>4355</v>
      </c>
      <c r="C2061" s="2">
        <v>41948</v>
      </c>
      <c r="D2061" s="2">
        <v>41953</v>
      </c>
      <c r="E2061" s="1" t="s">
        <v>42</v>
      </c>
      <c r="F2061" s="1" t="s">
        <v>1396</v>
      </c>
      <c r="G2061" s="1" t="s">
        <v>1397</v>
      </c>
      <c r="H2061" s="1" t="s">
        <v>26</v>
      </c>
      <c r="I2061" s="1" t="s">
        <v>27</v>
      </c>
      <c r="J2061" s="1" t="s">
        <v>70</v>
      </c>
      <c r="K2061" s="1" t="s">
        <v>71</v>
      </c>
      <c r="L2061" s="1" t="s">
        <v>72</v>
      </c>
      <c r="M2061" s="1" t="s">
        <v>1844</v>
      </c>
      <c r="N2061" s="1" t="s">
        <v>32</v>
      </c>
      <c r="O2061" s="1" t="s">
        <v>60</v>
      </c>
      <c r="P2061" s="1" t="s">
        <v>1845</v>
      </c>
      <c r="Q2061">
        <v>273.56799999999998</v>
      </c>
      <c r="R2061">
        <v>2</v>
      </c>
      <c r="S2061" s="1" t="s">
        <v>66</v>
      </c>
      <c r="T2061">
        <v>-34.195999999999998</v>
      </c>
      <c r="U2061" s="1" t="s">
        <v>62</v>
      </c>
      <c r="V2061" s="1" t="s">
        <v>37</v>
      </c>
      <c r="W2061">
        <v>2014</v>
      </c>
    </row>
    <row r="2062" spans="1:23" x14ac:dyDescent="0.25">
      <c r="A2062">
        <v>9721</v>
      </c>
      <c r="B2062" s="1" t="s">
        <v>4356</v>
      </c>
      <c r="C2062" s="2">
        <v>42635</v>
      </c>
      <c r="D2062" s="2">
        <v>42639</v>
      </c>
      <c r="E2062" s="1" t="s">
        <v>42</v>
      </c>
      <c r="F2062" s="1" t="s">
        <v>3091</v>
      </c>
      <c r="G2062" s="1" t="s">
        <v>3092</v>
      </c>
      <c r="H2062" s="1" t="s">
        <v>97</v>
      </c>
      <c r="I2062" s="1" t="s">
        <v>27</v>
      </c>
      <c r="J2062" s="1" t="s">
        <v>4160</v>
      </c>
      <c r="K2062" s="1" t="s">
        <v>248</v>
      </c>
      <c r="L2062" s="1" t="s">
        <v>100</v>
      </c>
      <c r="M2062" s="1" t="s">
        <v>2217</v>
      </c>
      <c r="N2062" s="1" t="s">
        <v>32</v>
      </c>
      <c r="O2062" s="1" t="s">
        <v>60</v>
      </c>
      <c r="P2062" s="1" t="s">
        <v>2218</v>
      </c>
      <c r="Q2062">
        <v>18.96</v>
      </c>
      <c r="R2062">
        <v>2</v>
      </c>
      <c r="S2062" s="1" t="s">
        <v>35</v>
      </c>
      <c r="T2062">
        <v>7.5839999999999996</v>
      </c>
      <c r="U2062" s="1" t="s">
        <v>90</v>
      </c>
      <c r="V2062" s="1" t="s">
        <v>83</v>
      </c>
      <c r="W2062">
        <v>2016</v>
      </c>
    </row>
    <row r="2063" spans="1:23" x14ac:dyDescent="0.25">
      <c r="A2063">
        <v>9722</v>
      </c>
      <c r="B2063" s="1" t="s">
        <v>4357</v>
      </c>
      <c r="C2063" s="2">
        <v>42416</v>
      </c>
      <c r="D2063" s="2">
        <v>42420</v>
      </c>
      <c r="E2063" s="1" t="s">
        <v>42</v>
      </c>
      <c r="F2063" s="1" t="s">
        <v>2224</v>
      </c>
      <c r="G2063" s="1" t="s">
        <v>2225</v>
      </c>
      <c r="H2063" s="1" t="s">
        <v>26</v>
      </c>
      <c r="I2063" s="1" t="s">
        <v>27</v>
      </c>
      <c r="J2063" s="1" t="s">
        <v>183</v>
      </c>
      <c r="K2063" s="1" t="s">
        <v>129</v>
      </c>
      <c r="L2063" s="1" t="s">
        <v>72</v>
      </c>
      <c r="M2063" s="1" t="s">
        <v>3001</v>
      </c>
      <c r="N2063" s="1" t="s">
        <v>32</v>
      </c>
      <c r="O2063" s="1" t="s">
        <v>39</v>
      </c>
      <c r="P2063" s="1" t="s">
        <v>3002</v>
      </c>
      <c r="Q2063">
        <v>326.64600000000002</v>
      </c>
      <c r="R2063">
        <v>3</v>
      </c>
      <c r="S2063" s="1" t="s">
        <v>132</v>
      </c>
      <c r="T2063">
        <v>39.923400000000001</v>
      </c>
      <c r="U2063" s="1" t="s">
        <v>90</v>
      </c>
      <c r="V2063" s="1" t="s">
        <v>307</v>
      </c>
      <c r="W2063">
        <v>2016</v>
      </c>
    </row>
    <row r="2064" spans="1:23" x14ac:dyDescent="0.25">
      <c r="A2064">
        <v>9733</v>
      </c>
      <c r="B2064" s="1" t="s">
        <v>4358</v>
      </c>
      <c r="C2064" s="2">
        <v>41871</v>
      </c>
      <c r="D2064" s="2">
        <v>41876</v>
      </c>
      <c r="E2064" s="1" t="s">
        <v>42</v>
      </c>
      <c r="F2064" s="1" t="s">
        <v>2754</v>
      </c>
      <c r="G2064" s="1" t="s">
        <v>2755</v>
      </c>
      <c r="H2064" s="1" t="s">
        <v>97</v>
      </c>
      <c r="I2064" s="1" t="s">
        <v>27</v>
      </c>
      <c r="J2064" s="1" t="s">
        <v>2863</v>
      </c>
      <c r="K2064" s="1" t="s">
        <v>728</v>
      </c>
      <c r="L2064" s="1" t="s">
        <v>30</v>
      </c>
      <c r="M2064" s="1" t="s">
        <v>2231</v>
      </c>
      <c r="N2064" s="1" t="s">
        <v>32</v>
      </c>
      <c r="O2064" s="1" t="s">
        <v>39</v>
      </c>
      <c r="P2064" s="1" t="s">
        <v>2232</v>
      </c>
      <c r="Q2064">
        <v>500.24</v>
      </c>
      <c r="R2064">
        <v>13</v>
      </c>
      <c r="S2064" s="1" t="s">
        <v>35</v>
      </c>
      <c r="T2064">
        <v>145.06960000000001</v>
      </c>
      <c r="U2064" s="1" t="s">
        <v>62</v>
      </c>
      <c r="V2064" s="1" t="s">
        <v>263</v>
      </c>
      <c r="W2064">
        <v>2014</v>
      </c>
    </row>
    <row r="2065" spans="1:23" x14ac:dyDescent="0.25">
      <c r="A2065">
        <v>9742</v>
      </c>
      <c r="B2065" s="1" t="s">
        <v>4359</v>
      </c>
      <c r="C2065" s="2">
        <v>42316</v>
      </c>
      <c r="D2065" s="2">
        <v>42320</v>
      </c>
      <c r="E2065" s="1" t="s">
        <v>42</v>
      </c>
      <c r="F2065" s="1" t="s">
        <v>4360</v>
      </c>
      <c r="G2065" s="1" t="s">
        <v>4361</v>
      </c>
      <c r="H2065" s="1" t="s">
        <v>97</v>
      </c>
      <c r="I2065" s="1" t="s">
        <v>27</v>
      </c>
      <c r="J2065" s="1" t="s">
        <v>3044</v>
      </c>
      <c r="K2065" s="1" t="s">
        <v>3119</v>
      </c>
      <c r="L2065" s="1" t="s">
        <v>72</v>
      </c>
      <c r="M2065" s="1" t="s">
        <v>87</v>
      </c>
      <c r="N2065" s="1" t="s">
        <v>32</v>
      </c>
      <c r="O2065" s="1" t="s">
        <v>33</v>
      </c>
      <c r="P2065" s="1" t="s">
        <v>88</v>
      </c>
      <c r="Q2065">
        <v>4404.8999999999996</v>
      </c>
      <c r="R2065">
        <v>5</v>
      </c>
      <c r="S2065" s="1" t="s">
        <v>35</v>
      </c>
      <c r="T2065">
        <v>1013.127</v>
      </c>
      <c r="U2065" s="1" t="s">
        <v>90</v>
      </c>
      <c r="V2065" s="1" t="s">
        <v>37</v>
      </c>
      <c r="W2065">
        <v>2015</v>
      </c>
    </row>
    <row r="2066" spans="1:23" x14ac:dyDescent="0.25">
      <c r="A2066">
        <v>9746</v>
      </c>
      <c r="B2066" s="1" t="s">
        <v>4362</v>
      </c>
      <c r="C2066" s="2">
        <v>43063</v>
      </c>
      <c r="D2066" s="2">
        <v>43063</v>
      </c>
      <c r="E2066" s="1" t="s">
        <v>435</v>
      </c>
      <c r="F2066" s="1" t="s">
        <v>1219</v>
      </c>
      <c r="G2066" s="1" t="s">
        <v>1220</v>
      </c>
      <c r="H2066" s="1" t="s">
        <v>26</v>
      </c>
      <c r="I2066" s="1" t="s">
        <v>27</v>
      </c>
      <c r="J2066" s="1" t="s">
        <v>56</v>
      </c>
      <c r="K2066" s="1" t="s">
        <v>57</v>
      </c>
      <c r="L2066" s="1" t="s">
        <v>58</v>
      </c>
      <c r="M2066" s="1" t="s">
        <v>451</v>
      </c>
      <c r="N2066" s="1" t="s">
        <v>32</v>
      </c>
      <c r="O2066" s="1" t="s">
        <v>48</v>
      </c>
      <c r="P2066" s="1" t="s">
        <v>452</v>
      </c>
      <c r="Q2066">
        <v>364.08</v>
      </c>
      <c r="R2066">
        <v>2</v>
      </c>
      <c r="S2066" s="1" t="s">
        <v>66</v>
      </c>
      <c r="T2066">
        <v>9.1020000000000003</v>
      </c>
      <c r="U2066" s="1" t="s">
        <v>440</v>
      </c>
      <c r="V2066" s="1" t="s">
        <v>37</v>
      </c>
      <c r="W2066">
        <v>2017</v>
      </c>
    </row>
    <row r="2067" spans="1:23" x14ac:dyDescent="0.25">
      <c r="A2067">
        <v>9747</v>
      </c>
      <c r="B2067" s="1" t="s">
        <v>4362</v>
      </c>
      <c r="C2067" s="2">
        <v>43063</v>
      </c>
      <c r="D2067" s="2">
        <v>43063</v>
      </c>
      <c r="E2067" s="1" t="s">
        <v>435</v>
      </c>
      <c r="F2067" s="1" t="s">
        <v>1219</v>
      </c>
      <c r="G2067" s="1" t="s">
        <v>1220</v>
      </c>
      <c r="H2067" s="1" t="s">
        <v>26</v>
      </c>
      <c r="I2067" s="1" t="s">
        <v>27</v>
      </c>
      <c r="J2067" s="1" t="s">
        <v>56</v>
      </c>
      <c r="K2067" s="1" t="s">
        <v>57</v>
      </c>
      <c r="L2067" s="1" t="s">
        <v>58</v>
      </c>
      <c r="M2067" s="1" t="s">
        <v>1262</v>
      </c>
      <c r="N2067" s="1" t="s">
        <v>32</v>
      </c>
      <c r="O2067" s="1" t="s">
        <v>48</v>
      </c>
      <c r="P2067" s="1" t="s">
        <v>1263</v>
      </c>
      <c r="Q2067">
        <v>71.087999999999994</v>
      </c>
      <c r="R2067">
        <v>2</v>
      </c>
      <c r="S2067" s="1" t="s">
        <v>66</v>
      </c>
      <c r="T2067">
        <v>-1.7771999999999999</v>
      </c>
      <c r="U2067" s="1" t="s">
        <v>440</v>
      </c>
      <c r="V2067" s="1" t="s">
        <v>37</v>
      </c>
      <c r="W2067">
        <v>2017</v>
      </c>
    </row>
    <row r="2068" spans="1:23" x14ac:dyDescent="0.25">
      <c r="A2068">
        <v>9748</v>
      </c>
      <c r="B2068" s="1" t="s">
        <v>4363</v>
      </c>
      <c r="C2068" s="2">
        <v>41954</v>
      </c>
      <c r="D2068" s="2">
        <v>41958</v>
      </c>
      <c r="E2068" s="1" t="s">
        <v>42</v>
      </c>
      <c r="F2068" s="1" t="s">
        <v>54</v>
      </c>
      <c r="G2068" s="1" t="s">
        <v>55</v>
      </c>
      <c r="H2068" s="1" t="s">
        <v>26</v>
      </c>
      <c r="I2068" s="1" t="s">
        <v>27</v>
      </c>
      <c r="J2068" s="1" t="s">
        <v>143</v>
      </c>
      <c r="K2068" s="1" t="s">
        <v>144</v>
      </c>
      <c r="L2068" s="1" t="s">
        <v>100</v>
      </c>
      <c r="M2068" s="1" t="s">
        <v>2800</v>
      </c>
      <c r="N2068" s="1" t="s">
        <v>32</v>
      </c>
      <c r="O2068" s="1" t="s">
        <v>60</v>
      </c>
      <c r="P2068" s="1" t="s">
        <v>2801</v>
      </c>
      <c r="Q2068">
        <v>10.984</v>
      </c>
      <c r="R2068">
        <v>2</v>
      </c>
      <c r="S2068" s="1" t="s">
        <v>103</v>
      </c>
      <c r="T2068">
        <v>-7.9634</v>
      </c>
      <c r="U2068" s="1" t="s">
        <v>90</v>
      </c>
      <c r="V2068" s="1" t="s">
        <v>37</v>
      </c>
      <c r="W2068">
        <v>2014</v>
      </c>
    </row>
    <row r="2069" spans="1:23" x14ac:dyDescent="0.25">
      <c r="A2069">
        <v>9749</v>
      </c>
      <c r="B2069" s="1" t="s">
        <v>4363</v>
      </c>
      <c r="C2069" s="2">
        <v>41954</v>
      </c>
      <c r="D2069" s="2">
        <v>41958</v>
      </c>
      <c r="E2069" s="1" t="s">
        <v>42</v>
      </c>
      <c r="F2069" s="1" t="s">
        <v>54</v>
      </c>
      <c r="G2069" s="1" t="s">
        <v>55</v>
      </c>
      <c r="H2069" s="1" t="s">
        <v>26</v>
      </c>
      <c r="I2069" s="1" t="s">
        <v>27</v>
      </c>
      <c r="J2069" s="1" t="s">
        <v>143</v>
      </c>
      <c r="K2069" s="1" t="s">
        <v>144</v>
      </c>
      <c r="L2069" s="1" t="s">
        <v>100</v>
      </c>
      <c r="M2069" s="1" t="s">
        <v>587</v>
      </c>
      <c r="N2069" s="1" t="s">
        <v>32</v>
      </c>
      <c r="O2069" s="1" t="s">
        <v>39</v>
      </c>
      <c r="P2069" s="1" t="s">
        <v>588</v>
      </c>
      <c r="Q2069">
        <v>797.94399999999996</v>
      </c>
      <c r="R2069">
        <v>4</v>
      </c>
      <c r="S2069" s="1" t="s">
        <v>75</v>
      </c>
      <c r="T2069">
        <v>-56.996000000000002</v>
      </c>
      <c r="U2069" s="1" t="s">
        <v>90</v>
      </c>
      <c r="V2069" s="1" t="s">
        <v>37</v>
      </c>
      <c r="W2069">
        <v>2014</v>
      </c>
    </row>
    <row r="2070" spans="1:23" x14ac:dyDescent="0.25">
      <c r="A2070">
        <v>9757</v>
      </c>
      <c r="B2070" s="1" t="s">
        <v>4364</v>
      </c>
      <c r="C2070" s="2">
        <v>42821</v>
      </c>
      <c r="D2070" s="2">
        <v>42823</v>
      </c>
      <c r="E2070" s="1" t="s">
        <v>23</v>
      </c>
      <c r="F2070" s="1" t="s">
        <v>187</v>
      </c>
      <c r="G2070" s="1" t="s">
        <v>188</v>
      </c>
      <c r="H2070" s="1" t="s">
        <v>26</v>
      </c>
      <c r="I2070" s="1" t="s">
        <v>27</v>
      </c>
      <c r="J2070" s="1" t="s">
        <v>647</v>
      </c>
      <c r="K2070" s="1" t="s">
        <v>728</v>
      </c>
      <c r="L2070" s="1" t="s">
        <v>30</v>
      </c>
      <c r="M2070" s="1" t="s">
        <v>378</v>
      </c>
      <c r="N2070" s="1" t="s">
        <v>32</v>
      </c>
      <c r="O2070" s="1" t="s">
        <v>48</v>
      </c>
      <c r="P2070" s="1" t="s">
        <v>379</v>
      </c>
      <c r="Q2070">
        <v>292.10000000000002</v>
      </c>
      <c r="R2070">
        <v>2</v>
      </c>
      <c r="S2070" s="1" t="s">
        <v>35</v>
      </c>
      <c r="T2070">
        <v>58.42</v>
      </c>
      <c r="U2070" s="1" t="s">
        <v>76</v>
      </c>
      <c r="V2070" s="1" t="s">
        <v>205</v>
      </c>
      <c r="W2070">
        <v>2017</v>
      </c>
    </row>
    <row r="2071" spans="1:23" x14ac:dyDescent="0.25">
      <c r="A2071">
        <v>9760</v>
      </c>
      <c r="B2071" s="1" t="s">
        <v>4365</v>
      </c>
      <c r="C2071" s="2">
        <v>42674</v>
      </c>
      <c r="D2071" s="2">
        <v>42679</v>
      </c>
      <c r="E2071" s="1" t="s">
        <v>42</v>
      </c>
      <c r="F2071" s="1" t="s">
        <v>665</v>
      </c>
      <c r="G2071" s="1" t="s">
        <v>666</v>
      </c>
      <c r="H2071" s="1" t="s">
        <v>97</v>
      </c>
      <c r="I2071" s="1" t="s">
        <v>27</v>
      </c>
      <c r="J2071" s="1" t="s">
        <v>338</v>
      </c>
      <c r="K2071" s="1" t="s">
        <v>57</v>
      </c>
      <c r="L2071" s="1" t="s">
        <v>58</v>
      </c>
      <c r="M2071" s="1" t="s">
        <v>1499</v>
      </c>
      <c r="N2071" s="1" t="s">
        <v>32</v>
      </c>
      <c r="O2071" s="1" t="s">
        <v>39</v>
      </c>
      <c r="P2071" s="1" t="s">
        <v>1500</v>
      </c>
      <c r="Q2071">
        <v>1403.92</v>
      </c>
      <c r="R2071">
        <v>5</v>
      </c>
      <c r="S2071" s="1" t="s">
        <v>66</v>
      </c>
      <c r="T2071">
        <v>70.195999999999998</v>
      </c>
      <c r="U2071" s="1" t="s">
        <v>62</v>
      </c>
      <c r="V2071" s="1" t="s">
        <v>52</v>
      </c>
      <c r="W2071">
        <v>2016</v>
      </c>
    </row>
    <row r="2072" spans="1:23" x14ac:dyDescent="0.25">
      <c r="A2072">
        <v>9770</v>
      </c>
      <c r="B2072" s="1" t="s">
        <v>4366</v>
      </c>
      <c r="C2072" s="2">
        <v>42698</v>
      </c>
      <c r="D2072" s="2">
        <v>42704</v>
      </c>
      <c r="E2072" s="1" t="s">
        <v>42</v>
      </c>
      <c r="F2072" s="1" t="s">
        <v>913</v>
      </c>
      <c r="G2072" s="1" t="s">
        <v>914</v>
      </c>
      <c r="H2072" s="1" t="s">
        <v>108</v>
      </c>
      <c r="I2072" s="1" t="s">
        <v>27</v>
      </c>
      <c r="J2072" s="1" t="s">
        <v>2063</v>
      </c>
      <c r="K2072" s="1" t="s">
        <v>46</v>
      </c>
      <c r="L2072" s="1" t="s">
        <v>30</v>
      </c>
      <c r="M2072" s="1" t="s">
        <v>779</v>
      </c>
      <c r="N2072" s="1" t="s">
        <v>32</v>
      </c>
      <c r="O2072" s="1" t="s">
        <v>33</v>
      </c>
      <c r="P2072" s="1" t="s">
        <v>780</v>
      </c>
      <c r="Q2072">
        <v>339.92</v>
      </c>
      <c r="R2072">
        <v>5</v>
      </c>
      <c r="S2072" s="1" t="s">
        <v>66</v>
      </c>
      <c r="T2072">
        <v>8.4979999999999993</v>
      </c>
      <c r="U2072" s="1" t="s">
        <v>139</v>
      </c>
      <c r="V2072" s="1" t="s">
        <v>37</v>
      </c>
      <c r="W2072">
        <v>2016</v>
      </c>
    </row>
    <row r="2073" spans="1:23" x14ac:dyDescent="0.25">
      <c r="A2073">
        <v>9776</v>
      </c>
      <c r="B2073" s="1" t="s">
        <v>4367</v>
      </c>
      <c r="C2073" s="2">
        <v>41846</v>
      </c>
      <c r="D2073" s="2">
        <v>41850</v>
      </c>
      <c r="E2073" s="1" t="s">
        <v>42</v>
      </c>
      <c r="F2073" s="1" t="s">
        <v>1587</v>
      </c>
      <c r="G2073" s="1" t="s">
        <v>1588</v>
      </c>
      <c r="H2073" s="1" t="s">
        <v>26</v>
      </c>
      <c r="I2073" s="1" t="s">
        <v>27</v>
      </c>
      <c r="J2073" s="1" t="s">
        <v>255</v>
      </c>
      <c r="K2073" s="1" t="s">
        <v>99</v>
      </c>
      <c r="L2073" s="1" t="s">
        <v>100</v>
      </c>
      <c r="M2073" s="1" t="s">
        <v>2274</v>
      </c>
      <c r="N2073" s="1" t="s">
        <v>32</v>
      </c>
      <c r="O2073" s="1" t="s">
        <v>60</v>
      </c>
      <c r="P2073" s="1" t="s">
        <v>2275</v>
      </c>
      <c r="Q2073">
        <v>17.495999999999999</v>
      </c>
      <c r="R2073">
        <v>3</v>
      </c>
      <c r="S2073" s="1" t="s">
        <v>103</v>
      </c>
      <c r="T2073">
        <v>-10.0602</v>
      </c>
      <c r="U2073" s="1" t="s">
        <v>90</v>
      </c>
      <c r="V2073" s="1" t="s">
        <v>77</v>
      </c>
      <c r="W2073">
        <v>2014</v>
      </c>
    </row>
    <row r="2074" spans="1:23" x14ac:dyDescent="0.25">
      <c r="A2074">
        <v>9785</v>
      </c>
      <c r="B2074" s="1" t="s">
        <v>4368</v>
      </c>
      <c r="C2074" s="2">
        <v>42155</v>
      </c>
      <c r="D2074" s="2">
        <v>42157</v>
      </c>
      <c r="E2074" s="1" t="s">
        <v>23</v>
      </c>
      <c r="F2074" s="1" t="s">
        <v>1836</v>
      </c>
      <c r="G2074" s="1" t="s">
        <v>1837</v>
      </c>
      <c r="H2074" s="1" t="s">
        <v>97</v>
      </c>
      <c r="I2074" s="1" t="s">
        <v>27</v>
      </c>
      <c r="J2074" s="1" t="s">
        <v>3576</v>
      </c>
      <c r="K2074" s="1" t="s">
        <v>372</v>
      </c>
      <c r="L2074" s="1" t="s">
        <v>72</v>
      </c>
      <c r="M2074" s="1" t="s">
        <v>1993</v>
      </c>
      <c r="N2074" s="1" t="s">
        <v>32</v>
      </c>
      <c r="O2074" s="1" t="s">
        <v>60</v>
      </c>
      <c r="P2074" s="1" t="s">
        <v>1994</v>
      </c>
      <c r="Q2074">
        <v>8.2799999999999994</v>
      </c>
      <c r="R2074">
        <v>2</v>
      </c>
      <c r="S2074" s="1" t="s">
        <v>35</v>
      </c>
      <c r="T2074">
        <v>2.9807999999999999</v>
      </c>
      <c r="U2074" s="1" t="s">
        <v>76</v>
      </c>
      <c r="V2074" s="1" t="s">
        <v>171</v>
      </c>
      <c r="W2074">
        <v>2015</v>
      </c>
    </row>
    <row r="2075" spans="1:23" x14ac:dyDescent="0.25">
      <c r="A2075">
        <v>9787</v>
      </c>
      <c r="B2075" s="1" t="s">
        <v>4369</v>
      </c>
      <c r="C2075" s="2">
        <v>41948</v>
      </c>
      <c r="D2075" s="2">
        <v>41948</v>
      </c>
      <c r="E2075" s="1" t="s">
        <v>435</v>
      </c>
      <c r="F2075" s="1" t="s">
        <v>4370</v>
      </c>
      <c r="G2075" s="1" t="s">
        <v>4371</v>
      </c>
      <c r="H2075" s="1" t="s">
        <v>26</v>
      </c>
      <c r="I2075" s="1" t="s">
        <v>27</v>
      </c>
      <c r="J2075" s="1" t="s">
        <v>2863</v>
      </c>
      <c r="K2075" s="1" t="s">
        <v>728</v>
      </c>
      <c r="L2075" s="1" t="s">
        <v>30</v>
      </c>
      <c r="M2075" s="1" t="s">
        <v>1526</v>
      </c>
      <c r="N2075" s="1" t="s">
        <v>32</v>
      </c>
      <c r="O2075" s="1" t="s">
        <v>39</v>
      </c>
      <c r="P2075" s="1" t="s">
        <v>1527</v>
      </c>
      <c r="Q2075">
        <v>149.9</v>
      </c>
      <c r="R2075">
        <v>5</v>
      </c>
      <c r="S2075" s="1" t="s">
        <v>35</v>
      </c>
      <c r="T2075">
        <v>40.472999999999999</v>
      </c>
      <c r="U2075" s="1" t="s">
        <v>440</v>
      </c>
      <c r="V2075" s="1" t="s">
        <v>37</v>
      </c>
      <c r="W2075">
        <v>2014</v>
      </c>
    </row>
    <row r="2076" spans="1:23" x14ac:dyDescent="0.25">
      <c r="A2076">
        <v>9788</v>
      </c>
      <c r="B2076" s="1" t="s">
        <v>4372</v>
      </c>
      <c r="C2076" s="2">
        <v>42821</v>
      </c>
      <c r="D2076" s="2">
        <v>42826</v>
      </c>
      <c r="E2076" s="1" t="s">
        <v>42</v>
      </c>
      <c r="F2076" s="1" t="s">
        <v>1358</v>
      </c>
      <c r="G2076" s="1" t="s">
        <v>1359</v>
      </c>
      <c r="H2076" s="1" t="s">
        <v>26</v>
      </c>
      <c r="I2076" s="1" t="s">
        <v>27</v>
      </c>
      <c r="J2076" s="1" t="s">
        <v>109</v>
      </c>
      <c r="K2076" s="1" t="s">
        <v>99</v>
      </c>
      <c r="L2076" s="1" t="s">
        <v>100</v>
      </c>
      <c r="M2076" s="1" t="s">
        <v>1011</v>
      </c>
      <c r="N2076" s="1" t="s">
        <v>32</v>
      </c>
      <c r="O2076" s="1" t="s">
        <v>33</v>
      </c>
      <c r="P2076" s="1" t="s">
        <v>1012</v>
      </c>
      <c r="Q2076">
        <v>1023.332</v>
      </c>
      <c r="R2076">
        <v>5</v>
      </c>
      <c r="S2076" s="1" t="s">
        <v>112</v>
      </c>
      <c r="T2076">
        <v>-30.097999999999999</v>
      </c>
      <c r="U2076" s="1" t="s">
        <v>62</v>
      </c>
      <c r="V2076" s="1" t="s">
        <v>205</v>
      </c>
      <c r="W2076">
        <v>2017</v>
      </c>
    </row>
    <row r="2077" spans="1:23" x14ac:dyDescent="0.25">
      <c r="A2077">
        <v>9789</v>
      </c>
      <c r="B2077" s="1" t="s">
        <v>4372</v>
      </c>
      <c r="C2077" s="2">
        <v>42821</v>
      </c>
      <c r="D2077" s="2">
        <v>42826</v>
      </c>
      <c r="E2077" s="1" t="s">
        <v>42</v>
      </c>
      <c r="F2077" s="1" t="s">
        <v>1358</v>
      </c>
      <c r="G2077" s="1" t="s">
        <v>1359</v>
      </c>
      <c r="H2077" s="1" t="s">
        <v>26</v>
      </c>
      <c r="I2077" s="1" t="s">
        <v>27</v>
      </c>
      <c r="J2077" s="1" t="s">
        <v>109</v>
      </c>
      <c r="K2077" s="1" t="s">
        <v>99</v>
      </c>
      <c r="L2077" s="1" t="s">
        <v>100</v>
      </c>
      <c r="M2077" s="1" t="s">
        <v>216</v>
      </c>
      <c r="N2077" s="1" t="s">
        <v>32</v>
      </c>
      <c r="O2077" s="1" t="s">
        <v>39</v>
      </c>
      <c r="P2077" s="1" t="s">
        <v>217</v>
      </c>
      <c r="Q2077">
        <v>600.55799999999999</v>
      </c>
      <c r="R2077">
        <v>3</v>
      </c>
      <c r="S2077" s="1" t="s">
        <v>75</v>
      </c>
      <c r="T2077">
        <v>-8.5793999999999997</v>
      </c>
      <c r="U2077" s="1" t="s">
        <v>62</v>
      </c>
      <c r="V2077" s="1" t="s">
        <v>205</v>
      </c>
      <c r="W2077">
        <v>2017</v>
      </c>
    </row>
    <row r="2078" spans="1:23" x14ac:dyDescent="0.25">
      <c r="A2078">
        <v>9791</v>
      </c>
      <c r="B2078" s="1" t="s">
        <v>4372</v>
      </c>
      <c r="C2078" s="2">
        <v>42821</v>
      </c>
      <c r="D2078" s="2">
        <v>42826</v>
      </c>
      <c r="E2078" s="1" t="s">
        <v>42</v>
      </c>
      <c r="F2078" s="1" t="s">
        <v>1358</v>
      </c>
      <c r="G2078" s="1" t="s">
        <v>1359</v>
      </c>
      <c r="H2078" s="1" t="s">
        <v>26</v>
      </c>
      <c r="I2078" s="1" t="s">
        <v>27</v>
      </c>
      <c r="J2078" s="1" t="s">
        <v>109</v>
      </c>
      <c r="K2078" s="1" t="s">
        <v>99</v>
      </c>
      <c r="L2078" s="1" t="s">
        <v>100</v>
      </c>
      <c r="M2078" s="1" t="s">
        <v>1863</v>
      </c>
      <c r="N2078" s="1" t="s">
        <v>32</v>
      </c>
      <c r="O2078" s="1" t="s">
        <v>39</v>
      </c>
      <c r="P2078" s="1" t="s">
        <v>1864</v>
      </c>
      <c r="Q2078">
        <v>211.24600000000001</v>
      </c>
      <c r="R2078">
        <v>2</v>
      </c>
      <c r="S2078" s="1" t="s">
        <v>75</v>
      </c>
      <c r="T2078">
        <v>-66.391599999999997</v>
      </c>
      <c r="U2078" s="1" t="s">
        <v>62</v>
      </c>
      <c r="V2078" s="1" t="s">
        <v>205</v>
      </c>
      <c r="W2078">
        <v>2017</v>
      </c>
    </row>
    <row r="2079" spans="1:23" x14ac:dyDescent="0.25">
      <c r="A2079">
        <v>9793</v>
      </c>
      <c r="B2079" s="1" t="s">
        <v>4373</v>
      </c>
      <c r="C2079" s="2">
        <v>41780</v>
      </c>
      <c r="D2079" s="2">
        <v>41782</v>
      </c>
      <c r="E2079" s="1" t="s">
        <v>23</v>
      </c>
      <c r="F2079" s="1" t="s">
        <v>937</v>
      </c>
      <c r="G2079" s="1" t="s">
        <v>938</v>
      </c>
      <c r="H2079" s="1" t="s">
        <v>26</v>
      </c>
      <c r="I2079" s="1" t="s">
        <v>27</v>
      </c>
      <c r="J2079" s="1" t="s">
        <v>109</v>
      </c>
      <c r="K2079" s="1" t="s">
        <v>99</v>
      </c>
      <c r="L2079" s="1" t="s">
        <v>100</v>
      </c>
      <c r="M2079" s="1" t="s">
        <v>499</v>
      </c>
      <c r="N2079" s="1" t="s">
        <v>32</v>
      </c>
      <c r="O2079" s="1" t="s">
        <v>39</v>
      </c>
      <c r="P2079" s="1" t="s">
        <v>500</v>
      </c>
      <c r="Q2079">
        <v>107.77200000000001</v>
      </c>
      <c r="R2079">
        <v>2</v>
      </c>
      <c r="S2079" s="1" t="s">
        <v>75</v>
      </c>
      <c r="T2079">
        <v>-29.252400000000002</v>
      </c>
      <c r="U2079" s="1" t="s">
        <v>76</v>
      </c>
      <c r="V2079" s="1" t="s">
        <v>171</v>
      </c>
      <c r="W2079">
        <v>2014</v>
      </c>
    </row>
    <row r="2080" spans="1:23" x14ac:dyDescent="0.25">
      <c r="A2080">
        <v>9805</v>
      </c>
      <c r="B2080" s="1" t="s">
        <v>4374</v>
      </c>
      <c r="C2080" s="2">
        <v>42203</v>
      </c>
      <c r="D2080" s="2">
        <v>42205</v>
      </c>
      <c r="E2080" s="1" t="s">
        <v>23</v>
      </c>
      <c r="F2080" s="1" t="s">
        <v>859</v>
      </c>
      <c r="G2080" s="1" t="s">
        <v>860</v>
      </c>
      <c r="H2080" s="1" t="s">
        <v>26</v>
      </c>
      <c r="I2080" s="1" t="s">
        <v>27</v>
      </c>
      <c r="J2080" s="1" t="s">
        <v>183</v>
      </c>
      <c r="K2080" s="1" t="s">
        <v>129</v>
      </c>
      <c r="L2080" s="1" t="s">
        <v>72</v>
      </c>
      <c r="M2080" s="1" t="s">
        <v>1731</v>
      </c>
      <c r="N2080" s="1" t="s">
        <v>32</v>
      </c>
      <c r="O2080" s="1" t="s">
        <v>60</v>
      </c>
      <c r="P2080" s="1" t="s">
        <v>1732</v>
      </c>
      <c r="Q2080">
        <v>7.38</v>
      </c>
      <c r="R2080">
        <v>1</v>
      </c>
      <c r="S2080" s="1" t="s">
        <v>35</v>
      </c>
      <c r="T2080">
        <v>2.1402000000000001</v>
      </c>
      <c r="U2080" s="1" t="s">
        <v>76</v>
      </c>
      <c r="V2080" s="1" t="s">
        <v>77</v>
      </c>
      <c r="W2080">
        <v>2015</v>
      </c>
    </row>
    <row r="2081" spans="1:23" x14ac:dyDescent="0.25">
      <c r="A2081">
        <v>9806</v>
      </c>
      <c r="B2081" s="1" t="s">
        <v>4375</v>
      </c>
      <c r="C2081" s="2">
        <v>42664</v>
      </c>
      <c r="D2081" s="2">
        <v>42669</v>
      </c>
      <c r="E2081" s="1" t="s">
        <v>42</v>
      </c>
      <c r="F2081" s="1" t="s">
        <v>1963</v>
      </c>
      <c r="G2081" s="1" t="s">
        <v>1964</v>
      </c>
      <c r="H2081" s="1" t="s">
        <v>108</v>
      </c>
      <c r="I2081" s="1" t="s">
        <v>27</v>
      </c>
      <c r="J2081" s="1" t="s">
        <v>45</v>
      </c>
      <c r="K2081" s="1" t="s">
        <v>46</v>
      </c>
      <c r="L2081" s="1" t="s">
        <v>30</v>
      </c>
      <c r="M2081" s="1" t="s">
        <v>1531</v>
      </c>
      <c r="N2081" s="1" t="s">
        <v>32</v>
      </c>
      <c r="O2081" s="1" t="s">
        <v>60</v>
      </c>
      <c r="P2081" s="1" t="s">
        <v>1532</v>
      </c>
      <c r="Q2081">
        <v>45.567999999999998</v>
      </c>
      <c r="R2081">
        <v>2</v>
      </c>
      <c r="S2081" s="1" t="s">
        <v>66</v>
      </c>
      <c r="T2081">
        <v>9.6831999999999994</v>
      </c>
      <c r="U2081" s="1" t="s">
        <v>62</v>
      </c>
      <c r="V2081" s="1" t="s">
        <v>52</v>
      </c>
      <c r="W2081">
        <v>2016</v>
      </c>
    </row>
    <row r="2082" spans="1:23" x14ac:dyDescent="0.25">
      <c r="A2082">
        <v>9808</v>
      </c>
      <c r="B2082" s="1" t="s">
        <v>4376</v>
      </c>
      <c r="C2082" s="2">
        <v>42943</v>
      </c>
      <c r="D2082" s="2">
        <v>42948</v>
      </c>
      <c r="E2082" s="1" t="s">
        <v>23</v>
      </c>
      <c r="F2082" s="1" t="s">
        <v>1481</v>
      </c>
      <c r="G2082" s="1" t="s">
        <v>1482</v>
      </c>
      <c r="H2082" s="1" t="s">
        <v>26</v>
      </c>
      <c r="I2082" s="1" t="s">
        <v>27</v>
      </c>
      <c r="J2082" s="1" t="s">
        <v>2030</v>
      </c>
      <c r="K2082" s="1" t="s">
        <v>1048</v>
      </c>
      <c r="L2082" s="1" t="s">
        <v>30</v>
      </c>
      <c r="M2082" s="1" t="s">
        <v>145</v>
      </c>
      <c r="N2082" s="1" t="s">
        <v>32</v>
      </c>
      <c r="O2082" s="1" t="s">
        <v>39</v>
      </c>
      <c r="P2082" s="1" t="s">
        <v>146</v>
      </c>
      <c r="Q2082">
        <v>194.84800000000001</v>
      </c>
      <c r="R2082">
        <v>4</v>
      </c>
      <c r="S2082" s="1" t="s">
        <v>66</v>
      </c>
      <c r="T2082">
        <v>12.178000000000001</v>
      </c>
      <c r="U2082" s="1" t="s">
        <v>62</v>
      </c>
      <c r="V2082" s="1" t="s">
        <v>77</v>
      </c>
      <c r="W2082">
        <v>2017</v>
      </c>
    </row>
    <row r="2083" spans="1:23" x14ac:dyDescent="0.25">
      <c r="A2083">
        <v>9818</v>
      </c>
      <c r="B2083" s="1" t="s">
        <v>4377</v>
      </c>
      <c r="C2083" s="2">
        <v>42163</v>
      </c>
      <c r="D2083" s="2">
        <v>42167</v>
      </c>
      <c r="E2083" s="1" t="s">
        <v>42</v>
      </c>
      <c r="F2083" s="1" t="s">
        <v>3154</v>
      </c>
      <c r="G2083" s="1" t="s">
        <v>3155</v>
      </c>
      <c r="H2083" s="1" t="s">
        <v>97</v>
      </c>
      <c r="I2083" s="1" t="s">
        <v>27</v>
      </c>
      <c r="J2083" s="1" t="s">
        <v>801</v>
      </c>
      <c r="K2083" s="1" t="s">
        <v>46</v>
      </c>
      <c r="L2083" s="1" t="s">
        <v>30</v>
      </c>
      <c r="M2083" s="1" t="s">
        <v>2123</v>
      </c>
      <c r="N2083" s="1" t="s">
        <v>32</v>
      </c>
      <c r="O2083" s="1" t="s">
        <v>60</v>
      </c>
      <c r="P2083" s="1" t="s">
        <v>2124</v>
      </c>
      <c r="Q2083">
        <v>173.208</v>
      </c>
      <c r="R2083">
        <v>7</v>
      </c>
      <c r="S2083" s="1" t="s">
        <v>66</v>
      </c>
      <c r="T2083">
        <v>45.467100000000002</v>
      </c>
      <c r="U2083" s="1" t="s">
        <v>90</v>
      </c>
      <c r="V2083" s="1" t="s">
        <v>63</v>
      </c>
      <c r="W2083">
        <v>2015</v>
      </c>
    </row>
    <row r="2084" spans="1:23" x14ac:dyDescent="0.25">
      <c r="A2084">
        <v>9827</v>
      </c>
      <c r="B2084" s="1" t="s">
        <v>4378</v>
      </c>
      <c r="C2084" s="2">
        <v>41866</v>
      </c>
      <c r="D2084" s="2">
        <v>41870</v>
      </c>
      <c r="E2084" s="1" t="s">
        <v>42</v>
      </c>
      <c r="F2084" s="1" t="s">
        <v>1072</v>
      </c>
      <c r="G2084" s="1" t="s">
        <v>1073</v>
      </c>
      <c r="H2084" s="1" t="s">
        <v>26</v>
      </c>
      <c r="I2084" s="1" t="s">
        <v>27</v>
      </c>
      <c r="J2084" s="1" t="s">
        <v>338</v>
      </c>
      <c r="K2084" s="1" t="s">
        <v>57</v>
      </c>
      <c r="L2084" s="1" t="s">
        <v>58</v>
      </c>
      <c r="M2084" s="1" t="s">
        <v>1669</v>
      </c>
      <c r="N2084" s="1" t="s">
        <v>32</v>
      </c>
      <c r="O2084" s="1" t="s">
        <v>39</v>
      </c>
      <c r="P2084" s="1" t="s">
        <v>1670</v>
      </c>
      <c r="Q2084">
        <v>195.136</v>
      </c>
      <c r="R2084">
        <v>4</v>
      </c>
      <c r="S2084" s="1" t="s">
        <v>66</v>
      </c>
      <c r="T2084">
        <v>-12.196</v>
      </c>
      <c r="U2084" s="1" t="s">
        <v>90</v>
      </c>
      <c r="V2084" s="1" t="s">
        <v>263</v>
      </c>
      <c r="W2084">
        <v>2014</v>
      </c>
    </row>
    <row r="2085" spans="1:23" x14ac:dyDescent="0.25">
      <c r="A2085">
        <v>9830</v>
      </c>
      <c r="B2085" s="1" t="s">
        <v>4379</v>
      </c>
      <c r="C2085" s="2">
        <v>42932</v>
      </c>
      <c r="D2085" s="2">
        <v>42939</v>
      </c>
      <c r="E2085" s="1" t="s">
        <v>42</v>
      </c>
      <c r="F2085" s="1" t="s">
        <v>486</v>
      </c>
      <c r="G2085" s="1" t="s">
        <v>487</v>
      </c>
      <c r="H2085" s="1" t="s">
        <v>26</v>
      </c>
      <c r="I2085" s="1" t="s">
        <v>27</v>
      </c>
      <c r="J2085" s="1" t="s">
        <v>1540</v>
      </c>
      <c r="K2085" s="1" t="s">
        <v>1048</v>
      </c>
      <c r="L2085" s="1" t="s">
        <v>30</v>
      </c>
      <c r="M2085" s="1" t="s">
        <v>113</v>
      </c>
      <c r="N2085" s="1" t="s">
        <v>32</v>
      </c>
      <c r="O2085" s="1" t="s">
        <v>39</v>
      </c>
      <c r="P2085" s="1" t="s">
        <v>114</v>
      </c>
      <c r="Q2085">
        <v>242.352</v>
      </c>
      <c r="R2085">
        <v>3</v>
      </c>
      <c r="S2085" s="1" t="s">
        <v>66</v>
      </c>
      <c r="T2085">
        <v>15.147</v>
      </c>
      <c r="U2085" s="1" t="s">
        <v>51</v>
      </c>
      <c r="V2085" s="1" t="s">
        <v>77</v>
      </c>
      <c r="W2085">
        <v>2017</v>
      </c>
    </row>
    <row r="2086" spans="1:23" x14ac:dyDescent="0.25">
      <c r="A2086">
        <v>9832</v>
      </c>
      <c r="B2086" s="1" t="s">
        <v>4380</v>
      </c>
      <c r="C2086" s="2">
        <v>41989</v>
      </c>
      <c r="D2086" s="2">
        <v>41991</v>
      </c>
      <c r="E2086" s="1" t="s">
        <v>23</v>
      </c>
      <c r="F2086" s="1" t="s">
        <v>3696</v>
      </c>
      <c r="G2086" s="1" t="s">
        <v>3697</v>
      </c>
      <c r="H2086" s="1" t="s">
        <v>26</v>
      </c>
      <c r="I2086" s="1" t="s">
        <v>27</v>
      </c>
      <c r="J2086" s="1" t="s">
        <v>4381</v>
      </c>
      <c r="K2086" s="1" t="s">
        <v>99</v>
      </c>
      <c r="L2086" s="1" t="s">
        <v>100</v>
      </c>
      <c r="M2086" s="1" t="s">
        <v>120</v>
      </c>
      <c r="N2086" s="1" t="s">
        <v>32</v>
      </c>
      <c r="O2086" s="1" t="s">
        <v>60</v>
      </c>
      <c r="P2086" s="1" t="s">
        <v>121</v>
      </c>
      <c r="Q2086">
        <v>8.6240000000000006</v>
      </c>
      <c r="R2086">
        <v>7</v>
      </c>
      <c r="S2086" s="1" t="s">
        <v>103</v>
      </c>
      <c r="T2086">
        <v>-2.5872000000000002</v>
      </c>
      <c r="U2086" s="1" t="s">
        <v>76</v>
      </c>
      <c r="V2086" s="1" t="s">
        <v>104</v>
      </c>
      <c r="W2086">
        <v>2014</v>
      </c>
    </row>
    <row r="2087" spans="1:23" x14ac:dyDescent="0.25">
      <c r="A2087">
        <v>9835</v>
      </c>
      <c r="B2087" s="1" t="s">
        <v>4382</v>
      </c>
      <c r="C2087" s="2">
        <v>42653</v>
      </c>
      <c r="D2087" s="2">
        <v>42655</v>
      </c>
      <c r="E2087" s="1" t="s">
        <v>94</v>
      </c>
      <c r="F2087" s="1" t="s">
        <v>1743</v>
      </c>
      <c r="G2087" s="1" t="s">
        <v>1744</v>
      </c>
      <c r="H2087" s="1" t="s">
        <v>26</v>
      </c>
      <c r="I2087" s="1" t="s">
        <v>27</v>
      </c>
      <c r="J2087" s="1" t="s">
        <v>1166</v>
      </c>
      <c r="K2087" s="1" t="s">
        <v>99</v>
      </c>
      <c r="L2087" s="1" t="s">
        <v>100</v>
      </c>
      <c r="M2087" s="1" t="s">
        <v>2202</v>
      </c>
      <c r="N2087" s="1" t="s">
        <v>32</v>
      </c>
      <c r="O2087" s="1" t="s">
        <v>60</v>
      </c>
      <c r="P2087" s="1" t="s">
        <v>2203</v>
      </c>
      <c r="Q2087">
        <v>14</v>
      </c>
      <c r="R2087">
        <v>4</v>
      </c>
      <c r="S2087" s="1" t="s">
        <v>103</v>
      </c>
      <c r="T2087">
        <v>-6.3</v>
      </c>
      <c r="U2087" s="1" t="s">
        <v>76</v>
      </c>
      <c r="V2087" s="1" t="s">
        <v>52</v>
      </c>
      <c r="W2087">
        <v>2016</v>
      </c>
    </row>
    <row r="2088" spans="1:23" x14ac:dyDescent="0.25">
      <c r="A2088">
        <v>9843</v>
      </c>
      <c r="B2088" s="1" t="s">
        <v>4383</v>
      </c>
      <c r="C2088" s="2">
        <v>42638</v>
      </c>
      <c r="D2088" s="2">
        <v>42644</v>
      </c>
      <c r="E2088" s="1" t="s">
        <v>42</v>
      </c>
      <c r="F2088" s="1" t="s">
        <v>2061</v>
      </c>
      <c r="G2088" s="1" t="s">
        <v>2062</v>
      </c>
      <c r="H2088" s="1" t="s">
        <v>26</v>
      </c>
      <c r="I2088" s="1" t="s">
        <v>27</v>
      </c>
      <c r="J2088" s="1" t="s">
        <v>742</v>
      </c>
      <c r="K2088" s="1" t="s">
        <v>57</v>
      </c>
      <c r="L2088" s="1" t="s">
        <v>58</v>
      </c>
      <c r="M2088" s="1" t="s">
        <v>867</v>
      </c>
      <c r="N2088" s="1" t="s">
        <v>32</v>
      </c>
      <c r="O2088" s="1" t="s">
        <v>39</v>
      </c>
      <c r="P2088" s="1" t="s">
        <v>868</v>
      </c>
      <c r="Q2088">
        <v>483.13600000000002</v>
      </c>
      <c r="R2088">
        <v>4</v>
      </c>
      <c r="S2088" s="1" t="s">
        <v>66</v>
      </c>
      <c r="T2088">
        <v>60.392000000000003</v>
      </c>
      <c r="U2088" s="1" t="s">
        <v>139</v>
      </c>
      <c r="V2088" s="1" t="s">
        <v>83</v>
      </c>
      <c r="W2088">
        <v>2016</v>
      </c>
    </row>
    <row r="2089" spans="1:23" x14ac:dyDescent="0.25">
      <c r="A2089">
        <v>9845</v>
      </c>
      <c r="B2089" s="1" t="s">
        <v>4384</v>
      </c>
      <c r="C2089" s="2">
        <v>41793</v>
      </c>
      <c r="D2089" s="2">
        <v>41796</v>
      </c>
      <c r="E2089" s="1" t="s">
        <v>94</v>
      </c>
      <c r="F2089" s="1" t="s">
        <v>3094</v>
      </c>
      <c r="G2089" s="1" t="s">
        <v>3095</v>
      </c>
      <c r="H2089" s="1" t="s">
        <v>26</v>
      </c>
      <c r="I2089" s="1" t="s">
        <v>27</v>
      </c>
      <c r="J2089" s="1" t="s">
        <v>525</v>
      </c>
      <c r="K2089" s="1" t="s">
        <v>144</v>
      </c>
      <c r="L2089" s="1" t="s">
        <v>100</v>
      </c>
      <c r="M2089" s="1" t="s">
        <v>642</v>
      </c>
      <c r="N2089" s="1" t="s">
        <v>32</v>
      </c>
      <c r="O2089" s="1" t="s">
        <v>60</v>
      </c>
      <c r="P2089" s="1" t="s">
        <v>643</v>
      </c>
      <c r="Q2089">
        <v>61.543999999999997</v>
      </c>
      <c r="R2089">
        <v>7</v>
      </c>
      <c r="S2089" s="1" t="s">
        <v>103</v>
      </c>
      <c r="T2089">
        <v>-40.003599999999999</v>
      </c>
      <c r="U2089" s="1" t="s">
        <v>36</v>
      </c>
      <c r="V2089" s="1" t="s">
        <v>63</v>
      </c>
      <c r="W2089">
        <v>2014</v>
      </c>
    </row>
    <row r="2090" spans="1:23" x14ac:dyDescent="0.25">
      <c r="A2090">
        <v>9848</v>
      </c>
      <c r="B2090" s="1" t="s">
        <v>4385</v>
      </c>
      <c r="C2090" s="2">
        <v>42980</v>
      </c>
      <c r="D2090" s="2">
        <v>42982</v>
      </c>
      <c r="E2090" s="1" t="s">
        <v>23</v>
      </c>
      <c r="F2090" s="1" t="s">
        <v>3163</v>
      </c>
      <c r="G2090" s="1" t="s">
        <v>3164</v>
      </c>
      <c r="H2090" s="1" t="s">
        <v>108</v>
      </c>
      <c r="I2090" s="1" t="s">
        <v>27</v>
      </c>
      <c r="J2090" s="1" t="s">
        <v>56</v>
      </c>
      <c r="K2090" s="1" t="s">
        <v>57</v>
      </c>
      <c r="L2090" s="1" t="s">
        <v>58</v>
      </c>
      <c r="M2090" s="1" t="s">
        <v>947</v>
      </c>
      <c r="N2090" s="1" t="s">
        <v>32</v>
      </c>
      <c r="O2090" s="1" t="s">
        <v>60</v>
      </c>
      <c r="P2090" s="1" t="s">
        <v>948</v>
      </c>
      <c r="Q2090">
        <v>511.5</v>
      </c>
      <c r="R2090">
        <v>5</v>
      </c>
      <c r="S2090" s="1" t="s">
        <v>35</v>
      </c>
      <c r="T2090">
        <v>132.99</v>
      </c>
      <c r="U2090" s="1" t="s">
        <v>76</v>
      </c>
      <c r="V2090" s="1" t="s">
        <v>83</v>
      </c>
      <c r="W2090">
        <v>2017</v>
      </c>
    </row>
    <row r="2091" spans="1:23" x14ac:dyDescent="0.25">
      <c r="A2091">
        <v>9851</v>
      </c>
      <c r="B2091" s="1" t="s">
        <v>4386</v>
      </c>
      <c r="C2091" s="2">
        <v>42492</v>
      </c>
      <c r="D2091" s="2">
        <v>42496</v>
      </c>
      <c r="E2091" s="1" t="s">
        <v>42</v>
      </c>
      <c r="F2091" s="1" t="s">
        <v>1611</v>
      </c>
      <c r="G2091" s="1" t="s">
        <v>1612</v>
      </c>
      <c r="H2091" s="1" t="s">
        <v>97</v>
      </c>
      <c r="I2091" s="1" t="s">
        <v>27</v>
      </c>
      <c r="J2091" s="1" t="s">
        <v>183</v>
      </c>
      <c r="K2091" s="1" t="s">
        <v>129</v>
      </c>
      <c r="L2091" s="1" t="s">
        <v>72</v>
      </c>
      <c r="M2091" s="1" t="s">
        <v>689</v>
      </c>
      <c r="N2091" s="1" t="s">
        <v>32</v>
      </c>
      <c r="O2091" s="1" t="s">
        <v>60</v>
      </c>
      <c r="P2091" s="1" t="s">
        <v>690</v>
      </c>
      <c r="Q2091">
        <v>12.56</v>
      </c>
      <c r="R2091">
        <v>2</v>
      </c>
      <c r="S2091" s="1" t="s">
        <v>35</v>
      </c>
      <c r="T2091">
        <v>4.0191999999999997</v>
      </c>
      <c r="U2091" s="1" t="s">
        <v>90</v>
      </c>
      <c r="V2091" s="1" t="s">
        <v>171</v>
      </c>
      <c r="W2091">
        <v>2016</v>
      </c>
    </row>
    <row r="2092" spans="1:23" x14ac:dyDescent="0.25">
      <c r="A2092">
        <v>9854</v>
      </c>
      <c r="B2092" s="1" t="s">
        <v>4386</v>
      </c>
      <c r="C2092" s="2">
        <v>42492</v>
      </c>
      <c r="D2092" s="2">
        <v>42496</v>
      </c>
      <c r="E2092" s="1" t="s">
        <v>42</v>
      </c>
      <c r="F2092" s="1" t="s">
        <v>1611</v>
      </c>
      <c r="G2092" s="1" t="s">
        <v>1612</v>
      </c>
      <c r="H2092" s="1" t="s">
        <v>97</v>
      </c>
      <c r="I2092" s="1" t="s">
        <v>27</v>
      </c>
      <c r="J2092" s="1" t="s">
        <v>183</v>
      </c>
      <c r="K2092" s="1" t="s">
        <v>129</v>
      </c>
      <c r="L2092" s="1" t="s">
        <v>72</v>
      </c>
      <c r="M2092" s="1" t="s">
        <v>757</v>
      </c>
      <c r="N2092" s="1" t="s">
        <v>32</v>
      </c>
      <c r="O2092" s="1" t="s">
        <v>60</v>
      </c>
      <c r="P2092" s="1" t="s">
        <v>758</v>
      </c>
      <c r="Q2092">
        <v>214.7</v>
      </c>
      <c r="R2092">
        <v>5</v>
      </c>
      <c r="S2092" s="1" t="s">
        <v>35</v>
      </c>
      <c r="T2092">
        <v>83.733000000000004</v>
      </c>
      <c r="U2092" s="1" t="s">
        <v>90</v>
      </c>
      <c r="V2092" s="1" t="s">
        <v>171</v>
      </c>
      <c r="W2092">
        <v>2016</v>
      </c>
    </row>
    <row r="2093" spans="1:23" x14ac:dyDescent="0.25">
      <c r="A2093">
        <v>9855</v>
      </c>
      <c r="B2093" s="1" t="s">
        <v>4387</v>
      </c>
      <c r="C2093" s="2">
        <v>42905</v>
      </c>
      <c r="D2093" s="2">
        <v>42909</v>
      </c>
      <c r="E2093" s="1" t="s">
        <v>42</v>
      </c>
      <c r="F2093" s="1" t="s">
        <v>2715</v>
      </c>
      <c r="G2093" s="1" t="s">
        <v>2716</v>
      </c>
      <c r="H2093" s="1" t="s">
        <v>26</v>
      </c>
      <c r="I2093" s="1" t="s">
        <v>27</v>
      </c>
      <c r="J2093" s="1" t="s">
        <v>338</v>
      </c>
      <c r="K2093" s="1" t="s">
        <v>57</v>
      </c>
      <c r="L2093" s="1" t="s">
        <v>58</v>
      </c>
      <c r="M2093" s="1" t="s">
        <v>2627</v>
      </c>
      <c r="N2093" s="1" t="s">
        <v>32</v>
      </c>
      <c r="O2093" s="1" t="s">
        <v>60</v>
      </c>
      <c r="P2093" s="1" t="s">
        <v>2628</v>
      </c>
      <c r="Q2093">
        <v>50.32</v>
      </c>
      <c r="R2093">
        <v>4</v>
      </c>
      <c r="S2093" s="1" t="s">
        <v>35</v>
      </c>
      <c r="T2093">
        <v>21.134399999999999</v>
      </c>
      <c r="U2093" s="1" t="s">
        <v>90</v>
      </c>
      <c r="V2093" s="1" t="s">
        <v>63</v>
      </c>
      <c r="W2093">
        <v>2017</v>
      </c>
    </row>
    <row r="2094" spans="1:23" x14ac:dyDescent="0.25">
      <c r="A2094">
        <v>9858</v>
      </c>
      <c r="B2094" s="1" t="s">
        <v>4388</v>
      </c>
      <c r="C2094" s="2">
        <v>42089</v>
      </c>
      <c r="D2094" s="2">
        <v>42093</v>
      </c>
      <c r="E2094" s="1" t="s">
        <v>42</v>
      </c>
      <c r="F2094" s="1" t="s">
        <v>635</v>
      </c>
      <c r="G2094" s="1" t="s">
        <v>636</v>
      </c>
      <c r="H2094" s="1" t="s">
        <v>97</v>
      </c>
      <c r="I2094" s="1" t="s">
        <v>27</v>
      </c>
      <c r="J2094" s="1" t="s">
        <v>201</v>
      </c>
      <c r="K2094" s="1" t="s">
        <v>202</v>
      </c>
      <c r="L2094" s="1" t="s">
        <v>58</v>
      </c>
      <c r="M2094" s="1" t="s">
        <v>533</v>
      </c>
      <c r="N2094" s="1" t="s">
        <v>32</v>
      </c>
      <c r="O2094" s="1" t="s">
        <v>48</v>
      </c>
      <c r="P2094" s="1" t="s">
        <v>534</v>
      </c>
      <c r="Q2094">
        <v>3393.68</v>
      </c>
      <c r="R2094">
        <v>8</v>
      </c>
      <c r="S2094" s="1" t="s">
        <v>35</v>
      </c>
      <c r="T2094">
        <v>610.86239999999998</v>
      </c>
      <c r="U2094" s="1" t="s">
        <v>90</v>
      </c>
      <c r="V2094" s="1" t="s">
        <v>205</v>
      </c>
      <c r="W2094">
        <v>2015</v>
      </c>
    </row>
    <row r="2095" spans="1:23" x14ac:dyDescent="0.25">
      <c r="A2095">
        <v>9866</v>
      </c>
      <c r="B2095" s="1" t="s">
        <v>4389</v>
      </c>
      <c r="C2095" s="2">
        <v>42749</v>
      </c>
      <c r="D2095" s="2">
        <v>42755</v>
      </c>
      <c r="E2095" s="1" t="s">
        <v>42</v>
      </c>
      <c r="F2095" s="1" t="s">
        <v>3034</v>
      </c>
      <c r="G2095" s="1" t="s">
        <v>3035</v>
      </c>
      <c r="H2095" s="1" t="s">
        <v>108</v>
      </c>
      <c r="I2095" s="1" t="s">
        <v>27</v>
      </c>
      <c r="J2095" s="1" t="s">
        <v>647</v>
      </c>
      <c r="K2095" s="1" t="s">
        <v>119</v>
      </c>
      <c r="L2095" s="1" t="s">
        <v>100</v>
      </c>
      <c r="M2095" s="1" t="s">
        <v>1608</v>
      </c>
      <c r="N2095" s="1" t="s">
        <v>32</v>
      </c>
      <c r="O2095" s="1" t="s">
        <v>60</v>
      </c>
      <c r="P2095" s="1" t="s">
        <v>1609</v>
      </c>
      <c r="Q2095">
        <v>18.96</v>
      </c>
      <c r="R2095">
        <v>2</v>
      </c>
      <c r="S2095" s="1" t="s">
        <v>35</v>
      </c>
      <c r="T2095">
        <v>8.532</v>
      </c>
      <c r="U2095" s="1" t="s">
        <v>139</v>
      </c>
      <c r="V2095" s="1" t="s">
        <v>179</v>
      </c>
      <c r="W2095">
        <v>2017</v>
      </c>
    </row>
    <row r="2096" spans="1:23" x14ac:dyDescent="0.25">
      <c r="A2096">
        <v>9869</v>
      </c>
      <c r="B2096" s="1" t="s">
        <v>4390</v>
      </c>
      <c r="C2096" s="2">
        <v>41944</v>
      </c>
      <c r="D2096" s="2">
        <v>41946</v>
      </c>
      <c r="E2096" s="1" t="s">
        <v>94</v>
      </c>
      <c r="F2096" s="1" t="s">
        <v>1524</v>
      </c>
      <c r="G2096" s="1" t="s">
        <v>1525</v>
      </c>
      <c r="H2096" s="1" t="s">
        <v>97</v>
      </c>
      <c r="I2096" s="1" t="s">
        <v>27</v>
      </c>
      <c r="J2096" s="1" t="s">
        <v>4391</v>
      </c>
      <c r="K2096" s="1" t="s">
        <v>241</v>
      </c>
      <c r="L2096" s="1" t="s">
        <v>72</v>
      </c>
      <c r="M2096" s="1" t="s">
        <v>757</v>
      </c>
      <c r="N2096" s="1" t="s">
        <v>32</v>
      </c>
      <c r="O2096" s="1" t="s">
        <v>60</v>
      </c>
      <c r="P2096" s="1" t="s">
        <v>758</v>
      </c>
      <c r="Q2096">
        <v>68.703999999999994</v>
      </c>
      <c r="R2096">
        <v>2</v>
      </c>
      <c r="S2096" s="1" t="s">
        <v>66</v>
      </c>
      <c r="T2096">
        <v>16.3172</v>
      </c>
      <c r="U2096" s="1" t="s">
        <v>76</v>
      </c>
      <c r="V2096" s="1" t="s">
        <v>37</v>
      </c>
      <c r="W2096">
        <v>2014</v>
      </c>
    </row>
    <row r="2097" spans="1:23" x14ac:dyDescent="0.25">
      <c r="A2097">
        <v>9880</v>
      </c>
      <c r="B2097" s="1" t="s">
        <v>4392</v>
      </c>
      <c r="C2097" s="2">
        <v>42603</v>
      </c>
      <c r="D2097" s="2">
        <v>42607</v>
      </c>
      <c r="E2097" s="1" t="s">
        <v>42</v>
      </c>
      <c r="F2097" s="1" t="s">
        <v>740</v>
      </c>
      <c r="G2097" s="1" t="s">
        <v>741</v>
      </c>
      <c r="H2097" s="1" t="s">
        <v>26</v>
      </c>
      <c r="I2097" s="1" t="s">
        <v>27</v>
      </c>
      <c r="J2097" s="1" t="s">
        <v>183</v>
      </c>
      <c r="K2097" s="1" t="s">
        <v>129</v>
      </c>
      <c r="L2097" s="1" t="s">
        <v>72</v>
      </c>
      <c r="M2097" s="1" t="s">
        <v>1229</v>
      </c>
      <c r="N2097" s="1" t="s">
        <v>32</v>
      </c>
      <c r="O2097" s="1" t="s">
        <v>39</v>
      </c>
      <c r="P2097" s="1" t="s">
        <v>1230</v>
      </c>
      <c r="Q2097">
        <v>573.17399999999998</v>
      </c>
      <c r="R2097">
        <v>7</v>
      </c>
      <c r="S2097" s="1" t="s">
        <v>132</v>
      </c>
      <c r="T2097">
        <v>63.686</v>
      </c>
      <c r="U2097" s="1" t="s">
        <v>90</v>
      </c>
      <c r="V2097" s="1" t="s">
        <v>263</v>
      </c>
      <c r="W2097">
        <v>2016</v>
      </c>
    </row>
    <row r="2098" spans="1:23" x14ac:dyDescent="0.25">
      <c r="A2098">
        <v>9894</v>
      </c>
      <c r="B2098" s="1" t="s">
        <v>4393</v>
      </c>
      <c r="C2098" s="2">
        <v>42576</v>
      </c>
      <c r="D2098" s="2">
        <v>42579</v>
      </c>
      <c r="E2098" s="1" t="s">
        <v>23</v>
      </c>
      <c r="F2098" s="1" t="s">
        <v>2037</v>
      </c>
      <c r="G2098" s="1" t="s">
        <v>2038</v>
      </c>
      <c r="H2098" s="1" t="s">
        <v>97</v>
      </c>
      <c r="I2098" s="1" t="s">
        <v>27</v>
      </c>
      <c r="J2098" s="1" t="s">
        <v>917</v>
      </c>
      <c r="K2098" s="1" t="s">
        <v>248</v>
      </c>
      <c r="L2098" s="1" t="s">
        <v>100</v>
      </c>
      <c r="M2098" s="1" t="s">
        <v>3030</v>
      </c>
      <c r="N2098" s="1" t="s">
        <v>32</v>
      </c>
      <c r="O2098" s="1" t="s">
        <v>39</v>
      </c>
      <c r="P2098" s="1" t="s">
        <v>3031</v>
      </c>
      <c r="Q2098">
        <v>403.56</v>
      </c>
      <c r="R2098">
        <v>4</v>
      </c>
      <c r="S2098" s="1" t="s">
        <v>35</v>
      </c>
      <c r="T2098">
        <v>96.854399999999998</v>
      </c>
      <c r="U2098" s="1" t="s">
        <v>36</v>
      </c>
      <c r="V2098" s="1" t="s">
        <v>77</v>
      </c>
      <c r="W2098">
        <v>2016</v>
      </c>
    </row>
    <row r="2099" spans="1:23" x14ac:dyDescent="0.25">
      <c r="A2099">
        <v>9895</v>
      </c>
      <c r="B2099" s="1" t="s">
        <v>4393</v>
      </c>
      <c r="C2099" s="2">
        <v>42576</v>
      </c>
      <c r="D2099" s="2">
        <v>42579</v>
      </c>
      <c r="E2099" s="1" t="s">
        <v>23</v>
      </c>
      <c r="F2099" s="1" t="s">
        <v>2037</v>
      </c>
      <c r="G2099" s="1" t="s">
        <v>2038</v>
      </c>
      <c r="H2099" s="1" t="s">
        <v>97</v>
      </c>
      <c r="I2099" s="1" t="s">
        <v>27</v>
      </c>
      <c r="J2099" s="1" t="s">
        <v>917</v>
      </c>
      <c r="K2099" s="1" t="s">
        <v>248</v>
      </c>
      <c r="L2099" s="1" t="s">
        <v>100</v>
      </c>
      <c r="M2099" s="1" t="s">
        <v>393</v>
      </c>
      <c r="N2099" s="1" t="s">
        <v>32</v>
      </c>
      <c r="O2099" s="1" t="s">
        <v>60</v>
      </c>
      <c r="P2099" s="1" t="s">
        <v>394</v>
      </c>
      <c r="Q2099">
        <v>95.2</v>
      </c>
      <c r="R2099">
        <v>5</v>
      </c>
      <c r="S2099" s="1" t="s">
        <v>35</v>
      </c>
      <c r="T2099">
        <v>27.608000000000001</v>
      </c>
      <c r="U2099" s="1" t="s">
        <v>36</v>
      </c>
      <c r="V2099" s="1" t="s">
        <v>77</v>
      </c>
      <c r="W2099">
        <v>2016</v>
      </c>
    </row>
    <row r="2100" spans="1:23" x14ac:dyDescent="0.25">
      <c r="A2100">
        <v>9898</v>
      </c>
      <c r="B2100" s="1" t="s">
        <v>4394</v>
      </c>
      <c r="C2100" s="2">
        <v>42527</v>
      </c>
      <c r="D2100" s="2">
        <v>42531</v>
      </c>
      <c r="E2100" s="1" t="s">
        <v>42</v>
      </c>
      <c r="F2100" s="1" t="s">
        <v>3998</v>
      </c>
      <c r="G2100" s="1" t="s">
        <v>3999</v>
      </c>
      <c r="H2100" s="1" t="s">
        <v>26</v>
      </c>
      <c r="I2100" s="1" t="s">
        <v>27</v>
      </c>
      <c r="J2100" s="1" t="s">
        <v>1593</v>
      </c>
      <c r="K2100" s="1" t="s">
        <v>241</v>
      </c>
      <c r="L2100" s="1" t="s">
        <v>72</v>
      </c>
      <c r="M2100" s="1" t="s">
        <v>802</v>
      </c>
      <c r="N2100" s="1" t="s">
        <v>32</v>
      </c>
      <c r="O2100" s="1" t="s">
        <v>60</v>
      </c>
      <c r="P2100" s="1" t="s">
        <v>803</v>
      </c>
      <c r="Q2100">
        <v>466.32</v>
      </c>
      <c r="R2100">
        <v>3</v>
      </c>
      <c r="S2100" s="1" t="s">
        <v>66</v>
      </c>
      <c r="T2100">
        <v>34.973999999999997</v>
      </c>
      <c r="U2100" s="1" t="s">
        <v>90</v>
      </c>
      <c r="V2100" s="1" t="s">
        <v>63</v>
      </c>
      <c r="W2100">
        <v>2016</v>
      </c>
    </row>
    <row r="2101" spans="1:23" x14ac:dyDescent="0.25">
      <c r="A2101">
        <v>9899</v>
      </c>
      <c r="B2101" s="1" t="s">
        <v>4394</v>
      </c>
      <c r="C2101" s="2">
        <v>42527</v>
      </c>
      <c r="D2101" s="2">
        <v>42531</v>
      </c>
      <c r="E2101" s="1" t="s">
        <v>42</v>
      </c>
      <c r="F2101" s="1" t="s">
        <v>3998</v>
      </c>
      <c r="G2101" s="1" t="s">
        <v>3999</v>
      </c>
      <c r="H2101" s="1" t="s">
        <v>26</v>
      </c>
      <c r="I2101" s="1" t="s">
        <v>27</v>
      </c>
      <c r="J2101" s="1" t="s">
        <v>1593</v>
      </c>
      <c r="K2101" s="1" t="s">
        <v>241</v>
      </c>
      <c r="L2101" s="1" t="s">
        <v>72</v>
      </c>
      <c r="M2101" s="1" t="s">
        <v>2986</v>
      </c>
      <c r="N2101" s="1" t="s">
        <v>32</v>
      </c>
      <c r="O2101" s="1" t="s">
        <v>60</v>
      </c>
      <c r="P2101" s="1" t="s">
        <v>2987</v>
      </c>
      <c r="Q2101">
        <v>82.64</v>
      </c>
      <c r="R2101">
        <v>2</v>
      </c>
      <c r="S2101" s="1" t="s">
        <v>66</v>
      </c>
      <c r="T2101">
        <v>0</v>
      </c>
      <c r="U2101" s="1" t="s">
        <v>90</v>
      </c>
      <c r="V2101" s="1" t="s">
        <v>63</v>
      </c>
      <c r="W2101">
        <v>2016</v>
      </c>
    </row>
    <row r="2102" spans="1:23" x14ac:dyDescent="0.25">
      <c r="A2102">
        <v>9900</v>
      </c>
      <c r="B2102" s="1" t="s">
        <v>4395</v>
      </c>
      <c r="C2102" s="2">
        <v>41726</v>
      </c>
      <c r="D2102" s="2">
        <v>41732</v>
      </c>
      <c r="E2102" s="1" t="s">
        <v>42</v>
      </c>
      <c r="F2102" s="1" t="s">
        <v>1364</v>
      </c>
      <c r="G2102" s="1" t="s">
        <v>1365</v>
      </c>
      <c r="H2102" s="1" t="s">
        <v>108</v>
      </c>
      <c r="I2102" s="1" t="s">
        <v>27</v>
      </c>
      <c r="J2102" s="1" t="s">
        <v>890</v>
      </c>
      <c r="K2102" s="1" t="s">
        <v>241</v>
      </c>
      <c r="L2102" s="1" t="s">
        <v>72</v>
      </c>
      <c r="M2102" s="1" t="s">
        <v>763</v>
      </c>
      <c r="N2102" s="1" t="s">
        <v>32</v>
      </c>
      <c r="O2102" s="1" t="s">
        <v>48</v>
      </c>
      <c r="P2102" s="1" t="s">
        <v>764</v>
      </c>
      <c r="Q2102">
        <v>330.58800000000002</v>
      </c>
      <c r="R2102">
        <v>1</v>
      </c>
      <c r="S2102" s="1" t="s">
        <v>517</v>
      </c>
      <c r="T2102">
        <v>-143.25479999999999</v>
      </c>
      <c r="U2102" s="1" t="s">
        <v>139</v>
      </c>
      <c r="V2102" s="1" t="s">
        <v>205</v>
      </c>
      <c r="W2102">
        <v>2014</v>
      </c>
    </row>
    <row r="2103" spans="1:23" x14ac:dyDescent="0.25">
      <c r="A2103">
        <v>9902</v>
      </c>
      <c r="B2103" s="1" t="s">
        <v>4396</v>
      </c>
      <c r="C2103" s="2">
        <v>42968</v>
      </c>
      <c r="D2103" s="2">
        <v>42972</v>
      </c>
      <c r="E2103" s="1" t="s">
        <v>42</v>
      </c>
      <c r="F2103" s="1" t="s">
        <v>4397</v>
      </c>
      <c r="G2103" s="1" t="s">
        <v>4398</v>
      </c>
      <c r="H2103" s="1" t="s">
        <v>26</v>
      </c>
      <c r="I2103" s="1" t="s">
        <v>27</v>
      </c>
      <c r="J2103" s="1" t="s">
        <v>877</v>
      </c>
      <c r="K2103" s="1" t="s">
        <v>190</v>
      </c>
      <c r="L2103" s="1" t="s">
        <v>58</v>
      </c>
      <c r="M2103" s="1" t="s">
        <v>1608</v>
      </c>
      <c r="N2103" s="1" t="s">
        <v>32</v>
      </c>
      <c r="O2103" s="1" t="s">
        <v>60</v>
      </c>
      <c r="P2103" s="1" t="s">
        <v>1609</v>
      </c>
      <c r="Q2103">
        <v>22.751999999999999</v>
      </c>
      <c r="R2103">
        <v>3</v>
      </c>
      <c r="S2103" s="1" t="s">
        <v>66</v>
      </c>
      <c r="T2103">
        <v>7.11</v>
      </c>
      <c r="U2103" s="1" t="s">
        <v>90</v>
      </c>
      <c r="V2103" s="1" t="s">
        <v>263</v>
      </c>
      <c r="W2103">
        <v>2017</v>
      </c>
    </row>
    <row r="2104" spans="1:23" x14ac:dyDescent="0.25">
      <c r="A2104">
        <v>9904</v>
      </c>
      <c r="B2104" s="1" t="s">
        <v>4399</v>
      </c>
      <c r="C2104" s="2">
        <v>41955</v>
      </c>
      <c r="D2104" s="2">
        <v>41961</v>
      </c>
      <c r="E2104" s="1" t="s">
        <v>42</v>
      </c>
      <c r="F2104" s="1" t="s">
        <v>116</v>
      </c>
      <c r="G2104" s="1" t="s">
        <v>117</v>
      </c>
      <c r="H2104" s="1" t="s">
        <v>26</v>
      </c>
      <c r="I2104" s="1" t="s">
        <v>27</v>
      </c>
      <c r="J2104" s="1" t="s">
        <v>1402</v>
      </c>
      <c r="K2104" s="1" t="s">
        <v>99</v>
      </c>
      <c r="L2104" s="1" t="s">
        <v>100</v>
      </c>
      <c r="M2104" s="1" t="s">
        <v>1991</v>
      </c>
      <c r="N2104" s="1" t="s">
        <v>32</v>
      </c>
      <c r="O2104" s="1" t="s">
        <v>60</v>
      </c>
      <c r="P2104" s="1" t="s">
        <v>1992</v>
      </c>
      <c r="Q2104">
        <v>25.128</v>
      </c>
      <c r="R2104">
        <v>3</v>
      </c>
      <c r="S2104" s="1" t="s">
        <v>103</v>
      </c>
      <c r="T2104">
        <v>-6.9101999999999997</v>
      </c>
      <c r="U2104" s="1" t="s">
        <v>139</v>
      </c>
      <c r="V2104" s="1" t="s">
        <v>37</v>
      </c>
      <c r="W2104">
        <v>2014</v>
      </c>
    </row>
    <row r="2105" spans="1:23" x14ac:dyDescent="0.25">
      <c r="A2105">
        <v>9906</v>
      </c>
      <c r="B2105" s="1" t="s">
        <v>4400</v>
      </c>
      <c r="C2105" s="2">
        <v>42260</v>
      </c>
      <c r="D2105" s="2">
        <v>42262</v>
      </c>
      <c r="E2105" s="1" t="s">
        <v>94</v>
      </c>
      <c r="F2105" s="1" t="s">
        <v>1959</v>
      </c>
      <c r="G2105" s="1" t="s">
        <v>1960</v>
      </c>
      <c r="H2105" s="1" t="s">
        <v>97</v>
      </c>
      <c r="I2105" s="1" t="s">
        <v>27</v>
      </c>
      <c r="J2105" s="1" t="s">
        <v>3060</v>
      </c>
      <c r="K2105" s="1" t="s">
        <v>57</v>
      </c>
      <c r="L2105" s="1" t="s">
        <v>58</v>
      </c>
      <c r="M2105" s="1" t="s">
        <v>1555</v>
      </c>
      <c r="N2105" s="1" t="s">
        <v>32</v>
      </c>
      <c r="O2105" s="1" t="s">
        <v>60</v>
      </c>
      <c r="P2105" s="1" t="s">
        <v>1556</v>
      </c>
      <c r="Q2105">
        <v>131.88</v>
      </c>
      <c r="R2105">
        <v>7</v>
      </c>
      <c r="S2105" s="1" t="s">
        <v>35</v>
      </c>
      <c r="T2105">
        <v>55.389600000000002</v>
      </c>
      <c r="U2105" s="1" t="s">
        <v>76</v>
      </c>
      <c r="V2105" s="1" t="s">
        <v>83</v>
      </c>
      <c r="W2105">
        <v>2015</v>
      </c>
    </row>
    <row r="2106" spans="1:23" x14ac:dyDescent="0.25">
      <c r="A2106">
        <v>9908</v>
      </c>
      <c r="B2106" s="1" t="s">
        <v>4400</v>
      </c>
      <c r="C2106" s="2">
        <v>42260</v>
      </c>
      <c r="D2106" s="2">
        <v>42262</v>
      </c>
      <c r="E2106" s="1" t="s">
        <v>94</v>
      </c>
      <c r="F2106" s="1" t="s">
        <v>1959</v>
      </c>
      <c r="G2106" s="1" t="s">
        <v>1960</v>
      </c>
      <c r="H2106" s="1" t="s">
        <v>97</v>
      </c>
      <c r="I2106" s="1" t="s">
        <v>27</v>
      </c>
      <c r="J2106" s="1" t="s">
        <v>3060</v>
      </c>
      <c r="K2106" s="1" t="s">
        <v>57</v>
      </c>
      <c r="L2106" s="1" t="s">
        <v>58</v>
      </c>
      <c r="M2106" s="1" t="s">
        <v>1598</v>
      </c>
      <c r="N2106" s="1" t="s">
        <v>32</v>
      </c>
      <c r="O2106" s="1" t="s">
        <v>39</v>
      </c>
      <c r="P2106" s="1" t="s">
        <v>1599</v>
      </c>
      <c r="Q2106">
        <v>717.72</v>
      </c>
      <c r="R2106">
        <v>3</v>
      </c>
      <c r="S2106" s="1" t="s">
        <v>66</v>
      </c>
      <c r="T2106">
        <v>71.772000000000006</v>
      </c>
      <c r="U2106" s="1" t="s">
        <v>76</v>
      </c>
      <c r="V2106" s="1" t="s">
        <v>83</v>
      </c>
      <c r="W2106">
        <v>2015</v>
      </c>
    </row>
    <row r="2107" spans="1:23" x14ac:dyDescent="0.25">
      <c r="A2107">
        <v>9909</v>
      </c>
      <c r="B2107" s="1" t="s">
        <v>4400</v>
      </c>
      <c r="C2107" s="2">
        <v>42260</v>
      </c>
      <c r="D2107" s="2">
        <v>42262</v>
      </c>
      <c r="E2107" s="1" t="s">
        <v>94</v>
      </c>
      <c r="F2107" s="1" t="s">
        <v>1959</v>
      </c>
      <c r="G2107" s="1" t="s">
        <v>1960</v>
      </c>
      <c r="H2107" s="1" t="s">
        <v>97</v>
      </c>
      <c r="I2107" s="1" t="s">
        <v>27</v>
      </c>
      <c r="J2107" s="1" t="s">
        <v>3060</v>
      </c>
      <c r="K2107" s="1" t="s">
        <v>57</v>
      </c>
      <c r="L2107" s="1" t="s">
        <v>58</v>
      </c>
      <c r="M2107" s="1" t="s">
        <v>2304</v>
      </c>
      <c r="N2107" s="1" t="s">
        <v>32</v>
      </c>
      <c r="O2107" s="1" t="s">
        <v>60</v>
      </c>
      <c r="P2107" s="1" t="s">
        <v>2305</v>
      </c>
      <c r="Q2107">
        <v>207.35</v>
      </c>
      <c r="R2107">
        <v>5</v>
      </c>
      <c r="S2107" s="1" t="s">
        <v>35</v>
      </c>
      <c r="T2107">
        <v>24.882000000000001</v>
      </c>
      <c r="U2107" s="1" t="s">
        <v>76</v>
      </c>
      <c r="V2107" s="1" t="s">
        <v>83</v>
      </c>
      <c r="W2107">
        <v>2015</v>
      </c>
    </row>
    <row r="2108" spans="1:23" x14ac:dyDescent="0.25">
      <c r="A2108">
        <v>9910</v>
      </c>
      <c r="B2108" s="1" t="s">
        <v>4400</v>
      </c>
      <c r="C2108" s="2">
        <v>42260</v>
      </c>
      <c r="D2108" s="2">
        <v>42262</v>
      </c>
      <c r="E2108" s="1" t="s">
        <v>94</v>
      </c>
      <c r="F2108" s="1" t="s">
        <v>1959</v>
      </c>
      <c r="G2108" s="1" t="s">
        <v>1960</v>
      </c>
      <c r="H2108" s="1" t="s">
        <v>97</v>
      </c>
      <c r="I2108" s="1" t="s">
        <v>27</v>
      </c>
      <c r="J2108" s="1" t="s">
        <v>3060</v>
      </c>
      <c r="K2108" s="1" t="s">
        <v>57</v>
      </c>
      <c r="L2108" s="1" t="s">
        <v>58</v>
      </c>
      <c r="M2108" s="1" t="s">
        <v>1216</v>
      </c>
      <c r="N2108" s="1" t="s">
        <v>32</v>
      </c>
      <c r="O2108" s="1" t="s">
        <v>60</v>
      </c>
      <c r="P2108" s="1" t="s">
        <v>1217</v>
      </c>
      <c r="Q2108">
        <v>44.67</v>
      </c>
      <c r="R2108">
        <v>3</v>
      </c>
      <c r="S2108" s="1" t="s">
        <v>35</v>
      </c>
      <c r="T2108">
        <v>12.0609</v>
      </c>
      <c r="U2108" s="1" t="s">
        <v>76</v>
      </c>
      <c r="V2108" s="1" t="s">
        <v>83</v>
      </c>
      <c r="W2108">
        <v>2015</v>
      </c>
    </row>
    <row r="2109" spans="1:23" x14ac:dyDescent="0.25">
      <c r="A2109">
        <v>9913</v>
      </c>
      <c r="B2109" s="1" t="s">
        <v>4401</v>
      </c>
      <c r="C2109" s="2">
        <v>42287</v>
      </c>
      <c r="D2109" s="2">
        <v>42289</v>
      </c>
      <c r="E2109" s="1" t="s">
        <v>94</v>
      </c>
      <c r="F2109" s="1" t="s">
        <v>3501</v>
      </c>
      <c r="G2109" s="1" t="s">
        <v>3502</v>
      </c>
      <c r="H2109" s="1" t="s">
        <v>97</v>
      </c>
      <c r="I2109" s="1" t="s">
        <v>27</v>
      </c>
      <c r="J2109" s="1" t="s">
        <v>4402</v>
      </c>
      <c r="K2109" s="1" t="s">
        <v>57</v>
      </c>
      <c r="L2109" s="1" t="s">
        <v>58</v>
      </c>
      <c r="M2109" s="1" t="s">
        <v>1863</v>
      </c>
      <c r="N2109" s="1" t="s">
        <v>32</v>
      </c>
      <c r="O2109" s="1" t="s">
        <v>39</v>
      </c>
      <c r="P2109" s="1" t="s">
        <v>1864</v>
      </c>
      <c r="Q2109">
        <v>362.13600000000002</v>
      </c>
      <c r="R2109">
        <v>3</v>
      </c>
      <c r="S2109" s="1" t="s">
        <v>66</v>
      </c>
      <c r="T2109">
        <v>-54.320399999999999</v>
      </c>
      <c r="U2109" s="1" t="s">
        <v>76</v>
      </c>
      <c r="V2109" s="1" t="s">
        <v>52</v>
      </c>
      <c r="W2109">
        <v>2015</v>
      </c>
    </row>
    <row r="2110" spans="1:23" x14ac:dyDescent="0.25">
      <c r="A2110">
        <v>9918</v>
      </c>
      <c r="B2110" s="1" t="s">
        <v>4403</v>
      </c>
      <c r="C2110" s="2">
        <v>42764</v>
      </c>
      <c r="D2110" s="2">
        <v>42766</v>
      </c>
      <c r="E2110" s="1" t="s">
        <v>23</v>
      </c>
      <c r="F2110" s="1" t="s">
        <v>1978</v>
      </c>
      <c r="G2110" s="1" t="s">
        <v>1979</v>
      </c>
      <c r="H2110" s="1" t="s">
        <v>26</v>
      </c>
      <c r="I2110" s="1" t="s">
        <v>27</v>
      </c>
      <c r="J2110" s="1" t="s">
        <v>1783</v>
      </c>
      <c r="K2110" s="1" t="s">
        <v>813</v>
      </c>
      <c r="L2110" s="1" t="s">
        <v>100</v>
      </c>
      <c r="M2110" s="1" t="s">
        <v>662</v>
      </c>
      <c r="N2110" s="1" t="s">
        <v>32</v>
      </c>
      <c r="O2110" s="1" t="s">
        <v>60</v>
      </c>
      <c r="P2110" s="1" t="s">
        <v>663</v>
      </c>
      <c r="Q2110">
        <v>14.91</v>
      </c>
      <c r="R2110">
        <v>3</v>
      </c>
      <c r="S2110" s="1" t="s">
        <v>35</v>
      </c>
      <c r="T2110">
        <v>4.6220999999999997</v>
      </c>
      <c r="U2110" s="1" t="s">
        <v>76</v>
      </c>
      <c r="V2110" s="1" t="s">
        <v>179</v>
      </c>
      <c r="W2110">
        <v>2017</v>
      </c>
    </row>
    <row r="2111" spans="1:23" x14ac:dyDescent="0.25">
      <c r="A2111">
        <v>9920</v>
      </c>
      <c r="B2111" s="1" t="s">
        <v>4404</v>
      </c>
      <c r="C2111" s="2">
        <v>42444</v>
      </c>
      <c r="D2111" s="2">
        <v>42448</v>
      </c>
      <c r="E2111" s="1" t="s">
        <v>42</v>
      </c>
      <c r="F2111" s="1" t="s">
        <v>2601</v>
      </c>
      <c r="G2111" s="1" t="s">
        <v>2602</v>
      </c>
      <c r="H2111" s="1" t="s">
        <v>97</v>
      </c>
      <c r="I2111" s="1" t="s">
        <v>27</v>
      </c>
      <c r="J2111" s="1" t="s">
        <v>4405</v>
      </c>
      <c r="K2111" s="1" t="s">
        <v>99</v>
      </c>
      <c r="L2111" s="1" t="s">
        <v>100</v>
      </c>
      <c r="M2111" s="1" t="s">
        <v>169</v>
      </c>
      <c r="N2111" s="1" t="s">
        <v>32</v>
      </c>
      <c r="O2111" s="1" t="s">
        <v>39</v>
      </c>
      <c r="P2111" s="1" t="s">
        <v>170</v>
      </c>
      <c r="Q2111">
        <v>528.42999999999995</v>
      </c>
      <c r="R2111">
        <v>5</v>
      </c>
      <c r="S2111" s="1" t="s">
        <v>75</v>
      </c>
      <c r="T2111">
        <v>-143.43100000000001</v>
      </c>
      <c r="U2111" s="1" t="s">
        <v>90</v>
      </c>
      <c r="V2111" s="1" t="s">
        <v>205</v>
      </c>
      <c r="W2111">
        <v>2016</v>
      </c>
    </row>
    <row r="2112" spans="1:23" x14ac:dyDescent="0.25">
      <c r="A2112">
        <v>9929</v>
      </c>
      <c r="B2112" s="1" t="s">
        <v>4406</v>
      </c>
      <c r="C2112" s="2">
        <v>42617</v>
      </c>
      <c r="D2112" s="2">
        <v>42617</v>
      </c>
      <c r="E2112" s="1" t="s">
        <v>435</v>
      </c>
      <c r="F2112" s="1" t="s">
        <v>4407</v>
      </c>
      <c r="G2112" s="1" t="s">
        <v>4408</v>
      </c>
      <c r="H2112" s="1" t="s">
        <v>26</v>
      </c>
      <c r="I2112" s="1" t="s">
        <v>27</v>
      </c>
      <c r="J2112" s="1" t="s">
        <v>338</v>
      </c>
      <c r="K2112" s="1" t="s">
        <v>57</v>
      </c>
      <c r="L2112" s="1" t="s">
        <v>58</v>
      </c>
      <c r="M2112" s="1" t="s">
        <v>159</v>
      </c>
      <c r="N2112" s="1" t="s">
        <v>32</v>
      </c>
      <c r="O2112" s="1" t="s">
        <v>60</v>
      </c>
      <c r="P2112" s="1" t="s">
        <v>160</v>
      </c>
      <c r="Q2112">
        <v>24.27</v>
      </c>
      <c r="R2112">
        <v>3</v>
      </c>
      <c r="S2112" s="1" t="s">
        <v>35</v>
      </c>
      <c r="T2112">
        <v>8.7371999999999996</v>
      </c>
      <c r="U2112" s="1" t="s">
        <v>440</v>
      </c>
      <c r="V2112" s="1" t="s">
        <v>83</v>
      </c>
      <c r="W2112">
        <v>2016</v>
      </c>
    </row>
    <row r="2113" spans="1:23" x14ac:dyDescent="0.25">
      <c r="A2113">
        <v>9932</v>
      </c>
      <c r="B2113" s="1" t="s">
        <v>4409</v>
      </c>
      <c r="C2113" s="2">
        <v>42321</v>
      </c>
      <c r="D2113" s="2">
        <v>42325</v>
      </c>
      <c r="E2113" s="1" t="s">
        <v>42</v>
      </c>
      <c r="F2113" s="1" t="s">
        <v>462</v>
      </c>
      <c r="G2113" s="1" t="s">
        <v>463</v>
      </c>
      <c r="H2113" s="1" t="s">
        <v>26</v>
      </c>
      <c r="I2113" s="1" t="s">
        <v>27</v>
      </c>
      <c r="J2113" s="1" t="s">
        <v>4410</v>
      </c>
      <c r="K2113" s="1" t="s">
        <v>57</v>
      </c>
      <c r="L2113" s="1" t="s">
        <v>58</v>
      </c>
      <c r="M2113" s="1" t="s">
        <v>1980</v>
      </c>
      <c r="N2113" s="1" t="s">
        <v>32</v>
      </c>
      <c r="O2113" s="1" t="s">
        <v>33</v>
      </c>
      <c r="P2113" s="1" t="s">
        <v>1981</v>
      </c>
      <c r="Q2113">
        <v>683.33199999999999</v>
      </c>
      <c r="R2113">
        <v>4</v>
      </c>
      <c r="S2113" s="1" t="s">
        <v>468</v>
      </c>
      <c r="T2113">
        <v>-40.195999999999998</v>
      </c>
      <c r="U2113" s="1" t="s">
        <v>90</v>
      </c>
      <c r="V2113" s="1" t="s">
        <v>37</v>
      </c>
      <c r="W2113">
        <v>2015</v>
      </c>
    </row>
    <row r="2114" spans="1:23" x14ac:dyDescent="0.25">
      <c r="A2114">
        <v>9938</v>
      </c>
      <c r="B2114" s="1" t="s">
        <v>4411</v>
      </c>
      <c r="C2114" s="2">
        <v>42524</v>
      </c>
      <c r="D2114" s="2">
        <v>42527</v>
      </c>
      <c r="E2114" s="1" t="s">
        <v>23</v>
      </c>
      <c r="F2114" s="1" t="s">
        <v>1854</v>
      </c>
      <c r="G2114" s="1" t="s">
        <v>1855</v>
      </c>
      <c r="H2114" s="1" t="s">
        <v>97</v>
      </c>
      <c r="I2114" s="1" t="s">
        <v>27</v>
      </c>
      <c r="J2114" s="1" t="s">
        <v>56</v>
      </c>
      <c r="K2114" s="1" t="s">
        <v>57</v>
      </c>
      <c r="L2114" s="1" t="s">
        <v>58</v>
      </c>
      <c r="M2114" s="1" t="s">
        <v>1262</v>
      </c>
      <c r="N2114" s="1" t="s">
        <v>32</v>
      </c>
      <c r="O2114" s="1" t="s">
        <v>48</v>
      </c>
      <c r="P2114" s="1" t="s">
        <v>1263</v>
      </c>
      <c r="Q2114">
        <v>71.087999999999994</v>
      </c>
      <c r="R2114">
        <v>2</v>
      </c>
      <c r="S2114" s="1" t="s">
        <v>66</v>
      </c>
      <c r="T2114">
        <v>-1.7771999999999999</v>
      </c>
      <c r="U2114" s="1" t="s">
        <v>36</v>
      </c>
      <c r="V2114" s="1" t="s">
        <v>63</v>
      </c>
      <c r="W2114">
        <v>2016</v>
      </c>
    </row>
    <row r="2115" spans="1:23" x14ac:dyDescent="0.25">
      <c r="A2115">
        <v>9939</v>
      </c>
      <c r="B2115" s="1" t="s">
        <v>4412</v>
      </c>
      <c r="C2115" s="2">
        <v>42716</v>
      </c>
      <c r="D2115" s="2">
        <v>42721</v>
      </c>
      <c r="E2115" s="1" t="s">
        <v>42</v>
      </c>
      <c r="F2115" s="1" t="s">
        <v>1050</v>
      </c>
      <c r="G2115" s="1" t="s">
        <v>1051</v>
      </c>
      <c r="H2115" s="1" t="s">
        <v>97</v>
      </c>
      <c r="I2115" s="1" t="s">
        <v>27</v>
      </c>
      <c r="J2115" s="1" t="s">
        <v>183</v>
      </c>
      <c r="K2115" s="1" t="s">
        <v>129</v>
      </c>
      <c r="L2115" s="1" t="s">
        <v>72</v>
      </c>
      <c r="M2115" s="1" t="s">
        <v>563</v>
      </c>
      <c r="N2115" s="1" t="s">
        <v>32</v>
      </c>
      <c r="O2115" s="1" t="s">
        <v>60</v>
      </c>
      <c r="P2115" s="1" t="s">
        <v>3138</v>
      </c>
      <c r="Q2115">
        <v>60.35</v>
      </c>
      <c r="R2115">
        <v>5</v>
      </c>
      <c r="S2115" s="1" t="s">
        <v>35</v>
      </c>
      <c r="T2115">
        <v>19.915500000000002</v>
      </c>
      <c r="U2115" s="1" t="s">
        <v>62</v>
      </c>
      <c r="V2115" s="1" t="s">
        <v>104</v>
      </c>
      <c r="W2115">
        <v>2016</v>
      </c>
    </row>
    <row r="2116" spans="1:23" x14ac:dyDescent="0.25">
      <c r="A2116">
        <v>9948</v>
      </c>
      <c r="B2116" s="1" t="s">
        <v>4413</v>
      </c>
      <c r="C2116" s="2">
        <v>42887</v>
      </c>
      <c r="D2116" s="2">
        <v>42889</v>
      </c>
      <c r="E2116" s="1" t="s">
        <v>23</v>
      </c>
      <c r="F2116" s="1" t="s">
        <v>840</v>
      </c>
      <c r="G2116" s="1" t="s">
        <v>841</v>
      </c>
      <c r="H2116" s="1" t="s">
        <v>97</v>
      </c>
      <c r="I2116" s="1" t="s">
        <v>27</v>
      </c>
      <c r="J2116" s="1" t="s">
        <v>4414</v>
      </c>
      <c r="K2116" s="1" t="s">
        <v>119</v>
      </c>
      <c r="L2116" s="1" t="s">
        <v>100</v>
      </c>
      <c r="M2116" s="1" t="s">
        <v>807</v>
      </c>
      <c r="N2116" s="1" t="s">
        <v>32</v>
      </c>
      <c r="O2116" s="1" t="s">
        <v>39</v>
      </c>
      <c r="P2116" s="1" t="s">
        <v>808</v>
      </c>
      <c r="Q2116">
        <v>1925.88</v>
      </c>
      <c r="R2116">
        <v>6</v>
      </c>
      <c r="S2116" s="1" t="s">
        <v>35</v>
      </c>
      <c r="T2116">
        <v>539.24639999999999</v>
      </c>
      <c r="U2116" s="1" t="s">
        <v>76</v>
      </c>
      <c r="V2116" s="1" t="s">
        <v>63</v>
      </c>
      <c r="W2116">
        <v>2017</v>
      </c>
    </row>
    <row r="2117" spans="1:23" x14ac:dyDescent="0.25">
      <c r="A2117">
        <v>9956</v>
      </c>
      <c r="B2117" s="1" t="s">
        <v>4415</v>
      </c>
      <c r="C2117" s="2">
        <v>42352</v>
      </c>
      <c r="D2117" s="2">
        <v>42354</v>
      </c>
      <c r="E2117" s="1" t="s">
        <v>23</v>
      </c>
      <c r="F2117" s="1" t="s">
        <v>3207</v>
      </c>
      <c r="G2117" s="1" t="s">
        <v>3208</v>
      </c>
      <c r="H2117" s="1" t="s">
        <v>97</v>
      </c>
      <c r="I2117" s="1" t="s">
        <v>27</v>
      </c>
      <c r="J2117" s="1" t="s">
        <v>56</v>
      </c>
      <c r="K2117" s="1" t="s">
        <v>57</v>
      </c>
      <c r="L2117" s="1" t="s">
        <v>58</v>
      </c>
      <c r="M2117" s="1" t="s">
        <v>1267</v>
      </c>
      <c r="N2117" s="1" t="s">
        <v>32</v>
      </c>
      <c r="O2117" s="1" t="s">
        <v>48</v>
      </c>
      <c r="P2117" s="1" t="s">
        <v>1268</v>
      </c>
      <c r="Q2117">
        <v>273.56799999999998</v>
      </c>
      <c r="R2117">
        <v>2</v>
      </c>
      <c r="S2117" s="1" t="s">
        <v>66</v>
      </c>
      <c r="T2117">
        <v>10.258800000000001</v>
      </c>
      <c r="U2117" s="1" t="s">
        <v>76</v>
      </c>
      <c r="V2117" s="1" t="s">
        <v>104</v>
      </c>
      <c r="W2117">
        <v>2015</v>
      </c>
    </row>
    <row r="2118" spans="1:23" x14ac:dyDescent="0.25">
      <c r="A2118">
        <v>9963</v>
      </c>
      <c r="B2118" s="1" t="s">
        <v>4416</v>
      </c>
      <c r="C2118" s="2">
        <v>42082</v>
      </c>
      <c r="D2118" s="2">
        <v>42085</v>
      </c>
      <c r="E2118" s="1" t="s">
        <v>94</v>
      </c>
      <c r="F2118" s="1" t="s">
        <v>1327</v>
      </c>
      <c r="G2118" s="1" t="s">
        <v>1328</v>
      </c>
      <c r="H2118" s="1" t="s">
        <v>108</v>
      </c>
      <c r="I2118" s="1" t="s">
        <v>27</v>
      </c>
      <c r="J2118" s="1" t="s">
        <v>109</v>
      </c>
      <c r="K2118" s="1" t="s">
        <v>99</v>
      </c>
      <c r="L2118" s="1" t="s">
        <v>100</v>
      </c>
      <c r="M2118" s="1" t="s">
        <v>2635</v>
      </c>
      <c r="N2118" s="1" t="s">
        <v>32</v>
      </c>
      <c r="O2118" s="1" t="s">
        <v>33</v>
      </c>
      <c r="P2118" s="1" t="s">
        <v>2636</v>
      </c>
      <c r="Q2118">
        <v>383.46559999999999</v>
      </c>
      <c r="R2118">
        <v>4</v>
      </c>
      <c r="S2118" s="1" t="s">
        <v>112</v>
      </c>
      <c r="T2118">
        <v>-67.670400000000001</v>
      </c>
      <c r="U2118" s="1" t="s">
        <v>36</v>
      </c>
      <c r="V2118" s="1" t="s">
        <v>205</v>
      </c>
      <c r="W2118">
        <v>2015</v>
      </c>
    </row>
    <row r="2119" spans="1:23" x14ac:dyDescent="0.25">
      <c r="A2119">
        <v>9965</v>
      </c>
      <c r="B2119" s="1" t="s">
        <v>4417</v>
      </c>
      <c r="C2119" s="2">
        <v>42709</v>
      </c>
      <c r="D2119" s="2">
        <v>42714</v>
      </c>
      <c r="E2119" s="1" t="s">
        <v>23</v>
      </c>
      <c r="F2119" s="1" t="s">
        <v>4041</v>
      </c>
      <c r="G2119" s="1" t="s">
        <v>4042</v>
      </c>
      <c r="H2119" s="1" t="s">
        <v>97</v>
      </c>
      <c r="I2119" s="1" t="s">
        <v>27</v>
      </c>
      <c r="J2119" s="1" t="s">
        <v>240</v>
      </c>
      <c r="K2119" s="1" t="s">
        <v>210</v>
      </c>
      <c r="L2119" s="1" t="s">
        <v>72</v>
      </c>
      <c r="M2119" s="1" t="s">
        <v>383</v>
      </c>
      <c r="N2119" s="1" t="s">
        <v>32</v>
      </c>
      <c r="O2119" s="1" t="s">
        <v>60</v>
      </c>
      <c r="P2119" s="1" t="s">
        <v>384</v>
      </c>
      <c r="Q2119">
        <v>13.4</v>
      </c>
      <c r="R2119">
        <v>1</v>
      </c>
      <c r="S2119" s="1" t="s">
        <v>35</v>
      </c>
      <c r="T2119">
        <v>6.4320000000000004</v>
      </c>
      <c r="U2119" s="1" t="s">
        <v>62</v>
      </c>
      <c r="V2119" s="1" t="s">
        <v>104</v>
      </c>
      <c r="W2119">
        <v>2016</v>
      </c>
    </row>
    <row r="2120" spans="1:23" x14ac:dyDescent="0.25">
      <c r="A2120">
        <v>9981</v>
      </c>
      <c r="B2120" s="1" t="s">
        <v>4418</v>
      </c>
      <c r="C2120" s="2">
        <v>42253</v>
      </c>
      <c r="D2120" s="2">
        <v>42256</v>
      </c>
      <c r="E2120" s="1" t="s">
        <v>23</v>
      </c>
      <c r="F2120" s="1" t="s">
        <v>1916</v>
      </c>
      <c r="G2120" s="1" t="s">
        <v>1917</v>
      </c>
      <c r="H2120" s="1" t="s">
        <v>26</v>
      </c>
      <c r="I2120" s="1" t="s">
        <v>27</v>
      </c>
      <c r="J2120" s="1" t="s">
        <v>1418</v>
      </c>
      <c r="K2120" s="1" t="s">
        <v>1419</v>
      </c>
      <c r="L2120" s="1" t="s">
        <v>30</v>
      </c>
      <c r="M2120" s="1" t="s">
        <v>1272</v>
      </c>
      <c r="N2120" s="1" t="s">
        <v>32</v>
      </c>
      <c r="O2120" s="1" t="s">
        <v>48</v>
      </c>
      <c r="P2120" s="1" t="s">
        <v>1075</v>
      </c>
      <c r="Q2120">
        <v>85.98</v>
      </c>
      <c r="R2120">
        <v>1</v>
      </c>
      <c r="S2120" s="1" t="s">
        <v>35</v>
      </c>
      <c r="T2120">
        <v>22.354800000000001</v>
      </c>
      <c r="U2120" s="1" t="s">
        <v>36</v>
      </c>
      <c r="V2120" s="1" t="s">
        <v>83</v>
      </c>
      <c r="W2120">
        <v>2015</v>
      </c>
    </row>
    <row r="2121" spans="1:23" x14ac:dyDescent="0.25">
      <c r="A2121">
        <v>9990</v>
      </c>
      <c r="B2121" s="1" t="s">
        <v>4419</v>
      </c>
      <c r="C2121" s="2">
        <v>41660</v>
      </c>
      <c r="D2121" s="2">
        <v>41662</v>
      </c>
      <c r="E2121" s="1" t="s">
        <v>23</v>
      </c>
      <c r="F2121" s="1" t="s">
        <v>2032</v>
      </c>
      <c r="G2121" s="1" t="s">
        <v>2033</v>
      </c>
      <c r="H2121" s="1" t="s">
        <v>26</v>
      </c>
      <c r="I2121" s="1" t="s">
        <v>27</v>
      </c>
      <c r="J2121" s="1" t="s">
        <v>1018</v>
      </c>
      <c r="K2121" s="1" t="s">
        <v>46</v>
      </c>
      <c r="L2121" s="1" t="s">
        <v>30</v>
      </c>
      <c r="M2121" s="1" t="s">
        <v>1590</v>
      </c>
      <c r="N2121" s="1" t="s">
        <v>32</v>
      </c>
      <c r="O2121" s="1" t="s">
        <v>60</v>
      </c>
      <c r="P2121" s="1" t="s">
        <v>1591</v>
      </c>
      <c r="Q2121">
        <v>25.248000000000001</v>
      </c>
      <c r="R2121">
        <v>3</v>
      </c>
      <c r="S2121" s="1" t="s">
        <v>66</v>
      </c>
      <c r="T2121">
        <v>4.1028000000000002</v>
      </c>
      <c r="U2121" s="1" t="s">
        <v>76</v>
      </c>
      <c r="V2121" s="1" t="s">
        <v>179</v>
      </c>
      <c r="W2121">
        <v>2014</v>
      </c>
    </row>
    <row r="2122" spans="1:23" x14ac:dyDescent="0.25">
      <c r="A2122">
        <v>9991</v>
      </c>
      <c r="B2122" s="1" t="s">
        <v>4420</v>
      </c>
      <c r="C2122" s="2">
        <v>42792</v>
      </c>
      <c r="D2122" s="2">
        <v>42797</v>
      </c>
      <c r="E2122" s="1" t="s">
        <v>42</v>
      </c>
      <c r="F2122" s="1" t="s">
        <v>250</v>
      </c>
      <c r="G2122" s="1" t="s">
        <v>251</v>
      </c>
      <c r="H2122" s="1" t="s">
        <v>26</v>
      </c>
      <c r="I2122" s="1" t="s">
        <v>27</v>
      </c>
      <c r="J2122" s="1" t="s">
        <v>562</v>
      </c>
      <c r="K2122" s="1" t="s">
        <v>57</v>
      </c>
      <c r="L2122" s="1" t="s">
        <v>58</v>
      </c>
      <c r="M2122" s="1" t="s">
        <v>3301</v>
      </c>
      <c r="N2122" s="1" t="s">
        <v>32</v>
      </c>
      <c r="O2122" s="1" t="s">
        <v>60</v>
      </c>
      <c r="P2122" s="1" t="s">
        <v>3302</v>
      </c>
      <c r="Q2122">
        <v>91.96</v>
      </c>
      <c r="R2122">
        <v>2</v>
      </c>
      <c r="S2122" s="1" t="s">
        <v>35</v>
      </c>
      <c r="T2122">
        <v>15.6332</v>
      </c>
      <c r="U2122" s="1" t="s">
        <v>62</v>
      </c>
      <c r="V2122" s="1" t="s">
        <v>307</v>
      </c>
      <c r="W2122">
        <v>2017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40247-E401-4346-920A-5FC04AD56D9A}">
  <dimension ref="A3:V91"/>
  <sheetViews>
    <sheetView topLeftCell="A4" workbookViewId="0">
      <selection activeCell="E13" sqref="E13:E15"/>
      <pivotSelection pane="bottomRight" showHeader="1" extendable="1" start="2" max="3" activeRow="12" activeCol="4" click="1" r:id="rId7">
        <pivotArea dataOnly="0" outline="0" fieldPosition="0">
          <references count="1">
            <reference field="4294967294" count="1">
              <x v="2"/>
            </reference>
          </references>
        </pivotArea>
      </pivotSelection>
    </sheetView>
  </sheetViews>
  <sheetFormatPr defaultRowHeight="15" x14ac:dyDescent="0.25"/>
  <cols>
    <col min="1" max="1" width="12.5703125" bestFit="1" customWidth="1"/>
    <col min="2" max="2" width="18.7109375" bestFit="1" customWidth="1"/>
    <col min="3" max="3" width="12.5703125" bestFit="1" customWidth="1"/>
    <col min="4" max="4" width="15.5703125" bestFit="1" customWidth="1"/>
    <col min="5" max="5" width="12.7109375" bestFit="1" customWidth="1"/>
    <col min="6" max="6" width="13.42578125" bestFit="1" customWidth="1"/>
    <col min="7" max="7" width="17" bestFit="1" customWidth="1"/>
    <col min="8" max="8" width="13.5703125" bestFit="1" customWidth="1"/>
    <col min="9" max="9" width="11" bestFit="1" customWidth="1"/>
    <col min="10" max="10" width="10" bestFit="1" customWidth="1"/>
    <col min="11" max="11" width="13.42578125" bestFit="1" customWidth="1"/>
    <col min="12" max="12" width="12.5703125" bestFit="1" customWidth="1"/>
    <col min="13" max="13" width="11.140625" bestFit="1" customWidth="1"/>
    <col min="19" max="19" width="13.42578125" bestFit="1" customWidth="1"/>
    <col min="20" max="20" width="12.5703125" bestFit="1" customWidth="1"/>
    <col min="21" max="21" width="15.5703125" bestFit="1" customWidth="1"/>
    <col min="22" max="22" width="12.7109375" bestFit="1" customWidth="1"/>
  </cols>
  <sheetData>
    <row r="3" spans="1:22" x14ac:dyDescent="0.25">
      <c r="A3" t="s">
        <v>4421</v>
      </c>
      <c r="B3" t="s">
        <v>4422</v>
      </c>
      <c r="C3" t="s">
        <v>4423</v>
      </c>
    </row>
    <row r="4" spans="1:22" x14ac:dyDescent="0.25">
      <c r="A4" s="1">
        <v>198901.43600000016</v>
      </c>
      <c r="B4" s="1">
        <v>2193</v>
      </c>
      <c r="C4" s="1">
        <v>6959.9531000000052</v>
      </c>
    </row>
    <row r="5" spans="1:22" ht="21" x14ac:dyDescent="0.35">
      <c r="H5" s="7"/>
      <c r="I5" s="7"/>
      <c r="J5" s="7"/>
      <c r="K5" s="7"/>
    </row>
    <row r="6" spans="1:22" x14ac:dyDescent="0.25">
      <c r="T6" s="3" t="s">
        <v>4454</v>
      </c>
      <c r="U6" s="3" t="s">
        <v>4455</v>
      </c>
      <c r="V6" s="3" t="s">
        <v>4456</v>
      </c>
    </row>
    <row r="7" spans="1:22" ht="21" x14ac:dyDescent="0.35">
      <c r="H7" s="7" t="s">
        <v>4431</v>
      </c>
      <c r="I7" s="7"/>
      <c r="J7" s="7"/>
      <c r="K7" s="7"/>
      <c r="L7" s="7"/>
      <c r="S7" s="5">
        <v>2014</v>
      </c>
      <c r="T7" s="8">
        <v>157192.85310000001</v>
      </c>
      <c r="U7" s="1">
        <v>1623</v>
      </c>
      <c r="V7" s="8">
        <v>5457.7255000000059</v>
      </c>
    </row>
    <row r="8" spans="1:22" x14ac:dyDescent="0.25">
      <c r="H8" t="s">
        <v>4427</v>
      </c>
      <c r="I8" t="s">
        <v>4432</v>
      </c>
      <c r="J8" t="s">
        <v>4428</v>
      </c>
      <c r="K8" t="s">
        <v>4429</v>
      </c>
      <c r="L8" t="s">
        <v>4430</v>
      </c>
      <c r="S8" s="5">
        <v>2015</v>
      </c>
      <c r="T8" s="8">
        <v>170518.23700000011</v>
      </c>
      <c r="U8" s="1">
        <v>1775</v>
      </c>
      <c r="V8" s="8">
        <v>3015.2028999999993</v>
      </c>
    </row>
    <row r="9" spans="1:22" x14ac:dyDescent="0.25">
      <c r="H9" t="s">
        <v>16</v>
      </c>
      <c r="I9" s="8">
        <f>GETPIVOTDATA("Sum of Sales",$A$3)</f>
        <v>198901.43600000016</v>
      </c>
      <c r="J9" s="8">
        <f>C14</f>
        <v>198901.43600000016</v>
      </c>
      <c r="K9" s="8">
        <f>VLOOKUP(A14, S7:V10, 2, FALSE)</f>
        <v>170518.23700000011</v>
      </c>
      <c r="L9" s="14">
        <f>(J9-K9)/K9</f>
        <v>0.16645257128714058</v>
      </c>
      <c r="M9" s="13" t="str">
        <f>IF(L9&gt;0,"▲","▼")&amp;TEXT(ABS(L9),"0%")&amp;"  vs AP"</f>
        <v>▲17%  vs AP</v>
      </c>
      <c r="S9" s="5">
        <v>2016</v>
      </c>
      <c r="T9" s="8">
        <v>198901.43600000019</v>
      </c>
      <c r="U9" s="1">
        <v>2193</v>
      </c>
      <c r="V9" s="8">
        <v>6959.9530999999979</v>
      </c>
    </row>
    <row r="10" spans="1:22" x14ac:dyDescent="0.25">
      <c r="H10" t="s">
        <v>17</v>
      </c>
      <c r="I10" s="8">
        <f>GETPIVOTDATA("Sum of Quantity",$A$3)</f>
        <v>2193</v>
      </c>
      <c r="J10" s="8">
        <f>D14</f>
        <v>2193</v>
      </c>
      <c r="K10" s="8">
        <f>VLOOKUP(A14, S7:V10, 3, FALSE)</f>
        <v>1775</v>
      </c>
      <c r="L10" s="14">
        <f t="shared" ref="L10:L11" si="0">(J10-K10)/K10</f>
        <v>0.23549295774647888</v>
      </c>
      <c r="M10" s="13" t="str">
        <f t="shared" ref="M10:M11" si="1">IF(L10&gt;0,"▲","▼")&amp;TEXT(ABS(L10),"0%")&amp;"  vs AP"</f>
        <v>▲24%  vs AP</v>
      </c>
      <c r="S10" s="5">
        <v>2016</v>
      </c>
      <c r="T10" s="8">
        <v>215387.26920000004</v>
      </c>
      <c r="U10" s="1">
        <v>2437</v>
      </c>
      <c r="V10" s="8">
        <v>3018.3912999999957</v>
      </c>
    </row>
    <row r="11" spans="1:22" x14ac:dyDescent="0.25">
      <c r="H11" t="s">
        <v>19</v>
      </c>
      <c r="I11" s="8">
        <f>GETPIVOTDATA("Sum of Profit",$A$3)</f>
        <v>6959.9531000000052</v>
      </c>
      <c r="J11" s="8">
        <f>E14</f>
        <v>6959.9531000000052</v>
      </c>
      <c r="K11" s="8">
        <f>VLOOKUP(A14, S7:V10, 4, FALSE)</f>
        <v>3015.2028999999993</v>
      </c>
      <c r="L11" s="14">
        <f t="shared" si="0"/>
        <v>1.3082868154577614</v>
      </c>
      <c r="M11" s="13" t="str">
        <f t="shared" si="1"/>
        <v>▲131%  vs AP</v>
      </c>
    </row>
    <row r="13" spans="1:22" x14ac:dyDescent="0.25">
      <c r="B13" s="4" t="s">
        <v>4424</v>
      </c>
      <c r="C13" t="s">
        <v>4421</v>
      </c>
      <c r="D13" t="s">
        <v>4422</v>
      </c>
      <c r="E13" t="s">
        <v>4423</v>
      </c>
    </row>
    <row r="14" spans="1:22" x14ac:dyDescent="0.25">
      <c r="A14" s="6">
        <f>B14-1</f>
        <v>2015</v>
      </c>
      <c r="B14" s="5" t="s">
        <v>4426</v>
      </c>
      <c r="C14" s="8">
        <v>198901.43600000016</v>
      </c>
      <c r="D14" s="1">
        <v>2193</v>
      </c>
      <c r="E14" s="8">
        <v>6959.9531000000052</v>
      </c>
    </row>
    <row r="15" spans="1:22" x14ac:dyDescent="0.25">
      <c r="B15" s="5" t="s">
        <v>4425</v>
      </c>
      <c r="C15" s="1">
        <v>198901.43600000016</v>
      </c>
      <c r="D15" s="1">
        <v>2193</v>
      </c>
      <c r="E15" s="1">
        <v>6959.9531000000052</v>
      </c>
    </row>
    <row r="22" spans="2:10" x14ac:dyDescent="0.25">
      <c r="B22" t="s">
        <v>4433</v>
      </c>
    </row>
    <row r="23" spans="2:10" x14ac:dyDescent="0.25">
      <c r="B23" t="str">
        <f>"Peak Sales Month: " &amp; INDEX(B25:B36, MATCH(MAX(C25:C36), C25:C36, 0)) &amp; " with " &amp; TEXT(MAX(C25:C36), "$#,##0") &amp; " in Sales"</f>
        <v>Peak Sales Month: déc with $36678,715 in Sales</v>
      </c>
    </row>
    <row r="24" spans="2:10" x14ac:dyDescent="0.25">
      <c r="B24" s="4" t="s">
        <v>4424</v>
      </c>
      <c r="C24" t="s">
        <v>4421</v>
      </c>
    </row>
    <row r="25" spans="2:10" x14ac:dyDescent="0.25">
      <c r="B25" s="5" t="s">
        <v>4440</v>
      </c>
      <c r="C25" s="8">
        <v>7622.7429999999995</v>
      </c>
    </row>
    <row r="26" spans="2:10" x14ac:dyDescent="0.25">
      <c r="B26" s="5" t="s">
        <v>4441</v>
      </c>
      <c r="C26" s="8">
        <v>3925.5510000000004</v>
      </c>
    </row>
    <row r="27" spans="2:10" x14ac:dyDescent="0.25">
      <c r="B27" s="5" t="s">
        <v>4442</v>
      </c>
      <c r="C27" s="8">
        <v>12801.091999999999</v>
      </c>
      <c r="F27" t="s">
        <v>4435</v>
      </c>
    </row>
    <row r="28" spans="2:10" x14ac:dyDescent="0.25">
      <c r="B28" s="5" t="s">
        <v>4443</v>
      </c>
      <c r="C28" s="8">
        <v>13212.090000000002</v>
      </c>
      <c r="F28" s="4" t="s">
        <v>4424</v>
      </c>
      <c r="G28" t="s">
        <v>4421</v>
      </c>
      <c r="J28" s="8">
        <f>MAX(I29:I33)*1.2</f>
        <v>23739.388800000001</v>
      </c>
    </row>
    <row r="29" spans="2:10" x14ac:dyDescent="0.25">
      <c r="B29" s="5" t="s">
        <v>4444</v>
      </c>
      <c r="C29" s="8">
        <v>15119.834999999997</v>
      </c>
      <c r="F29" s="5" t="s">
        <v>109</v>
      </c>
      <c r="G29" s="8">
        <v>7818.9074000000037</v>
      </c>
      <c r="H29" t="str" cm="1">
        <f t="array" ref="H29:I33">F29:G33</f>
        <v>Houston</v>
      </c>
      <c r="I29" s="8">
        <v>7818.9074000000037</v>
      </c>
      <c r="J29" s="8">
        <f>$J$28-I29</f>
        <v>15920.481399999997</v>
      </c>
    </row>
    <row r="30" spans="2:10" x14ac:dyDescent="0.25">
      <c r="B30" s="5" t="s">
        <v>4445</v>
      </c>
      <c r="C30" s="8">
        <v>13070.572</v>
      </c>
      <c r="F30" s="5" t="s">
        <v>56</v>
      </c>
      <c r="G30" s="8">
        <v>19782.824000000001</v>
      </c>
      <c r="H30" t="str">
        <v>Los Angeles</v>
      </c>
      <c r="I30" s="8">
        <v>19782.824000000001</v>
      </c>
      <c r="J30" s="8">
        <f>$J$28-I30</f>
        <v>3956.5648000000001</v>
      </c>
    </row>
    <row r="31" spans="2:10" x14ac:dyDescent="0.25">
      <c r="B31" s="5" t="s">
        <v>4446</v>
      </c>
      <c r="C31" s="8">
        <v>13068.519</v>
      </c>
      <c r="F31" s="5" t="s">
        <v>183</v>
      </c>
      <c r="G31" s="8">
        <v>17622.431999999997</v>
      </c>
      <c r="H31" t="str">
        <v>New York City</v>
      </c>
      <c r="I31" s="8">
        <v>17622.431999999997</v>
      </c>
      <c r="J31" s="8">
        <f>$J$28-I31</f>
        <v>6116.9568000000036</v>
      </c>
    </row>
    <row r="32" spans="2:10" x14ac:dyDescent="0.25">
      <c r="B32" s="5" t="s">
        <v>4447</v>
      </c>
      <c r="C32" s="8">
        <v>12483.232299999998</v>
      </c>
      <c r="F32" s="5" t="s">
        <v>338</v>
      </c>
      <c r="G32" s="8">
        <v>12279.502999999999</v>
      </c>
      <c r="H32" t="str">
        <v>San Francisco</v>
      </c>
      <c r="I32" s="8">
        <v>12279.502999999999</v>
      </c>
      <c r="J32" s="8">
        <f>$J$28-I32</f>
        <v>11459.885800000002</v>
      </c>
    </row>
    <row r="33" spans="2:10" x14ac:dyDescent="0.25">
      <c r="B33" s="5" t="s">
        <v>4448</v>
      </c>
      <c r="C33" s="8">
        <v>27262.880899999989</v>
      </c>
      <c r="F33" s="5" t="s">
        <v>890</v>
      </c>
      <c r="G33" s="8">
        <v>6644.2980000000007</v>
      </c>
      <c r="H33" t="str">
        <v>Springfield</v>
      </c>
      <c r="I33" s="8">
        <v>6644.2980000000007</v>
      </c>
      <c r="J33" s="8">
        <f>$J$28-I33</f>
        <v>17095.090799999998</v>
      </c>
    </row>
    <row r="34" spans="2:10" x14ac:dyDescent="0.25">
      <c r="B34" s="5" t="s">
        <v>4449</v>
      </c>
      <c r="C34" s="8">
        <v>11872.576999999997</v>
      </c>
      <c r="F34" s="5" t="s">
        <v>4425</v>
      </c>
      <c r="G34" s="8">
        <v>64147.964400000004</v>
      </c>
      <c r="I34" s="8"/>
      <c r="J34" s="8"/>
    </row>
    <row r="35" spans="2:10" x14ac:dyDescent="0.25">
      <c r="B35" s="5" t="s">
        <v>4450</v>
      </c>
      <c r="C35" s="8">
        <v>31783.628799999984</v>
      </c>
      <c r="H35" s="8"/>
      <c r="I35" s="9"/>
    </row>
    <row r="36" spans="2:10" x14ac:dyDescent="0.25">
      <c r="B36" s="5" t="s">
        <v>4451</v>
      </c>
      <c r="C36" s="8">
        <v>36678.714999999975</v>
      </c>
      <c r="H36" s="8"/>
      <c r="I36" s="9"/>
    </row>
    <row r="37" spans="2:10" x14ac:dyDescent="0.25">
      <c r="B37" s="5" t="s">
        <v>4425</v>
      </c>
      <c r="C37" s="8">
        <v>198901.43599999993</v>
      </c>
    </row>
    <row r="39" spans="2:10" x14ac:dyDescent="0.25">
      <c r="F39" t="s">
        <v>4437</v>
      </c>
    </row>
    <row r="41" spans="2:10" x14ac:dyDescent="0.25">
      <c r="F41" s="4" t="s">
        <v>4424</v>
      </c>
      <c r="G41" t="s">
        <v>4436</v>
      </c>
    </row>
    <row r="42" spans="2:10" x14ac:dyDescent="0.25">
      <c r="B42" t="s">
        <v>4434</v>
      </c>
      <c r="F42" s="5" t="s">
        <v>440</v>
      </c>
      <c r="G42" s="11">
        <v>6.2277580071174378E-2</v>
      </c>
    </row>
    <row r="43" spans="2:10" x14ac:dyDescent="0.25">
      <c r="B43" s="4" t="s">
        <v>4424</v>
      </c>
      <c r="C43" t="s">
        <v>4421</v>
      </c>
      <c r="F43" s="5" t="s">
        <v>133</v>
      </c>
      <c r="G43" s="11">
        <v>3.3807829181494664E-2</v>
      </c>
    </row>
    <row r="44" spans="2:10" x14ac:dyDescent="0.25">
      <c r="B44" s="5" t="s">
        <v>1289</v>
      </c>
      <c r="C44" s="8">
        <v>350.98</v>
      </c>
      <c r="D44" t="str" cm="1">
        <f t="array" ref="D44:E67">B44:C67</f>
        <v>Alabama</v>
      </c>
      <c r="E44" s="8">
        <v>350.98</v>
      </c>
      <c r="F44" s="5" t="s">
        <v>76</v>
      </c>
      <c r="G44" s="11">
        <v>0.13701067615658363</v>
      </c>
    </row>
    <row r="45" spans="2:10" x14ac:dyDescent="0.25">
      <c r="B45" s="5" t="s">
        <v>532</v>
      </c>
      <c r="C45" s="8">
        <v>3766.018</v>
      </c>
      <c r="D45" t="str">
        <v>Arizona</v>
      </c>
      <c r="E45" s="8">
        <v>3766.018</v>
      </c>
      <c r="F45" s="5" t="s">
        <v>36</v>
      </c>
      <c r="G45" s="11">
        <v>7.6512455516014238E-2</v>
      </c>
    </row>
    <row r="46" spans="2:10" x14ac:dyDescent="0.25">
      <c r="B46" s="5" t="s">
        <v>1070</v>
      </c>
      <c r="C46" s="8">
        <v>503.77</v>
      </c>
      <c r="D46" t="str">
        <v>Arkansas</v>
      </c>
      <c r="E46" s="8">
        <v>503.77</v>
      </c>
      <c r="F46" s="5" t="s">
        <v>90</v>
      </c>
      <c r="G46" s="11">
        <v>0.2793594306049822</v>
      </c>
    </row>
    <row r="47" spans="2:10" x14ac:dyDescent="0.25">
      <c r="B47" s="5" t="s">
        <v>57</v>
      </c>
      <c r="C47" s="8">
        <v>49927.25549999997</v>
      </c>
      <c r="D47" t="str">
        <v>California</v>
      </c>
      <c r="E47" s="8">
        <v>49927.25549999997</v>
      </c>
      <c r="F47" s="5" t="s">
        <v>62</v>
      </c>
      <c r="G47" s="11">
        <v>0.2206405693950178</v>
      </c>
    </row>
    <row r="48" spans="2:10" x14ac:dyDescent="0.25">
      <c r="B48" s="5" t="s">
        <v>190</v>
      </c>
      <c r="C48" s="8">
        <v>6742.8980000000001</v>
      </c>
      <c r="D48" t="str">
        <v>Colorado</v>
      </c>
      <c r="E48" s="8">
        <v>6742.8980000000001</v>
      </c>
      <c r="F48" s="5" t="s">
        <v>139</v>
      </c>
      <c r="G48" s="11">
        <v>0.12633451957295375</v>
      </c>
    </row>
    <row r="49" spans="2:15" x14ac:dyDescent="0.25">
      <c r="B49" s="5" t="s">
        <v>439</v>
      </c>
      <c r="C49" s="8">
        <v>2150.877</v>
      </c>
      <c r="D49" t="str">
        <v>Connecticut</v>
      </c>
      <c r="E49" s="8">
        <v>2150.877</v>
      </c>
      <c r="F49" s="5" t="s">
        <v>51</v>
      </c>
      <c r="G49" s="11">
        <v>6.4056939501779361E-2</v>
      </c>
    </row>
    <row r="50" spans="2:15" x14ac:dyDescent="0.25">
      <c r="B50" s="5" t="s">
        <v>210</v>
      </c>
      <c r="C50" s="8">
        <v>292.32</v>
      </c>
      <c r="D50" t="str">
        <v>Delaware</v>
      </c>
      <c r="E50" s="8">
        <v>292.32</v>
      </c>
      <c r="F50" s="5" t="s">
        <v>4425</v>
      </c>
      <c r="G50" s="10">
        <v>1</v>
      </c>
    </row>
    <row r="51" spans="2:15" x14ac:dyDescent="0.25">
      <c r="B51" s="5" t="s">
        <v>992</v>
      </c>
      <c r="C51" s="8">
        <v>41.37</v>
      </c>
      <c r="D51" t="str">
        <v>District of Columbia</v>
      </c>
      <c r="E51" s="8">
        <v>41.37</v>
      </c>
    </row>
    <row r="52" spans="2:15" x14ac:dyDescent="0.25">
      <c r="B52" s="5" t="s">
        <v>46</v>
      </c>
      <c r="C52" s="8">
        <v>3057.2175000000002</v>
      </c>
      <c r="D52" t="str">
        <v>Florida</v>
      </c>
      <c r="E52" s="8">
        <v>3057.2175000000002</v>
      </c>
    </row>
    <row r="53" spans="2:15" x14ac:dyDescent="0.25">
      <c r="B53" s="5" t="s">
        <v>679</v>
      </c>
      <c r="C53" s="8">
        <v>2961.37</v>
      </c>
      <c r="D53" t="str">
        <v>Georgia</v>
      </c>
      <c r="E53" s="8">
        <v>2961.37</v>
      </c>
    </row>
    <row r="54" spans="2:15" x14ac:dyDescent="0.25">
      <c r="B54" s="5" t="s">
        <v>2293</v>
      </c>
      <c r="C54" s="8">
        <v>1128.3900000000001</v>
      </c>
      <c r="D54" t="str">
        <v>Idaho</v>
      </c>
      <c r="E54" s="8">
        <v>1128.3900000000001</v>
      </c>
      <c r="F54" t="s">
        <v>4438</v>
      </c>
    </row>
    <row r="55" spans="2:15" x14ac:dyDescent="0.25">
      <c r="B55" s="5" t="s">
        <v>144</v>
      </c>
      <c r="C55" s="8">
        <v>7886.8740000000016</v>
      </c>
      <c r="D55" t="str">
        <v>Illinois</v>
      </c>
      <c r="E55" s="8">
        <v>7886.8740000000016</v>
      </c>
    </row>
    <row r="56" spans="2:15" x14ac:dyDescent="0.25">
      <c r="B56" s="5" t="s">
        <v>119</v>
      </c>
      <c r="C56" s="8">
        <v>4974.01</v>
      </c>
      <c r="D56" t="str">
        <v>Indiana</v>
      </c>
      <c r="E56" s="8">
        <v>4974.01</v>
      </c>
      <c r="F56" s="4" t="s">
        <v>4424</v>
      </c>
      <c r="G56" t="s">
        <v>4436</v>
      </c>
    </row>
    <row r="57" spans="2:15" x14ac:dyDescent="0.25">
      <c r="B57" s="5" t="s">
        <v>3148</v>
      </c>
      <c r="C57" s="8">
        <v>70.56</v>
      </c>
      <c r="D57" t="str">
        <v>Kansas</v>
      </c>
      <c r="E57" s="8">
        <v>70.56</v>
      </c>
      <c r="F57" s="5" t="s">
        <v>94</v>
      </c>
      <c r="G57" s="10">
        <v>0.13167259786476868</v>
      </c>
    </row>
    <row r="58" spans="2:15" x14ac:dyDescent="0.25">
      <c r="B58" s="5" t="s">
        <v>29</v>
      </c>
      <c r="C58" s="8">
        <v>3433.93</v>
      </c>
      <c r="D58" t="str">
        <v>Kentucky</v>
      </c>
      <c r="E58" s="8">
        <v>3433.93</v>
      </c>
      <c r="F58" s="5" t="s">
        <v>435</v>
      </c>
      <c r="G58" s="10">
        <v>6.4056939501779361E-2</v>
      </c>
    </row>
    <row r="59" spans="2:15" x14ac:dyDescent="0.25">
      <c r="B59" s="5" t="s">
        <v>1801</v>
      </c>
      <c r="C59" s="8">
        <v>109.48</v>
      </c>
      <c r="D59" t="str">
        <v>Maine</v>
      </c>
      <c r="E59" s="8">
        <v>109.48</v>
      </c>
      <c r="F59" s="5" t="s">
        <v>23</v>
      </c>
      <c r="G59" s="10">
        <v>0.20284697508896798</v>
      </c>
    </row>
    <row r="60" spans="2:15" x14ac:dyDescent="0.25">
      <c r="B60" s="5" t="s">
        <v>1101</v>
      </c>
      <c r="C60" s="8">
        <v>2713.183</v>
      </c>
      <c r="D60" t="str">
        <v>Maryland</v>
      </c>
      <c r="E60" s="8">
        <v>2713.183</v>
      </c>
      <c r="F60" s="5" t="s">
        <v>42</v>
      </c>
      <c r="G60" s="10">
        <v>0.60142348754448394</v>
      </c>
    </row>
    <row r="61" spans="2:15" x14ac:dyDescent="0.25">
      <c r="B61" s="5" t="s">
        <v>444</v>
      </c>
      <c r="C61" s="8">
        <v>1539.1940000000002</v>
      </c>
      <c r="D61" t="str">
        <v>Massachusetts</v>
      </c>
      <c r="E61" s="8">
        <v>1539.1940000000002</v>
      </c>
      <c r="F61" s="5" t="s">
        <v>4425</v>
      </c>
      <c r="G61" s="10">
        <v>1</v>
      </c>
    </row>
    <row r="62" spans="2:15" x14ac:dyDescent="0.25">
      <c r="B62" s="5" t="s">
        <v>299</v>
      </c>
      <c r="C62" s="8">
        <v>8526.1999999999989</v>
      </c>
      <c r="D62" t="str">
        <v>Michigan</v>
      </c>
      <c r="E62" s="8">
        <v>8526.1999999999989</v>
      </c>
      <c r="K62" s="5" t="s">
        <v>4439</v>
      </c>
    </row>
    <row r="63" spans="2:15" x14ac:dyDescent="0.25">
      <c r="B63" s="5" t="s">
        <v>176</v>
      </c>
      <c r="C63" s="8">
        <v>711.78000000000009</v>
      </c>
      <c r="D63" t="str">
        <v>Minnesota</v>
      </c>
      <c r="E63" s="8">
        <v>711.78000000000009</v>
      </c>
    </row>
    <row r="64" spans="2:15" x14ac:dyDescent="0.25">
      <c r="B64" s="5" t="s">
        <v>489</v>
      </c>
      <c r="C64" s="8">
        <v>3359.31</v>
      </c>
      <c r="D64" t="str">
        <v>Mississippi</v>
      </c>
      <c r="E64" s="8">
        <v>3359.31</v>
      </c>
      <c r="K64" s="4" t="s">
        <v>4424</v>
      </c>
      <c r="L64" t="s">
        <v>4421</v>
      </c>
      <c r="N64" s="8"/>
      <c r="O64" s="8">
        <f>MAX(N65:N68)*1.2</f>
        <v>100702.37399999989</v>
      </c>
    </row>
    <row r="65" spans="2:15" x14ac:dyDescent="0.25">
      <c r="B65" s="5" t="s">
        <v>577</v>
      </c>
      <c r="C65" s="8">
        <v>821.07999999999993</v>
      </c>
      <c r="D65" t="str">
        <v>Missouri</v>
      </c>
      <c r="E65" s="8">
        <v>821.07999999999993</v>
      </c>
      <c r="K65" s="5" t="s">
        <v>33</v>
      </c>
      <c r="L65" s="8">
        <v>26275.466499999995</v>
      </c>
      <c r="M65" t="str" cm="1">
        <f t="array" ref="M65:N68">K65:L68</f>
        <v>Bookcases</v>
      </c>
      <c r="N65" s="8">
        <v>26275.466499999995</v>
      </c>
      <c r="O65" s="8">
        <f>$O$64-N65</f>
        <v>74426.907499999899</v>
      </c>
    </row>
    <row r="66" spans="2:15" x14ac:dyDescent="0.25">
      <c r="B66" s="5" t="s">
        <v>853</v>
      </c>
      <c r="C66" s="8">
        <v>1900.38</v>
      </c>
      <c r="D66" t="str">
        <v>Nebraska</v>
      </c>
      <c r="E66" s="8">
        <v>1900.38</v>
      </c>
      <c r="K66" s="5" t="s">
        <v>39</v>
      </c>
      <c r="L66" s="8">
        <v>83918.644999999917</v>
      </c>
      <c r="M66" t="str">
        <v>Chairs</v>
      </c>
      <c r="N66" s="8">
        <v>83918.644999999917</v>
      </c>
      <c r="O66" s="8">
        <f t="shared" ref="O66:O68" si="2">$O$64-N66</f>
        <v>16783.728999999978</v>
      </c>
    </row>
    <row r="67" spans="2:15" x14ac:dyDescent="0.25">
      <c r="B67" s="5" t="s">
        <v>1353</v>
      </c>
      <c r="C67" s="8">
        <v>1685.88</v>
      </c>
      <c r="D67" t="str">
        <v>Nevada</v>
      </c>
      <c r="E67" s="8">
        <v>1685.88</v>
      </c>
      <c r="K67" s="5" t="s">
        <v>60</v>
      </c>
      <c r="L67" s="8">
        <v>27874.123999999967</v>
      </c>
      <c r="M67" t="str">
        <v>Furnishings</v>
      </c>
      <c r="N67" s="8">
        <v>27874.123999999967</v>
      </c>
      <c r="O67" s="8">
        <f t="shared" si="2"/>
        <v>72828.249999999927</v>
      </c>
    </row>
    <row r="68" spans="2:15" x14ac:dyDescent="0.25">
      <c r="B68" s="5" t="s">
        <v>896</v>
      </c>
      <c r="C68" s="8">
        <v>343.71</v>
      </c>
      <c r="E68" s="8"/>
      <c r="K68" s="5" t="s">
        <v>48</v>
      </c>
      <c r="L68" s="8">
        <v>60833.200499999984</v>
      </c>
      <c r="M68" t="str">
        <v>Tables</v>
      </c>
      <c r="N68" s="8">
        <v>60833.200499999984</v>
      </c>
      <c r="O68" s="8">
        <f t="shared" si="2"/>
        <v>39869.17349999991</v>
      </c>
    </row>
    <row r="69" spans="2:15" x14ac:dyDescent="0.25">
      <c r="B69" s="5" t="s">
        <v>372</v>
      </c>
      <c r="C69" s="8">
        <v>1221.252</v>
      </c>
      <c r="E69" s="8"/>
      <c r="K69" s="5" t="s">
        <v>4425</v>
      </c>
      <c r="L69" s="1">
        <v>198901.43599999987</v>
      </c>
    </row>
    <row r="70" spans="2:15" x14ac:dyDescent="0.25">
      <c r="B70" s="5" t="s">
        <v>129</v>
      </c>
      <c r="C70" s="8">
        <v>21991.633999999995</v>
      </c>
      <c r="E70" s="8"/>
    </row>
    <row r="71" spans="2:15" x14ac:dyDescent="0.25">
      <c r="B71" s="5" t="s">
        <v>1048</v>
      </c>
      <c r="C71" s="8">
        <v>3772.9939999999997</v>
      </c>
      <c r="E71" s="8"/>
    </row>
    <row r="72" spans="2:15" x14ac:dyDescent="0.25">
      <c r="B72" s="5" t="s">
        <v>241</v>
      </c>
      <c r="C72" s="8">
        <v>7889.9390000000003</v>
      </c>
      <c r="E72" s="8"/>
    </row>
    <row r="73" spans="2:15" x14ac:dyDescent="0.25">
      <c r="B73" s="5" t="s">
        <v>1535</v>
      </c>
      <c r="C73" s="8">
        <v>2391.8300000000004</v>
      </c>
      <c r="E73" s="8"/>
    </row>
    <row r="74" spans="2:15" x14ac:dyDescent="0.25">
      <c r="B74" s="5" t="s">
        <v>1530</v>
      </c>
      <c r="C74" s="8">
        <v>2560.741</v>
      </c>
      <c r="E74" s="8"/>
    </row>
    <row r="75" spans="2:15" x14ac:dyDescent="0.25">
      <c r="B75" s="5" t="s">
        <v>71</v>
      </c>
      <c r="C75" s="8">
        <v>7149.4730000000009</v>
      </c>
      <c r="E75" s="8"/>
    </row>
    <row r="76" spans="2:15" x14ac:dyDescent="0.25">
      <c r="B76" s="5" t="s">
        <v>1658</v>
      </c>
      <c r="C76" s="8">
        <v>944.74</v>
      </c>
      <c r="E76" s="8"/>
    </row>
    <row r="77" spans="2:15" x14ac:dyDescent="0.25">
      <c r="B77" s="5" t="s">
        <v>151</v>
      </c>
      <c r="C77" s="8">
        <v>913.30000000000007</v>
      </c>
      <c r="E77" s="8"/>
    </row>
    <row r="78" spans="2:15" x14ac:dyDescent="0.25">
      <c r="B78" s="5" t="s">
        <v>99</v>
      </c>
      <c r="C78" s="8">
        <v>15556.168000000003</v>
      </c>
      <c r="E78" s="8"/>
    </row>
    <row r="79" spans="2:15" x14ac:dyDescent="0.25">
      <c r="B79" s="5" t="s">
        <v>728</v>
      </c>
      <c r="C79" s="8">
        <v>9568.57</v>
      </c>
      <c r="E79" s="8"/>
    </row>
    <row r="80" spans="2:15" x14ac:dyDescent="0.25">
      <c r="B80" s="5" t="s">
        <v>202</v>
      </c>
      <c r="C80" s="8">
        <v>6405.3219999999992</v>
      </c>
      <c r="E80" s="8"/>
    </row>
    <row r="81" spans="2:5" x14ac:dyDescent="0.25">
      <c r="B81" s="5" t="s">
        <v>248</v>
      </c>
      <c r="C81" s="8">
        <v>7934.3</v>
      </c>
      <c r="E81" s="8"/>
    </row>
    <row r="82" spans="2:5" x14ac:dyDescent="0.25">
      <c r="B82" s="5" t="s">
        <v>3324</v>
      </c>
      <c r="C82" s="8">
        <v>1603.136</v>
      </c>
      <c r="E82" s="8"/>
    </row>
    <row r="83" spans="2:5" x14ac:dyDescent="0.25">
      <c r="B83" s="5" t="s">
        <v>4425</v>
      </c>
      <c r="C83" s="8">
        <v>198901.43599999993</v>
      </c>
      <c r="E83" s="8"/>
    </row>
    <row r="84" spans="2:5" x14ac:dyDescent="0.25">
      <c r="E84" s="8"/>
    </row>
    <row r="85" spans="2:5" x14ac:dyDescent="0.25">
      <c r="E85" s="8"/>
    </row>
    <row r="86" spans="2:5" x14ac:dyDescent="0.25">
      <c r="E86" s="8"/>
    </row>
    <row r="87" spans="2:5" x14ac:dyDescent="0.25">
      <c r="E87" s="8"/>
    </row>
    <row r="88" spans="2:5" x14ac:dyDescent="0.25">
      <c r="E88" s="8"/>
    </row>
    <row r="89" spans="2:5" x14ac:dyDescent="0.25">
      <c r="E89" s="8"/>
    </row>
    <row r="90" spans="2:5" x14ac:dyDescent="0.25">
      <c r="E90" s="8"/>
    </row>
    <row r="91" spans="2:5" x14ac:dyDescent="0.25">
      <c r="E91" s="8"/>
    </row>
  </sheetData>
  <mergeCells count="2">
    <mergeCell ref="H5:K5"/>
    <mergeCell ref="H7:L7"/>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9A95C-ED00-4F44-9096-1D0AE93DC0D0}">
  <dimension ref="A1"/>
  <sheetViews>
    <sheetView tabSelected="1" topLeftCell="D4" zoomScaleNormal="100" workbookViewId="0">
      <selection sqref="A1:XFD1048576"/>
    </sheetView>
  </sheetViews>
  <sheetFormatPr defaultRowHeight="15" x14ac:dyDescent="0.25"/>
  <cols>
    <col min="1" max="16384" width="9.140625" style="12"/>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E0E58B9-B4D3-4D5F-8BE3-8801E774868D}">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986092A1-02A9-4BBD-94C6-6ABF607413FF}">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1F04F6E5-955E-40B0-A715-BBCD7CB43294}">
  <ds:schemaRefs/>
</ds:datastoreItem>
</file>

<file path=customXml/itemProps4.xml><?xml version="1.0" encoding="utf-8"?>
<ds:datastoreItem xmlns:ds="http://schemas.openxmlformats.org/officeDocument/2006/customXml" ds:itemID="{FB489DF3-9AEF-4B8F-A42B-00A904F97575}">
  <ds:schemaRefs/>
</ds:datastoreItem>
</file>

<file path=customXml/itemProps5.xml><?xml version="1.0" encoding="utf-8"?>
<ds:datastoreItem xmlns:ds="http://schemas.openxmlformats.org/officeDocument/2006/customXml" ds:itemID="{8748E2D9-CBB7-43A2-8061-93C45A4A7CFB}">
  <ds:schemaRefs/>
</ds:datastoreItem>
</file>

<file path=customXml/itemProps6.xml><?xml version="1.0" encoding="utf-8"?>
<ds:datastoreItem xmlns:ds="http://schemas.openxmlformats.org/officeDocument/2006/customXml" ds:itemID="{1DEA209B-6335-471A-B1FA-748E3FDD052E}">
  <ds:schemaRefs/>
</ds:datastoreItem>
</file>

<file path=customXml/itemProps7.xml><?xml version="1.0" encoding="utf-8"?>
<ds:datastoreItem xmlns:ds="http://schemas.openxmlformats.org/officeDocument/2006/customXml" ds:itemID="{DA5D4C47-D6F3-4C1F-AE37-FF50F34FFFDF}">
  <ds:schemaRefs/>
</ds:datastoreItem>
</file>

<file path=customXml/itemProps8.xml><?xml version="1.0" encoding="utf-8"?>
<ds:datastoreItem xmlns:ds="http://schemas.openxmlformats.org/officeDocument/2006/customXml" ds:itemID="{94F04397-4841-448B-8425-38E9251AA6F4}">
  <ds:schemaRefs>
    <ds:schemaRef ds:uri="http://schemas.microsoft.com/DataMashup"/>
  </ds:schemaRefs>
</ds:datastoreItem>
</file>

<file path=customXml/itemProps9.xml><?xml version="1.0" encoding="utf-8"?>
<ds:datastoreItem xmlns:ds="http://schemas.openxmlformats.org/officeDocument/2006/customXml" ds:itemID="{11CCB0D8-2EF9-4E35-B508-D919B9FD1C4D}">
  <ds:schemaRefs/>
</ds:datastoreItem>
</file>

<file path=customXml/itemProps10.xml><?xml version="1.0" encoding="utf-8"?>
<ds:datastoreItem xmlns:ds="http://schemas.openxmlformats.org/officeDocument/2006/customXml" ds:itemID="{C382C5EB-8FAE-4AB5-B099-52D2717CFB0C}">
  <ds:schemaRefs/>
</ds:datastoreItem>
</file>

<file path=customXml/itemProps11.xml><?xml version="1.0" encoding="utf-8"?>
<ds:datastoreItem xmlns:ds="http://schemas.openxmlformats.org/officeDocument/2006/customXml" ds:itemID="{E5C4D307-6CCC-492C-9A78-BA8190E9120A}">
  <ds:schemaRefs/>
</ds:datastoreItem>
</file>

<file path=customXml/itemProps12.xml><?xml version="1.0" encoding="utf-8"?>
<ds:datastoreItem xmlns:ds="http://schemas.openxmlformats.org/officeDocument/2006/customXml" ds:itemID="{C3995E2C-2699-46EA-A170-6CC9E6BC3BCE}">
  <ds:schemaRefs/>
</ds:datastoreItem>
</file>

<file path=customXml/itemProps13.xml><?xml version="1.0" encoding="utf-8"?>
<ds:datastoreItem xmlns:ds="http://schemas.openxmlformats.org/officeDocument/2006/customXml" ds:itemID="{E6593199-1F7E-47D1-ABA7-AC0A6B488485}">
  <ds:schemaRefs/>
</ds:datastoreItem>
</file>

<file path=customXml/itemProps14.xml><?xml version="1.0" encoding="utf-8"?>
<ds:datastoreItem xmlns:ds="http://schemas.openxmlformats.org/officeDocument/2006/customXml" ds:itemID="{EEEE6B57-5178-4C3A-93FF-429BE16C8E4A}">
  <ds:schemaRefs/>
</ds:datastoreItem>
</file>

<file path=customXml/itemProps15.xml><?xml version="1.0" encoding="utf-8"?>
<ds:datastoreItem xmlns:ds="http://schemas.openxmlformats.org/officeDocument/2006/customXml" ds:itemID="{1D53B9AC-4845-43CD-806C-801B0F031FD7}">
  <ds:schemaRefs/>
</ds:datastoreItem>
</file>

<file path=customXml/itemProps16.xml><?xml version="1.0" encoding="utf-8"?>
<ds:datastoreItem xmlns:ds="http://schemas.openxmlformats.org/officeDocument/2006/customXml" ds:itemID="{8B04ABF7-E1DF-4E46-9F56-17149624EC6D}">
  <ds:schemaRefs/>
</ds:datastoreItem>
</file>

<file path=customXml/itemProps17.xml><?xml version="1.0" encoding="utf-8"?>
<ds:datastoreItem xmlns:ds="http://schemas.openxmlformats.org/officeDocument/2006/customXml" ds:itemID="{0347702F-4F05-4286-A3B9-7B573F35F328}">
  <ds:schemaRefs/>
</ds:datastoreItem>
</file>

<file path=customXml/itemProps18.xml><?xml version="1.0" encoding="utf-8"?>
<ds:datastoreItem xmlns:ds="http://schemas.openxmlformats.org/officeDocument/2006/customXml" ds:itemID="{CB29B7CE-40F5-44EE-8F7F-F8F811DFB3E8}">
  <ds:schemaRefs/>
</ds:datastoreItem>
</file>

<file path=customXml/itemProps19.xml><?xml version="1.0" encoding="utf-8"?>
<ds:datastoreItem xmlns:ds="http://schemas.openxmlformats.org/officeDocument/2006/customXml" ds:itemID="{90E71B86-8EC4-4E18-AB7D-6FBBA7E955B3}">
  <ds:schemaRefs/>
</ds:datastoreItem>
</file>

<file path=customXml/itemProps20.xml><?xml version="1.0" encoding="utf-8"?>
<ds:datastoreItem xmlns:ds="http://schemas.openxmlformats.org/officeDocument/2006/customXml" ds:itemID="{D007A9FD-57DA-48B1-A254-01208D3214A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Products</vt:lpstr>
      <vt:lpstr>Customers</vt:lpstr>
      <vt:lpstr>Year</vt:lpstr>
      <vt:lpstr>Furniture</vt:lpstr>
      <vt:lpstr>Calculations</vt:lpstr>
      <vt:lpstr>Dashboard</vt:lpstr>
      <vt:lpstr>Profit</vt:lpstr>
      <vt:lpstr>profityoy</vt:lpstr>
      <vt:lpstr>Quantity</vt:lpstr>
      <vt:lpstr>quantityyoy</vt:lpstr>
      <vt:lpstr>Sales</vt:lpstr>
      <vt:lpstr>salesyoy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2025-09-19T09:46:47Z</dcterms:created>
  <dcterms:modified xsi:type="dcterms:W3CDTF">2025-09-19T14:21:37Z</dcterms:modified>
</cp:coreProperties>
</file>