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F:\DATA ANALYSIS\ITI\EXCEL\"/>
    </mc:Choice>
  </mc:AlternateContent>
  <xr:revisionPtr revIDLastSave="0" documentId="13_ncr:1_{68A9864B-6B35-468E-BEC5-D704A080FE31}" xr6:coauthVersionLast="47" xr6:coauthVersionMax="47" xr10:uidLastSave="{00000000-0000-0000-0000-000000000000}"/>
  <bookViews>
    <workbookView xWindow="780" yWindow="1800" windowWidth="18870" windowHeight="8820" xr2:uid="{FBC98FF5-5CB1-424C-988D-F4C2A94AD323}"/>
  </bookViews>
  <sheets>
    <sheet name="Sumif" sheetId="1" r:id="rId1"/>
  </sheets>
  <definedNames>
    <definedName name="_xlnm._FilterDatabase" localSheetId="0" hidden="1">Sumif!$A$1:$G$44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9" i="1" l="1"/>
  <c r="L13" i="1"/>
  <c r="L11" i="1"/>
  <c r="L9" i="1"/>
  <c r="L7" i="1"/>
  <c r="L5" i="1"/>
  <c r="L3" i="1"/>
  <c r="L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2" i="1"/>
</calcChain>
</file>

<file path=xl/sharedStrings.xml><?xml version="1.0" encoding="utf-8"?>
<sst xmlns="http://schemas.openxmlformats.org/spreadsheetml/2006/main" count="146" uniqueCount="36">
  <si>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</si>
  <si>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</si>
  <si>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</si>
  <si>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</si>
  <si>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</si>
  <si>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</si>
  <si>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</si>
  <si>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</si>
  <si>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</si>
  <si>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</si>
  <si>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</si>
  <si>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</si>
  <si>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</si>
  <si>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</si>
  <si>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</si>
  <si>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</si>
  <si>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</si>
  <si>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</si>
  <si>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</si>
  <si>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OrderDate</t>
  </si>
  <si>
    <t>Region</t>
  </si>
  <si>
    <t>Rep</t>
  </si>
  <si>
    <t>Item</t>
  </si>
  <si>
    <t>Units</t>
  </si>
  <si>
    <t>Unit Cost</t>
  </si>
  <si>
    <t>Revenue</t>
  </si>
  <si>
    <t>&gt;3times</t>
  </si>
  <si>
    <r>
      <t>1.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Find the total Units that were sold in the East region</t>
    </r>
  </si>
  <si>
    <r>
      <t>2.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What was the total revenue generated from Binder</t>
    </r>
  </si>
  <si>
    <r>
      <t>3.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What is the total revenue generated from the Central region where the item is a Pencil?</t>
    </r>
  </si>
  <si>
    <r>
      <t>4.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How many units were sold by sales representative Jones where the cost of each item was greater than 4?</t>
    </r>
  </si>
  <si>
    <r>
      <t>5.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How many units did Jones sell excluding Pencil item?</t>
    </r>
  </si>
  <si>
    <r>
      <t>6.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Find the total number of times Gill has a made a sale</t>
    </r>
  </si>
  <si>
    <r>
      <t>7.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Which sales representative made a sale more than 3 times.</t>
    </r>
  </si>
  <si>
    <r>
      <t>8.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How many orders were placed from the East region after 10th Feb 2019?</t>
    </r>
  </si>
  <si>
    <r>
      <t>9.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How many times did Gill sell pencils?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</si>
</sst>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m/d/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horizontal="left" indent="1"/>
    </xf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0" borderId="0" xfId="1" applyAlignment="1">
      <alignment horizontal="left" vertical="center"/>
    </xf>
    <xf numFmtId="165" fontId="2" fillId="0" borderId="0" xfId="1" applyNumberFormat="1" applyAlignment="1">
      <alignment vertical="center"/>
    </xf>
    <xf numFmtId="0" fontId="2" fillId="0" borderId="0" xfId="1" applyAlignment="1">
      <alignment vertical="center"/>
    </xf>
    <xf numFmtId="0" fontId="2" fillId="0" borderId="0" xfId="1" applyAlignment="1" applyProtection="1">
      <alignment vertical="center"/>
      <protection locked="0"/>
    </xf>
    <xf numFmtId="164" fontId="2" fillId="0" borderId="0" xfId="2" applyFont="1" applyFill="1" applyBorder="1" applyAlignment="1" applyProtection="1">
      <alignment horizontal="left" vertical="center"/>
    </xf>
    <xf numFmtId="164" fontId="2" fillId="0" borderId="0" xfId="2" applyFont="1" applyFill="1" applyBorder="1" applyAlignment="1" applyProtection="1">
      <alignment vertical="center"/>
    </xf>
    <xf numFmtId="1" fontId="2" fillId="2" borderId="0" xfId="1" applyNumberFormat="1" applyFill="1" applyAlignment="1">
      <alignment horizontal="left" vertical="center"/>
    </xf>
    <xf numFmtId="0" fontId="2" fillId="2" borderId="0" xfId="1" applyFill="1" applyAlignment="1">
      <alignment horizontal="left" vertical="center"/>
    </xf>
    <xf numFmtId="0" fontId="2" fillId="2" borderId="0" xfId="1" applyFill="1" applyAlignment="1" applyProtection="1">
      <alignment horizontal="left" vertical="center"/>
      <protection locked="0"/>
    </xf>
    <xf numFmtId="0" fontId="2" fillId="2" borderId="0" xfId="1" applyFill="1" applyAlignment="1">
      <alignment horizontal="center" vertical="center"/>
    </xf>
    <xf numFmtId="0" fontId="5" fillId="0" borderId="0" xfId="0" applyFont="1"/>
    <xf numFmtId="1" fontId="0" fillId="0" borderId="0" xfId="0" applyNumberFormat="1"/>
    <xf numFmtId="0" fontId="5" fillId="0" borderId="0" xfId="0" applyFont="1" applyAlignment="1">
      <alignment horizontal="left" vertical="center" indent="5"/>
    </xf>
    <xf numFmtId="0" fontId="0" fillId="3" borderId="0" xfId="0" applyFill="1"/>
  </cellXfs>
  <cellStyles count="6">
    <cellStyle name="Comma 2" xfId="2" xr:uid="{746FDB2C-7898-4A5B-AB9F-46C0E189931B}"/>
    <cellStyle name="Ctx_Hyperlink" xfId="3" xr:uid="{7C0ECEB8-AE31-4B61-A42E-D99699D5CB43}"/>
    <cellStyle name="Hyperlink 2" xfId="5" xr:uid="{8CEC515B-C484-4C4C-B036-36269226D9F9}"/>
    <cellStyle name="Normal" xfId="0" builtinId="0"/>
    <cellStyle name="Normal 2" xfId="1" xr:uid="{1B33F858-9C14-4E58-8769-5CA52E160DB1}"/>
    <cellStyle name="Normal 4" xfId="4" xr:uid="{5E4D70B4-4600-4EAE-9905-C751187F98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1F104-C833-41D8-9A27-0E8CB515FE57}">
  <dimension ref="A1:O44"/>
  <sheetViews>
    <sheetView tabSelected="1" topLeftCell="B19" workbookViewId="0">
      <selection activeCell="M10" sqref="M10"/>
    </sheetView>
  </sheetViews>
  <sheetFormatPr defaultRowHeight="15" x14ac:dyDescent="0.25"/>
  <cols>
    <col min="1" max="1" width="9.5703125" bestFit="1" customWidth="1"/>
  </cols>
  <sheetData>
    <row r="1" spans="1:12" x14ac:dyDescent="0.25">
      <c r="A1" s="10" t="s">
        <v>19</v>
      </c>
      <c r="B1" s="7" t="s">
        <v>20</v>
      </c>
      <c r="C1" s="7" t="s">
        <v>21</v>
      </c>
      <c r="D1" s="8" t="s">
        <v>22</v>
      </c>
      <c r="E1" s="9" t="s">
        <v>23</v>
      </c>
      <c r="F1" s="8" t="s">
        <v>24</v>
      </c>
      <c r="G1" s="8" t="s">
        <v>25</v>
      </c>
      <c r="H1" s="8" t="s">
        <v>26</v>
      </c>
    </row>
    <row r="2" spans="1:12" x14ac:dyDescent="0.25">
      <c r="A2" s="2">
        <v>43471</v>
      </c>
      <c r="B2" s="3" t="s">
        <v>0</v>
      </c>
      <c r="C2" s="3" t="s">
        <v>1</v>
      </c>
      <c r="D2" s="1" t="s">
        <v>2</v>
      </c>
      <c r="E2" s="4">
        <v>95</v>
      </c>
      <c r="F2" s="5">
        <v>1.99</v>
      </c>
      <c r="G2" s="6">
        <v>189.05</v>
      </c>
      <c r="H2">
        <f>COUNTIF($C$2:C44,C2)</f>
        <v>8</v>
      </c>
      <c r="I2" t="b">
        <f>COUNTIF(C2:C44,C2)&gt;3</f>
        <v>1</v>
      </c>
      <c r="J2" s="11"/>
      <c r="K2" s="13" t="s">
        <v>27</v>
      </c>
    </row>
    <row r="3" spans="1:12" x14ac:dyDescent="0.25">
      <c r="A3" s="2">
        <v>43488</v>
      </c>
      <c r="B3" s="3" t="s">
        <v>3</v>
      </c>
      <c r="C3" s="3" t="s">
        <v>4</v>
      </c>
      <c r="D3" s="1" t="s">
        <v>5</v>
      </c>
      <c r="E3" s="4">
        <v>50</v>
      </c>
      <c r="F3" s="5">
        <v>19.989999999999998</v>
      </c>
      <c r="G3" s="6">
        <v>999.49999999999989</v>
      </c>
      <c r="H3">
        <f>COUNTIF($C$2:C45,C3)</f>
        <v>4</v>
      </c>
      <c r="I3" t="b">
        <f t="shared" ref="I3:I44" si="0">COUNTIF(C3:C45,C3)&gt;3</f>
        <v>1</v>
      </c>
      <c r="L3" s="14">
        <f>COUNTIF(B:B,B2)</f>
        <v>13</v>
      </c>
    </row>
    <row r="4" spans="1:12" x14ac:dyDescent="0.25">
      <c r="A4" s="2">
        <v>43505</v>
      </c>
      <c r="B4" s="3" t="s">
        <v>3</v>
      </c>
      <c r="C4" s="3" t="s">
        <v>6</v>
      </c>
      <c r="D4" s="1" t="s">
        <v>2</v>
      </c>
      <c r="E4" s="4">
        <v>36</v>
      </c>
      <c r="F4" s="5">
        <v>4.99</v>
      </c>
      <c r="G4" s="6">
        <v>179.64000000000001</v>
      </c>
      <c r="H4">
        <f>COUNTIF($C$2:C46,C4)</f>
        <v>5</v>
      </c>
      <c r="I4" t="b">
        <f t="shared" si="0"/>
        <v>1</v>
      </c>
      <c r="K4" s="13" t="s">
        <v>28</v>
      </c>
    </row>
    <row r="5" spans="1:12" x14ac:dyDescent="0.25">
      <c r="A5" s="2">
        <v>43522</v>
      </c>
      <c r="B5" s="3" t="s">
        <v>3</v>
      </c>
      <c r="C5" s="3" t="s">
        <v>7</v>
      </c>
      <c r="D5" s="1" t="s">
        <v>8</v>
      </c>
      <c r="E5" s="4">
        <v>27</v>
      </c>
      <c r="F5" s="5">
        <v>19.989999999999998</v>
      </c>
      <c r="G5" s="6">
        <v>539.7299999999999</v>
      </c>
      <c r="H5">
        <f>COUNTIF($C$2:C47,C5)</f>
        <v>5</v>
      </c>
      <c r="I5" t="b">
        <f t="shared" si="0"/>
        <v>1</v>
      </c>
      <c r="L5" s="14">
        <f>SUMIF(D:D,D7,G:G)</f>
        <v>9577.65</v>
      </c>
    </row>
    <row r="6" spans="1:12" x14ac:dyDescent="0.25">
      <c r="A6" s="2">
        <v>43539</v>
      </c>
      <c r="B6" s="3" t="s">
        <v>9</v>
      </c>
      <c r="C6" s="3" t="s">
        <v>10</v>
      </c>
      <c r="D6" s="1" t="s">
        <v>2</v>
      </c>
      <c r="E6" s="4">
        <v>56</v>
      </c>
      <c r="F6" s="5">
        <v>2.99</v>
      </c>
      <c r="G6" s="6">
        <v>167.44</v>
      </c>
      <c r="H6">
        <f>COUNTIF($C$2:C48,C6)</f>
        <v>4</v>
      </c>
      <c r="I6" t="b">
        <f t="shared" si="0"/>
        <v>1</v>
      </c>
      <c r="K6" s="13" t="s">
        <v>29</v>
      </c>
    </row>
    <row r="7" spans="1:12" x14ac:dyDescent="0.25">
      <c r="A7" s="2">
        <v>43556</v>
      </c>
      <c r="B7" s="3" t="s">
        <v>0</v>
      </c>
      <c r="C7" s="3" t="s">
        <v>1</v>
      </c>
      <c r="D7" s="1" t="s">
        <v>5</v>
      </c>
      <c r="E7" s="4">
        <v>60</v>
      </c>
      <c r="F7" s="5">
        <v>4.99</v>
      </c>
      <c r="G7" s="6">
        <v>299.40000000000003</v>
      </c>
      <c r="H7">
        <f>COUNTIF($C$2:C49,C7)</f>
        <v>8</v>
      </c>
      <c r="I7" t="b">
        <f t="shared" si="0"/>
        <v>1</v>
      </c>
      <c r="L7" s="14">
        <f>SUMIFS(G:G,D:D,D2,B:B,B5)</f>
        <v>1540.32</v>
      </c>
    </row>
    <row r="8" spans="1:12" x14ac:dyDescent="0.25">
      <c r="A8" s="2">
        <v>43573</v>
      </c>
      <c r="B8" s="3" t="s">
        <v>3</v>
      </c>
      <c r="C8" s="3" t="s">
        <v>11</v>
      </c>
      <c r="D8" s="1" t="s">
        <v>2</v>
      </c>
      <c r="E8" s="4">
        <v>75</v>
      </c>
      <c r="F8" s="5">
        <v>1.99</v>
      </c>
      <c r="G8" s="6">
        <v>149.25</v>
      </c>
      <c r="H8">
        <f>COUNTIF($C$2:C50,C8)</f>
        <v>4</v>
      </c>
      <c r="I8" t="b">
        <f t="shared" si="0"/>
        <v>1</v>
      </c>
      <c r="K8" s="13" t="s">
        <v>30</v>
      </c>
    </row>
    <row r="9" spans="1:12" x14ac:dyDescent="0.25">
      <c r="A9" s="2">
        <v>43590</v>
      </c>
      <c r="B9" s="3" t="s">
        <v>3</v>
      </c>
      <c r="C9" s="3" t="s">
        <v>6</v>
      </c>
      <c r="D9" s="1" t="s">
        <v>2</v>
      </c>
      <c r="E9" s="4">
        <v>90</v>
      </c>
      <c r="F9" s="5">
        <v>4.99</v>
      </c>
      <c r="G9" s="6">
        <v>449.1</v>
      </c>
      <c r="H9">
        <f>COUNTIF($C$2:C51,C9)</f>
        <v>5</v>
      </c>
      <c r="I9" t="b">
        <f t="shared" si="0"/>
        <v>1</v>
      </c>
      <c r="L9" s="14">
        <f>COUNTIFS(C:C,C2,F:F,"&gt;4")</f>
        <v>7</v>
      </c>
    </row>
    <row r="10" spans="1:12" x14ac:dyDescent="0.25">
      <c r="A10" s="2">
        <v>43607</v>
      </c>
      <c r="B10" s="3" t="s">
        <v>9</v>
      </c>
      <c r="C10" s="3" t="s">
        <v>12</v>
      </c>
      <c r="D10" s="1" t="s">
        <v>2</v>
      </c>
      <c r="E10" s="4">
        <v>32</v>
      </c>
      <c r="F10" s="5">
        <v>1.99</v>
      </c>
      <c r="G10" s="6">
        <v>63.68</v>
      </c>
      <c r="H10">
        <f>COUNTIF($C$2:C52,C10)</f>
        <v>2</v>
      </c>
      <c r="I10" t="b">
        <f t="shared" si="0"/>
        <v>0</v>
      </c>
      <c r="K10" s="13" t="s">
        <v>31</v>
      </c>
    </row>
    <row r="11" spans="1:12" x14ac:dyDescent="0.25">
      <c r="A11" s="2">
        <v>43624</v>
      </c>
      <c r="B11" s="3" t="s">
        <v>0</v>
      </c>
      <c r="C11" s="3" t="s">
        <v>1</v>
      </c>
      <c r="D11" s="1" t="s">
        <v>5</v>
      </c>
      <c r="E11" s="4">
        <v>60</v>
      </c>
      <c r="F11" s="5">
        <v>8.99</v>
      </c>
      <c r="G11" s="6">
        <v>539.4</v>
      </c>
      <c r="H11">
        <f>COUNTIF($C$2:C53,C11)</f>
        <v>8</v>
      </c>
      <c r="I11" t="b">
        <f t="shared" si="0"/>
        <v>1</v>
      </c>
      <c r="L11" s="14">
        <f>COUNTIFS(C:C,C2,D:D,"&lt;&gt; D2")</f>
        <v>8</v>
      </c>
    </row>
    <row r="12" spans="1:12" x14ac:dyDescent="0.25">
      <c r="A12" s="2">
        <v>43641</v>
      </c>
      <c r="B12" s="3" t="s">
        <v>3</v>
      </c>
      <c r="C12" s="3" t="s">
        <v>13</v>
      </c>
      <c r="D12" s="1" t="s">
        <v>2</v>
      </c>
      <c r="E12" s="4">
        <v>90</v>
      </c>
      <c r="F12" s="5">
        <v>4.99</v>
      </c>
      <c r="G12" s="6">
        <v>449.1</v>
      </c>
      <c r="H12">
        <f>COUNTIF($C$2:C54,C12)</f>
        <v>3</v>
      </c>
      <c r="I12" t="b">
        <f t="shared" si="0"/>
        <v>0</v>
      </c>
      <c r="K12" s="13" t="s">
        <v>32</v>
      </c>
    </row>
    <row r="13" spans="1:12" x14ac:dyDescent="0.25">
      <c r="A13" s="2">
        <v>43658</v>
      </c>
      <c r="B13" s="3" t="s">
        <v>0</v>
      </c>
      <c r="C13" s="3" t="s">
        <v>14</v>
      </c>
      <c r="D13" s="1" t="s">
        <v>5</v>
      </c>
      <c r="E13" s="4">
        <v>29</v>
      </c>
      <c r="F13" s="5">
        <v>1.99</v>
      </c>
      <c r="G13" s="6">
        <v>57.71</v>
      </c>
      <c r="H13">
        <f>COUNTIF($C$2:C55,C13)</f>
        <v>2</v>
      </c>
      <c r="I13" t="b">
        <f t="shared" si="0"/>
        <v>0</v>
      </c>
      <c r="L13" s="14">
        <f>COUNTIF(C:C,C5)</f>
        <v>5</v>
      </c>
    </row>
    <row r="14" spans="1:12" x14ac:dyDescent="0.25">
      <c r="A14" s="2">
        <v>43675</v>
      </c>
      <c r="B14" s="3" t="s">
        <v>0</v>
      </c>
      <c r="C14" s="3" t="s">
        <v>15</v>
      </c>
      <c r="D14" s="1" t="s">
        <v>5</v>
      </c>
      <c r="E14" s="4">
        <v>81</v>
      </c>
      <c r="F14" s="5">
        <v>19.989999999999998</v>
      </c>
      <c r="G14" s="6">
        <v>1619.1899999999998</v>
      </c>
      <c r="H14">
        <f>COUNTIF($C$2:C56,C14)</f>
        <v>3</v>
      </c>
      <c r="I14" t="b">
        <f t="shared" si="0"/>
        <v>0</v>
      </c>
      <c r="K14" s="13" t="s">
        <v>33</v>
      </c>
    </row>
    <row r="15" spans="1:12" x14ac:dyDescent="0.25">
      <c r="A15" s="2">
        <v>43692</v>
      </c>
      <c r="B15" s="3" t="s">
        <v>0</v>
      </c>
      <c r="C15" s="3" t="s">
        <v>1</v>
      </c>
      <c r="D15" s="1" t="s">
        <v>2</v>
      </c>
      <c r="E15" s="4">
        <v>35</v>
      </c>
      <c r="F15" s="5">
        <v>4.99</v>
      </c>
      <c r="G15" s="6">
        <v>174.65</v>
      </c>
      <c r="H15">
        <f>COUNTIF($C$2:C57,C15)</f>
        <v>8</v>
      </c>
      <c r="I15" t="b">
        <f t="shared" si="0"/>
        <v>1</v>
      </c>
    </row>
    <row r="16" spans="1:12" x14ac:dyDescent="0.25">
      <c r="A16" s="2">
        <v>43709</v>
      </c>
      <c r="B16" s="3" t="s">
        <v>3</v>
      </c>
      <c r="C16" s="3" t="s">
        <v>16</v>
      </c>
      <c r="D16" s="1" t="s">
        <v>17</v>
      </c>
      <c r="E16" s="4">
        <v>2</v>
      </c>
      <c r="F16" s="5">
        <v>125</v>
      </c>
      <c r="G16" s="6">
        <v>250</v>
      </c>
      <c r="H16">
        <f>COUNTIF($C$2:C58,C16)</f>
        <v>3</v>
      </c>
      <c r="I16" t="b">
        <f t="shared" si="0"/>
        <v>0</v>
      </c>
      <c r="K16" s="13" t="s">
        <v>34</v>
      </c>
    </row>
    <row r="17" spans="1:15" x14ac:dyDescent="0.25">
      <c r="A17" s="2">
        <v>43726</v>
      </c>
      <c r="B17" s="3" t="s">
        <v>0</v>
      </c>
      <c r="C17" s="3" t="s">
        <v>1</v>
      </c>
      <c r="D17" s="1" t="s">
        <v>18</v>
      </c>
      <c r="E17" s="4">
        <v>16</v>
      </c>
      <c r="F17" s="5">
        <v>15.99</v>
      </c>
      <c r="G17" s="6">
        <v>255.84</v>
      </c>
      <c r="H17">
        <f>COUNTIF($C$2:C59,C17)</f>
        <v>8</v>
      </c>
      <c r="I17" t="b">
        <f t="shared" si="0"/>
        <v>1</v>
      </c>
      <c r="L17" s="14">
        <f>COUNTIFS(B2:B44,B30,A2:A44,"&gt;10/2/2019")</f>
        <v>6</v>
      </c>
    </row>
    <row r="18" spans="1:15" x14ac:dyDescent="0.25">
      <c r="A18" s="2">
        <v>43743</v>
      </c>
      <c r="B18" s="3" t="s">
        <v>3</v>
      </c>
      <c r="C18" s="3" t="s">
        <v>13</v>
      </c>
      <c r="D18" s="1" t="s">
        <v>5</v>
      </c>
      <c r="E18" s="4">
        <v>28</v>
      </c>
      <c r="F18" s="5">
        <v>8.99</v>
      </c>
      <c r="G18" s="6">
        <v>251.72</v>
      </c>
      <c r="H18">
        <f>COUNTIF($C$2:C60,C18)</f>
        <v>3</v>
      </c>
      <c r="I18" t="b">
        <f t="shared" si="0"/>
        <v>0</v>
      </c>
      <c r="K18" s="13" t="s">
        <v>35</v>
      </c>
    </row>
    <row r="19" spans="1:15" x14ac:dyDescent="0.25">
      <c r="A19" s="2">
        <v>43760</v>
      </c>
      <c r="B19" s="3" t="s">
        <v>0</v>
      </c>
      <c r="C19" s="3" t="s">
        <v>1</v>
      </c>
      <c r="D19" s="1" t="s">
        <v>8</v>
      </c>
      <c r="E19" s="4">
        <v>64</v>
      </c>
      <c r="F19" s="5">
        <v>8.99</v>
      </c>
      <c r="G19" s="6">
        <v>575.36</v>
      </c>
      <c r="H19">
        <f>COUNTIF($C$2:C61,C19)</f>
        <v>8</v>
      </c>
      <c r="I19" t="b">
        <f t="shared" si="0"/>
        <v>0</v>
      </c>
      <c r="L19">
        <f>COUNTIFS(C:C,C5,D:D,D2)</f>
        <v>2</v>
      </c>
    </row>
    <row r="20" spans="1:15" x14ac:dyDescent="0.25">
      <c r="A20" s="2">
        <v>43777</v>
      </c>
      <c r="B20" s="3" t="s">
        <v>0</v>
      </c>
      <c r="C20" s="3" t="s">
        <v>15</v>
      </c>
      <c r="D20" s="1" t="s">
        <v>8</v>
      </c>
      <c r="E20" s="4">
        <v>15</v>
      </c>
      <c r="F20" s="5">
        <v>19.989999999999998</v>
      </c>
      <c r="G20" s="6">
        <v>299.84999999999997</v>
      </c>
      <c r="H20">
        <f>COUNTIF($C$2:C62,C20)</f>
        <v>3</v>
      </c>
      <c r="I20" t="b">
        <f t="shared" si="0"/>
        <v>0</v>
      </c>
      <c r="L20" s="13"/>
    </row>
    <row r="21" spans="1:15" x14ac:dyDescent="0.25">
      <c r="A21" s="2">
        <v>43794</v>
      </c>
      <c r="B21" s="3" t="s">
        <v>3</v>
      </c>
      <c r="C21" s="3" t="s">
        <v>4</v>
      </c>
      <c r="D21" s="1" t="s">
        <v>18</v>
      </c>
      <c r="E21" s="4">
        <v>96</v>
      </c>
      <c r="F21" s="5">
        <v>4.99</v>
      </c>
      <c r="G21" s="6">
        <v>479.04</v>
      </c>
      <c r="H21">
        <f>COUNTIF($C$2:C63,C21)</f>
        <v>4</v>
      </c>
      <c r="I21" t="b">
        <f t="shared" si="0"/>
        <v>0</v>
      </c>
      <c r="L21" s="13"/>
      <c r="O21" s="13"/>
    </row>
    <row r="22" spans="1:15" x14ac:dyDescent="0.25">
      <c r="A22" s="2">
        <v>43811</v>
      </c>
      <c r="B22" s="3" t="s">
        <v>3</v>
      </c>
      <c r="C22" s="3" t="s">
        <v>16</v>
      </c>
      <c r="D22" s="1" t="s">
        <v>2</v>
      </c>
      <c r="E22" s="4">
        <v>67</v>
      </c>
      <c r="F22" s="5">
        <v>1.29</v>
      </c>
      <c r="G22" s="6">
        <v>86.43</v>
      </c>
      <c r="H22">
        <f>COUNTIF($C$2:C64,C22)</f>
        <v>3</v>
      </c>
      <c r="I22" t="b">
        <f t="shared" si="0"/>
        <v>0</v>
      </c>
      <c r="L22" s="13"/>
    </row>
    <row r="23" spans="1:15" x14ac:dyDescent="0.25">
      <c r="A23" s="2">
        <v>43828</v>
      </c>
      <c r="B23" s="3" t="s">
        <v>0</v>
      </c>
      <c r="C23" s="3" t="s">
        <v>15</v>
      </c>
      <c r="D23" s="1" t="s">
        <v>18</v>
      </c>
      <c r="E23" s="4">
        <v>74</v>
      </c>
      <c r="F23" s="5">
        <v>15.99</v>
      </c>
      <c r="G23" s="6">
        <v>1183.26</v>
      </c>
      <c r="H23">
        <f>COUNTIF($C$2:C65,C23)</f>
        <v>3</v>
      </c>
      <c r="I23" t="b">
        <f t="shared" si="0"/>
        <v>0</v>
      </c>
      <c r="L23" s="13"/>
    </row>
    <row r="24" spans="1:15" x14ac:dyDescent="0.25">
      <c r="A24" s="2">
        <v>43845</v>
      </c>
      <c r="B24" s="3" t="s">
        <v>3</v>
      </c>
      <c r="C24" s="3" t="s">
        <v>7</v>
      </c>
      <c r="D24" s="1" t="s">
        <v>5</v>
      </c>
      <c r="E24" s="4">
        <v>46</v>
      </c>
      <c r="F24" s="5">
        <v>8.99</v>
      </c>
      <c r="G24" s="6">
        <v>413.54</v>
      </c>
      <c r="H24">
        <f>COUNTIF($C$2:C66,C24)</f>
        <v>5</v>
      </c>
      <c r="I24" t="b">
        <f t="shared" si="0"/>
        <v>1</v>
      </c>
      <c r="L24" s="13"/>
    </row>
    <row r="25" spans="1:15" x14ac:dyDescent="0.25">
      <c r="A25" s="2">
        <v>43862</v>
      </c>
      <c r="B25" s="3" t="s">
        <v>3</v>
      </c>
      <c r="C25" s="3" t="s">
        <v>16</v>
      </c>
      <c r="D25" s="1" t="s">
        <v>5</v>
      </c>
      <c r="E25" s="4">
        <v>87</v>
      </c>
      <c r="F25" s="5">
        <v>15</v>
      </c>
      <c r="G25" s="6">
        <v>1305</v>
      </c>
      <c r="H25">
        <f>COUNTIF($C$2:C67,C25)</f>
        <v>3</v>
      </c>
      <c r="I25" t="b">
        <f t="shared" si="0"/>
        <v>0</v>
      </c>
      <c r="L25" s="13"/>
    </row>
    <row r="26" spans="1:15" x14ac:dyDescent="0.25">
      <c r="A26" s="2">
        <v>43879</v>
      </c>
      <c r="B26" s="3" t="s">
        <v>0</v>
      </c>
      <c r="C26" s="3" t="s">
        <v>1</v>
      </c>
      <c r="D26" s="1" t="s">
        <v>5</v>
      </c>
      <c r="E26" s="4">
        <v>4</v>
      </c>
      <c r="F26" s="5">
        <v>4.99</v>
      </c>
      <c r="G26" s="6">
        <v>19.96</v>
      </c>
      <c r="H26">
        <f>COUNTIF($C$2:C68,C26)</f>
        <v>8</v>
      </c>
      <c r="I26" t="b">
        <f t="shared" si="0"/>
        <v>0</v>
      </c>
      <c r="L26" s="13"/>
    </row>
    <row r="27" spans="1:15" x14ac:dyDescent="0.25">
      <c r="A27" s="2">
        <v>43897</v>
      </c>
      <c r="B27" s="3" t="s">
        <v>9</v>
      </c>
      <c r="C27" s="3" t="s">
        <v>10</v>
      </c>
      <c r="D27" s="1" t="s">
        <v>5</v>
      </c>
      <c r="E27" s="4">
        <v>7</v>
      </c>
      <c r="F27" s="5">
        <v>19.989999999999998</v>
      </c>
      <c r="G27" s="6">
        <v>139.92999999999998</v>
      </c>
      <c r="H27">
        <f>COUNTIF($C$2:C69,C27)</f>
        <v>4</v>
      </c>
      <c r="I27" t="b">
        <f t="shared" si="0"/>
        <v>0</v>
      </c>
      <c r="N27" s="12"/>
    </row>
    <row r="28" spans="1:15" x14ac:dyDescent="0.25">
      <c r="A28" s="2">
        <v>43914</v>
      </c>
      <c r="B28" s="3" t="s">
        <v>3</v>
      </c>
      <c r="C28" s="3" t="s">
        <v>6</v>
      </c>
      <c r="D28" s="1" t="s">
        <v>18</v>
      </c>
      <c r="E28" s="4">
        <v>50</v>
      </c>
      <c r="F28" s="5">
        <v>4.99</v>
      </c>
      <c r="G28" s="6">
        <v>249.5</v>
      </c>
      <c r="H28">
        <f>COUNTIF($C$2:C70,C28)</f>
        <v>5</v>
      </c>
      <c r="I28" t="b">
        <f t="shared" si="0"/>
        <v>0</v>
      </c>
    </row>
    <row r="29" spans="1:15" x14ac:dyDescent="0.25">
      <c r="A29" s="2">
        <v>43931</v>
      </c>
      <c r="B29" s="3" t="s">
        <v>3</v>
      </c>
      <c r="C29" s="3" t="s">
        <v>11</v>
      </c>
      <c r="D29" s="1" t="s">
        <v>2</v>
      </c>
      <c r="E29" s="4">
        <v>66</v>
      </c>
      <c r="F29" s="5">
        <v>1.99</v>
      </c>
      <c r="G29" s="6">
        <v>131.34</v>
      </c>
      <c r="H29">
        <f>COUNTIF($C$2:C71,C29)</f>
        <v>4</v>
      </c>
      <c r="I29" t="b">
        <f t="shared" si="0"/>
        <v>0</v>
      </c>
    </row>
    <row r="30" spans="1:15" x14ac:dyDescent="0.25">
      <c r="A30" s="2">
        <v>43948</v>
      </c>
      <c r="B30" s="3" t="s">
        <v>0</v>
      </c>
      <c r="C30" s="3" t="s">
        <v>14</v>
      </c>
      <c r="D30" s="1" t="s">
        <v>8</v>
      </c>
      <c r="E30" s="4">
        <v>96</v>
      </c>
      <c r="F30" s="5">
        <v>4.99</v>
      </c>
      <c r="G30" s="6">
        <v>479.04</v>
      </c>
      <c r="H30">
        <f>COUNTIF($C$2:C72,C30)</f>
        <v>2</v>
      </c>
      <c r="I30" t="b">
        <f t="shared" si="0"/>
        <v>0</v>
      </c>
    </row>
    <row r="31" spans="1:15" x14ac:dyDescent="0.25">
      <c r="A31" s="2">
        <v>43965</v>
      </c>
      <c r="B31" s="3" t="s">
        <v>3</v>
      </c>
      <c r="C31" s="3" t="s">
        <v>7</v>
      </c>
      <c r="D31" s="1" t="s">
        <v>2</v>
      </c>
      <c r="E31" s="4">
        <v>53</v>
      </c>
      <c r="F31" s="5">
        <v>1.29</v>
      </c>
      <c r="G31" s="6">
        <v>68.37</v>
      </c>
      <c r="H31">
        <f>COUNTIF($C$2:C73,C31)</f>
        <v>5</v>
      </c>
      <c r="I31" t="b">
        <f t="shared" si="0"/>
        <v>0</v>
      </c>
    </row>
    <row r="32" spans="1:15" x14ac:dyDescent="0.25">
      <c r="A32" s="2">
        <v>43982</v>
      </c>
      <c r="B32" s="3" t="s">
        <v>3</v>
      </c>
      <c r="C32" s="3" t="s">
        <v>7</v>
      </c>
      <c r="D32" s="1" t="s">
        <v>5</v>
      </c>
      <c r="E32" s="4">
        <v>80</v>
      </c>
      <c r="F32" s="5">
        <v>8.99</v>
      </c>
      <c r="G32" s="6">
        <v>719.2</v>
      </c>
      <c r="H32">
        <f>COUNTIF($C$2:C74,C32)</f>
        <v>5</v>
      </c>
      <c r="I32" t="b">
        <f t="shared" si="0"/>
        <v>0</v>
      </c>
    </row>
    <row r="33" spans="1:9" x14ac:dyDescent="0.25">
      <c r="A33" s="2">
        <v>43999</v>
      </c>
      <c r="B33" s="3" t="s">
        <v>3</v>
      </c>
      <c r="C33" s="3" t="s">
        <v>4</v>
      </c>
      <c r="D33" s="1" t="s">
        <v>17</v>
      </c>
      <c r="E33" s="4">
        <v>5</v>
      </c>
      <c r="F33" s="5">
        <v>125</v>
      </c>
      <c r="G33" s="6">
        <v>625</v>
      </c>
      <c r="H33">
        <f>COUNTIF($C$2:C75,C33)</f>
        <v>4</v>
      </c>
      <c r="I33" t="b">
        <f t="shared" si="0"/>
        <v>0</v>
      </c>
    </row>
    <row r="34" spans="1:9" x14ac:dyDescent="0.25">
      <c r="A34" s="2">
        <v>44016</v>
      </c>
      <c r="B34" s="3" t="s">
        <v>0</v>
      </c>
      <c r="C34" s="3" t="s">
        <v>1</v>
      </c>
      <c r="D34" s="1" t="s">
        <v>18</v>
      </c>
      <c r="E34" s="4">
        <v>62</v>
      </c>
      <c r="F34" s="5">
        <v>4.99</v>
      </c>
      <c r="G34" s="6">
        <v>309.38</v>
      </c>
      <c r="H34">
        <f>COUNTIF($C$2:C76,C34)</f>
        <v>8</v>
      </c>
      <c r="I34" t="b">
        <f t="shared" si="0"/>
        <v>0</v>
      </c>
    </row>
    <row r="35" spans="1:9" x14ac:dyDescent="0.25">
      <c r="A35" s="2">
        <v>44033</v>
      </c>
      <c r="B35" s="3" t="s">
        <v>3</v>
      </c>
      <c r="C35" s="3" t="s">
        <v>13</v>
      </c>
      <c r="D35" s="1" t="s">
        <v>18</v>
      </c>
      <c r="E35" s="4">
        <v>55</v>
      </c>
      <c r="F35" s="5">
        <v>12.49</v>
      </c>
      <c r="G35" s="6">
        <v>686.95</v>
      </c>
      <c r="H35">
        <f>COUNTIF($C$2:C77,C35)</f>
        <v>3</v>
      </c>
      <c r="I35" t="b">
        <f t="shared" si="0"/>
        <v>0</v>
      </c>
    </row>
    <row r="36" spans="1:9" x14ac:dyDescent="0.25">
      <c r="A36" s="2">
        <v>44050</v>
      </c>
      <c r="B36" s="3" t="s">
        <v>3</v>
      </c>
      <c r="C36" s="3" t="s">
        <v>4</v>
      </c>
      <c r="D36" s="1" t="s">
        <v>18</v>
      </c>
      <c r="E36" s="4">
        <v>42</v>
      </c>
      <c r="F36" s="5">
        <v>23.95</v>
      </c>
      <c r="G36" s="6">
        <v>1005.9</v>
      </c>
      <c r="H36">
        <f>COUNTIF($C$2:C78,C36)</f>
        <v>4</v>
      </c>
      <c r="I36" t="b">
        <f t="shared" si="0"/>
        <v>0</v>
      </c>
    </row>
    <row r="37" spans="1:9" x14ac:dyDescent="0.25">
      <c r="A37" s="2">
        <v>44067</v>
      </c>
      <c r="B37" s="3" t="s">
        <v>9</v>
      </c>
      <c r="C37" s="3" t="s">
        <v>10</v>
      </c>
      <c r="D37" s="1" t="s">
        <v>17</v>
      </c>
      <c r="E37" s="4">
        <v>3</v>
      </c>
      <c r="F37" s="5">
        <v>275</v>
      </c>
      <c r="G37" s="6">
        <v>825</v>
      </c>
      <c r="H37">
        <f>COUNTIF($C$2:C79,C37)</f>
        <v>4</v>
      </c>
      <c r="I37" t="b">
        <f t="shared" si="0"/>
        <v>0</v>
      </c>
    </row>
    <row r="38" spans="1:9" x14ac:dyDescent="0.25">
      <c r="A38" s="2">
        <v>44084</v>
      </c>
      <c r="B38" s="3" t="s">
        <v>3</v>
      </c>
      <c r="C38" s="3" t="s">
        <v>7</v>
      </c>
      <c r="D38" s="1" t="s">
        <v>2</v>
      </c>
      <c r="E38" s="4">
        <v>7</v>
      </c>
      <c r="F38" s="5">
        <v>1.29</v>
      </c>
      <c r="G38" s="6">
        <v>9.0300000000000011</v>
      </c>
      <c r="H38">
        <f>COUNTIF($C$2:C80,C38)</f>
        <v>5</v>
      </c>
      <c r="I38" t="b">
        <f t="shared" si="0"/>
        <v>0</v>
      </c>
    </row>
    <row r="39" spans="1:9" x14ac:dyDescent="0.25">
      <c r="A39" s="2">
        <v>44101</v>
      </c>
      <c r="B39" s="3" t="s">
        <v>9</v>
      </c>
      <c r="C39" s="3" t="s">
        <v>10</v>
      </c>
      <c r="D39" s="1" t="s">
        <v>8</v>
      </c>
      <c r="E39" s="4">
        <v>76</v>
      </c>
      <c r="F39" s="5">
        <v>1.99</v>
      </c>
      <c r="G39" s="6">
        <v>151.24</v>
      </c>
      <c r="H39">
        <f>COUNTIF($C$2:C81,C39)</f>
        <v>4</v>
      </c>
      <c r="I39" t="b">
        <f t="shared" si="0"/>
        <v>0</v>
      </c>
    </row>
    <row r="40" spans="1:9" x14ac:dyDescent="0.25">
      <c r="A40" s="2">
        <v>44118</v>
      </c>
      <c r="B40" s="3" t="s">
        <v>9</v>
      </c>
      <c r="C40" s="3" t="s">
        <v>12</v>
      </c>
      <c r="D40" s="1" t="s">
        <v>5</v>
      </c>
      <c r="E40" s="4">
        <v>57</v>
      </c>
      <c r="F40" s="5">
        <v>19.989999999999998</v>
      </c>
      <c r="G40" s="6">
        <v>1139.4299999999998</v>
      </c>
      <c r="H40">
        <f>COUNTIF($C$2:C82,C40)</f>
        <v>2</v>
      </c>
      <c r="I40" t="b">
        <f t="shared" si="0"/>
        <v>0</v>
      </c>
    </row>
    <row r="41" spans="1:9" x14ac:dyDescent="0.25">
      <c r="A41" s="2">
        <v>44135</v>
      </c>
      <c r="B41" s="3" t="s">
        <v>3</v>
      </c>
      <c r="C41" s="3" t="s">
        <v>11</v>
      </c>
      <c r="D41" s="1" t="s">
        <v>2</v>
      </c>
      <c r="E41" s="4">
        <v>14</v>
      </c>
      <c r="F41" s="5">
        <v>1.29</v>
      </c>
      <c r="G41" s="6">
        <v>18.060000000000002</v>
      </c>
      <c r="H41">
        <f>COUNTIF($C$2:C83,C41)</f>
        <v>4</v>
      </c>
      <c r="I41" t="b">
        <f t="shared" si="0"/>
        <v>0</v>
      </c>
    </row>
    <row r="42" spans="1:9" x14ac:dyDescent="0.25">
      <c r="A42" s="2">
        <v>44152</v>
      </c>
      <c r="B42" s="3" t="s">
        <v>3</v>
      </c>
      <c r="C42" s="3" t="s">
        <v>6</v>
      </c>
      <c r="D42" s="1" t="s">
        <v>5</v>
      </c>
      <c r="E42" s="4">
        <v>11</v>
      </c>
      <c r="F42" s="5">
        <v>4.99</v>
      </c>
      <c r="G42" s="6">
        <v>54.89</v>
      </c>
      <c r="H42">
        <f>COUNTIF($C$2:C84,C42)</f>
        <v>5</v>
      </c>
      <c r="I42" t="b">
        <f t="shared" si="0"/>
        <v>0</v>
      </c>
    </row>
    <row r="43" spans="1:9" x14ac:dyDescent="0.25">
      <c r="A43" s="2">
        <v>44169</v>
      </c>
      <c r="B43" s="3" t="s">
        <v>3</v>
      </c>
      <c r="C43" s="3" t="s">
        <v>6</v>
      </c>
      <c r="D43" s="1" t="s">
        <v>5</v>
      </c>
      <c r="E43" s="4">
        <v>94</v>
      </c>
      <c r="F43" s="5">
        <v>19.989999999999998</v>
      </c>
      <c r="G43" s="6">
        <v>1879.06</v>
      </c>
      <c r="H43">
        <f>COUNTIF($C$2:C85,C43)</f>
        <v>5</v>
      </c>
      <c r="I43" t="b">
        <f t="shared" si="0"/>
        <v>0</v>
      </c>
    </row>
    <row r="44" spans="1:9" x14ac:dyDescent="0.25">
      <c r="A44" s="2">
        <v>44186</v>
      </c>
      <c r="B44" s="3" t="s">
        <v>3</v>
      </c>
      <c r="C44" s="3" t="s">
        <v>11</v>
      </c>
      <c r="D44" s="1" t="s">
        <v>5</v>
      </c>
      <c r="E44" s="4">
        <v>28</v>
      </c>
      <c r="F44" s="5">
        <v>4.99</v>
      </c>
      <c r="G44" s="6">
        <v>139.72</v>
      </c>
      <c r="H44">
        <f>COUNTIF($C$2:C86,C44)</f>
        <v>4</v>
      </c>
      <c r="I44" t="b">
        <f t="shared" si="0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Avijeet Biswal</dc:creator>
  <cp:lastModifiedBy>T O S H I B A</cp:lastModifiedBy>
  <dcterms:created xsi:type="dcterms:W3CDTF">2020-07-06T20:31:55Z</dcterms:created>
  <dcterms:modified xsi:type="dcterms:W3CDTF">2022-10-12T12:46:17Z</dcterms:modified>
</cp:coreProperties>
</file>