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filterPrivacy="1" codeName="ThisWorkbook"/>
  <xr:revisionPtr revIDLastSave="838" documentId="8_{17344B75-FF35-4E25-88A3-96F8160482A1}" xr6:coauthVersionLast="47" xr6:coauthVersionMax="47" xr10:uidLastSave="{1930616C-B9D5-40C6-9A7E-B8E457D16BFE}"/>
  <bookViews>
    <workbookView xWindow="-110" yWindow="-110" windowWidth="25420" windowHeight="16300" xr2:uid="{00000000-000D-0000-FFFF-FFFF00000000}"/>
  </bookViews>
  <sheets>
    <sheet name="ProjectSchedule" sheetId="11" r:id="rId1"/>
  </sheets>
  <definedNames>
    <definedName name="Display_Week">ProjectSchedule!$E$3</definedName>
    <definedName name="duplicate">#REF!</definedName>
    <definedName name="_xlnm.Print_Titles" localSheetId="0">ProjectSchedule!$3:$5</definedName>
    <definedName name="Project_Start">ProjectSchedule!$E$2</definedName>
    <definedName name="task_end" localSheetId="0">ProjectSchedule!$F1</definedName>
    <definedName name="task_end">ProjectSchedule!$F1</definedName>
    <definedName name="task_progress" localSheetId="0">ProjectSchedule!$D1</definedName>
    <definedName name="task_progress">ProjectSchedule!$D1</definedName>
    <definedName name="task_start" localSheetId="0">ProjectSchedule!$E1</definedName>
    <definedName name="task_start">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 i="11" l="1"/>
  <c r="E53" i="11"/>
  <c r="F52" i="11"/>
  <c r="F54" i="11"/>
  <c r="E52" i="11"/>
  <c r="E54" i="11"/>
  <c r="I4" i="11"/>
  <c r="J3" i="11" s="1"/>
  <c r="I5" i="11"/>
  <c r="H6" i="11"/>
  <c r="H7" i="11"/>
  <c r="E8" i="11"/>
  <c r="E14" i="11" s="1"/>
  <c r="H11" i="11"/>
  <c r="H19" i="11"/>
  <c r="E12" i="11" l="1"/>
  <c r="F8" i="11"/>
  <c r="F9" i="11" s="1"/>
  <c r="E15" i="11"/>
  <c r="E9" i="11"/>
  <c r="E10" i="11"/>
  <c r="E13" i="11"/>
  <c r="K4" i="11"/>
  <c r="J5" i="11"/>
  <c r="F15" i="11" l="1"/>
  <c r="F14" i="11"/>
  <c r="H14" i="11" s="1"/>
  <c r="F18" i="11"/>
  <c r="F13" i="11"/>
  <c r="H8" i="11"/>
  <c r="F12" i="11"/>
  <c r="F17" i="11"/>
  <c r="F16" i="11"/>
  <c r="F10" i="11"/>
  <c r="H13" i="11"/>
  <c r="H10" i="11"/>
  <c r="H12" i="11"/>
  <c r="H9" i="11"/>
  <c r="F28" i="11"/>
  <c r="F23" i="11"/>
  <c r="F24" i="11"/>
  <c r="F25" i="11"/>
  <c r="H15" i="11"/>
  <c r="E16" i="11"/>
  <c r="L4" i="11"/>
  <c r="K5" i="11"/>
  <c r="F22" i="11" l="1"/>
  <c r="F29" i="11" s="1"/>
  <c r="F20" i="11"/>
  <c r="F21" i="11" s="1"/>
  <c r="F27" i="11"/>
  <c r="F26" i="11"/>
  <c r="M4" i="11"/>
  <c r="L5" i="11"/>
  <c r="H16" i="11"/>
  <c r="E17" i="11"/>
  <c r="F30" i="11" l="1"/>
  <c r="F31" i="11" s="1"/>
  <c r="F32" i="11" s="1"/>
  <c r="H17" i="11"/>
  <c r="E18" i="11"/>
  <c r="E20" i="11" s="1"/>
  <c r="E21" i="11" s="1"/>
  <c r="N4" i="11"/>
  <c r="M5" i="11"/>
  <c r="F33" i="11" l="1"/>
  <c r="F35" i="11" s="1"/>
  <c r="F36" i="11" s="1"/>
  <c r="F37" i="11" s="1"/>
  <c r="F38" i="11"/>
  <c r="F39" i="11" s="1"/>
  <c r="F40" i="11" s="1"/>
  <c r="F41" i="11" s="1"/>
  <c r="F42" i="11" s="1"/>
  <c r="F43" i="11" s="1"/>
  <c r="F44" i="11" s="1"/>
  <c r="F45" i="11" s="1"/>
  <c r="F46" i="11" s="1"/>
  <c r="F47" i="11" s="1"/>
  <c r="F48" i="11" s="1"/>
  <c r="F49" i="11" s="1"/>
  <c r="H18" i="11"/>
  <c r="E22" i="11"/>
  <c r="O4" i="11"/>
  <c r="N5" i="11"/>
  <c r="F50" i="11" l="1"/>
  <c r="F55" i="11"/>
  <c r="F56" i="11" s="1"/>
  <c r="F57" i="11" s="1"/>
  <c r="F58" i="11" s="1"/>
  <c r="F59" i="11" s="1"/>
  <c r="F60" i="11" s="1"/>
  <c r="F61" i="11" s="1"/>
  <c r="F62" i="11" s="1"/>
  <c r="F63" i="11" s="1"/>
  <c r="F64" i="11" s="1"/>
  <c r="E23" i="11"/>
  <c r="H22" i="11"/>
  <c r="P4" i="11"/>
  <c r="O5" i="11"/>
  <c r="F65" i="11" l="1"/>
  <c r="F67" i="11"/>
  <c r="F66" i="11"/>
  <c r="E24" i="11"/>
  <c r="H23" i="11"/>
  <c r="P3" i="11"/>
  <c r="Q4" i="11"/>
  <c r="P5" i="11"/>
  <c r="E25" i="11" l="1"/>
  <c r="H24" i="11"/>
  <c r="R4" i="11"/>
  <c r="Q5" i="11"/>
  <c r="H25" i="11" l="1"/>
  <c r="E26" i="11"/>
  <c r="R5" i="11"/>
  <c r="S4" i="11"/>
  <c r="E27" i="11" l="1"/>
  <c r="H26" i="11"/>
  <c r="S5" i="11"/>
  <c r="T4" i="11"/>
  <c r="E31" i="11" l="1"/>
  <c r="E30" i="11"/>
  <c r="H30" i="11" s="1"/>
  <c r="E28" i="11"/>
  <c r="H27" i="11"/>
  <c r="T5" i="11"/>
  <c r="U4" i="11"/>
  <c r="H28" i="11" l="1"/>
  <c r="E29" i="11"/>
  <c r="E32" i="11"/>
  <c r="H31" i="11"/>
  <c r="U5" i="11"/>
  <c r="V4" i="11"/>
  <c r="E37" i="11" l="1"/>
  <c r="H37" i="11" s="1"/>
  <c r="E33" i="11"/>
  <c r="E35" i="11" s="1"/>
  <c r="E36" i="11" s="1"/>
  <c r="H32" i="11"/>
  <c r="H29" i="11"/>
  <c r="W4" i="11"/>
  <c r="V5" i="11"/>
  <c r="E38" i="11" l="1"/>
  <c r="H38" i="11" s="1"/>
  <c r="X4" i="11"/>
  <c r="W3" i="11"/>
  <c r="W5" i="11"/>
  <c r="E39" i="11" l="1"/>
  <c r="E40" i="11"/>
  <c r="H39" i="11"/>
  <c r="Y4" i="11"/>
  <c r="X5" i="11"/>
  <c r="H40" i="11" l="1"/>
  <c r="E41" i="11"/>
  <c r="Z4" i="11"/>
  <c r="Y5" i="11"/>
  <c r="H41" i="11" l="1"/>
  <c r="E42" i="11"/>
  <c r="H42" i="11" s="1"/>
  <c r="AA4" i="11"/>
  <c r="Z5" i="11"/>
  <c r="E45" i="11" l="1"/>
  <c r="H45" i="11" s="1"/>
  <c r="E43" i="11"/>
  <c r="E44" i="11" s="1"/>
  <c r="H44" i="11" s="1"/>
  <c r="E46" i="11"/>
  <c r="E47" i="11" s="1"/>
  <c r="E48" i="11" s="1"/>
  <c r="E49" i="11" s="1"/>
  <c r="H46" i="11"/>
  <c r="AB4" i="11"/>
  <c r="AA5" i="11"/>
  <c r="H43" i="11" l="1"/>
  <c r="E50" i="11"/>
  <c r="H54" i="11"/>
  <c r="E55" i="11"/>
  <c r="AC4" i="11"/>
  <c r="AB5" i="11"/>
  <c r="E56" i="11" l="1"/>
  <c r="H55" i="11"/>
  <c r="AC5" i="11"/>
  <c r="AD4" i="11"/>
  <c r="E57" i="11" l="1"/>
  <c r="H56" i="11"/>
  <c r="AD3" i="11"/>
  <c r="AE4" i="11"/>
  <c r="AD5" i="11"/>
  <c r="H57" i="11" l="1"/>
  <c r="E58" i="11"/>
  <c r="AF4" i="11"/>
  <c r="AE5" i="11"/>
  <c r="E59" i="11" l="1"/>
  <c r="H59" i="11" s="1"/>
  <c r="H58" i="11"/>
  <c r="AF5" i="11"/>
  <c r="AG4" i="11"/>
  <c r="E63" i="11" l="1"/>
  <c r="E62" i="11"/>
  <c r="H62" i="11" s="1"/>
  <c r="E60" i="11"/>
  <c r="AH4" i="11"/>
  <c r="AG5" i="11"/>
  <c r="E61" i="11" l="1"/>
  <c r="H61" i="11" s="1"/>
  <c r="H60" i="11"/>
  <c r="E64" i="11"/>
  <c r="H63" i="11"/>
  <c r="AI4" i="11"/>
  <c r="AH5" i="11"/>
  <c r="E66" i="11" l="1"/>
  <c r="E65" i="11"/>
  <c r="H64" i="11"/>
  <c r="E67" i="11"/>
  <c r="AI5" i="11"/>
  <c r="AJ4" i="11"/>
  <c r="AJ5" i="11" l="1"/>
  <c r="AK4" i="11"/>
  <c r="AK5" i="11" l="1"/>
  <c r="AK3" i="11"/>
  <c r="AL4" i="11"/>
  <c r="AM4" i="11" l="1"/>
  <c r="AL5" i="11"/>
  <c r="AN4" i="11" l="1"/>
  <c r="AM5" i="11"/>
  <c r="AN5" i="11" l="1"/>
  <c r="AO4" i="11"/>
  <c r="AP4" i="11" l="1"/>
  <c r="AO5" i="11"/>
  <c r="AP5" i="11" l="1"/>
  <c r="AQ4" i="11"/>
  <c r="AQ5" i="11" l="1"/>
  <c r="AR4" i="11"/>
  <c r="AR3" i="11" l="1"/>
  <c r="AS4" i="11"/>
  <c r="AR5" i="11"/>
  <c r="AT4" i="11" l="1"/>
  <c r="AS5" i="11"/>
  <c r="AT5" i="11" l="1"/>
  <c r="AU4" i="11"/>
  <c r="AU5" i="11" l="1"/>
  <c r="AV4" i="11"/>
  <c r="AW4" i="11" l="1"/>
  <c r="AV5" i="11"/>
  <c r="AX4" i="11" l="1"/>
  <c r="AW5" i="11"/>
  <c r="AX5" i="11" l="1"/>
  <c r="AY4" i="11"/>
  <c r="AZ4" i="11" l="1"/>
  <c r="AY3" i="11"/>
  <c r="AY5" i="11"/>
  <c r="BA4" i="11" l="1"/>
  <c r="AZ5" i="11"/>
  <c r="BA5" i="11" l="1"/>
  <c r="BB4" i="11"/>
  <c r="BB5" i="11" l="1"/>
  <c r="BC4" i="11"/>
  <c r="BC5" i="11" l="1"/>
  <c r="BD4" i="11"/>
  <c r="BD5" i="11" l="1"/>
  <c r="BE4" i="11"/>
  <c r="BF4" i="11" l="1"/>
  <c r="BE5" i="11"/>
  <c r="BG4" i="11" l="1"/>
  <c r="BF5" i="11"/>
  <c r="BF3" i="11"/>
  <c r="BG5" i="11" l="1"/>
  <c r="BH4" i="11"/>
  <c r="BH5" i="11" l="1"/>
  <c r="BI4" i="11"/>
  <c r="BI5" i="11" l="1"/>
  <c r="BJ4" i="11"/>
  <c r="BJ5" i="11" l="1"/>
  <c r="BK4" i="11"/>
  <c r="BL4" i="11" l="1"/>
  <c r="BK5" i="11"/>
  <c r="BL5" i="11" l="1"/>
  <c r="BM4" i="11"/>
  <c r="BM5" i="11" l="1"/>
  <c r="BM3" i="11"/>
  <c r="BN4" i="11"/>
  <c r="BO4" i="11" l="1"/>
  <c r="BN5" i="11"/>
  <c r="BO5" i="11" l="1"/>
  <c r="BP4" i="11"/>
  <c r="BP5" i="11" l="1"/>
  <c r="BQ4" i="11"/>
  <c r="BR4" i="11" l="1"/>
  <c r="BQ5" i="11"/>
  <c r="BR5" i="11" l="1"/>
  <c r="BS4" i="11"/>
  <c r="BS5" i="11" l="1"/>
  <c r="BT4" i="11"/>
  <c r="BT3" i="11" l="1"/>
  <c r="BT5" i="11"/>
  <c r="BU4" i="11"/>
  <c r="BU5" i="11" l="1"/>
  <c r="BV4" i="11"/>
  <c r="BV5" i="11" l="1"/>
  <c r="BW4" i="11"/>
  <c r="BW5" i="11" l="1"/>
  <c r="BX4" i="11"/>
  <c r="BX5" i="11" l="1"/>
  <c r="BY4" i="11"/>
  <c r="BY5" i="11" l="1"/>
  <c r="BZ4" i="11"/>
  <c r="BZ5" i="11" l="1"/>
  <c r="CA4" i="11"/>
  <c r="CA5" i="11" l="1"/>
  <c r="CA3" i="11"/>
  <c r="CB4" i="11"/>
  <c r="CB5" i="11" l="1"/>
  <c r="CC4" i="11"/>
  <c r="CC5" i="11" l="1"/>
  <c r="CD4" i="11"/>
  <c r="CD5" i="11" l="1"/>
  <c r="CE4" i="11"/>
  <c r="CE5" i="11" l="1"/>
  <c r="CF4" i="11"/>
  <c r="CG4" i="11" l="1"/>
  <c r="CF5" i="11"/>
  <c r="CH4" i="11" l="1"/>
  <c r="CG5" i="11"/>
  <c r="CI4" i="11" l="1"/>
  <c r="CH3" i="11"/>
  <c r="CH5" i="11"/>
  <c r="CJ4" i="11" l="1"/>
  <c r="CI5" i="11"/>
  <c r="CJ5" i="11" l="1"/>
  <c r="CK4" i="11"/>
  <c r="CL4" i="11" l="1"/>
  <c r="CK5" i="11"/>
  <c r="CL5" i="11" l="1"/>
  <c r="CM4" i="11"/>
  <c r="CN4" i="11" l="1"/>
  <c r="CM5" i="11"/>
  <c r="CN5" i="11" l="1"/>
  <c r="CO4" i="11"/>
  <c r="CO5" i="11" l="1"/>
  <c r="CP4" i="11"/>
  <c r="CO3" i="11"/>
  <c r="CP5" i="11" l="1"/>
  <c r="CQ4" i="11"/>
  <c r="CQ5" i="11" l="1"/>
  <c r="CR4" i="11"/>
  <c r="CS4" i="11" l="1"/>
  <c r="CR5" i="11"/>
  <c r="CS5" i="11" l="1"/>
  <c r="CT4" i="11"/>
  <c r="CU4" i="11" l="1"/>
  <c r="CU5" i="11" s="1"/>
  <c r="CT5" i="11"/>
  <c r="H47" i="11"/>
</calcChain>
</file>

<file path=xl/sharedStrings.xml><?xml version="1.0" encoding="utf-8"?>
<sst xmlns="http://schemas.openxmlformats.org/spreadsheetml/2006/main" count="138" uniqueCount="60">
  <si>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</si>
  <si>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5: Team 5 - Gantt Chart</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</si>
  <si>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</si>
  <si>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</si>
  <si>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</si>
  <si>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</si>
  <si>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</si>
  <si>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</si>
  <si>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</si>
  <si>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</si>
  <si>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</si>
  <si>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</si>
  <si>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</si>
  <si>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</si>
  <si>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</si>
  <si>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</si>
  <si>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Website Interface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</si>
  <si>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</si>
  <si>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Dashboard Page</t>
  </si>
  <si>
    <t>Owais Mohammed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</si>
  <si>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</si>
  <si>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Sign In Page</t>
  </si>
  <si>
    <t>Saidi Myekano</t>
  </si>
  <si>
    <t>Register Page</t>
  </si>
  <si>
    <t>Ali Najeeb</t>
  </si>
  <si>
    <t>SQL Database Tables</t>
  </si>
  <si>
    <t>Products Table</t>
  </si>
  <si>
    <t>Umar Najeeb</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</si>
  <si>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</si>
  <si>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Alerts Table</t>
  </si>
  <si>
    <t>Ali Muhammad</t>
  </si>
  <si>
    <t>Users Table</t>
  </si>
  <si>
    <t>Mohamed Awad</t>
  </si>
  <si>
    <t>Sales Table</t>
  </si>
  <si>
    <t>Ezekiel Folarin</t>
  </si>
  <si>
    <t>Item Revenue Table</t>
  </si>
  <si>
    <t>Orders Table</t>
  </si>
  <si>
    <t>External Vendors Table</t>
  </si>
  <si>
    <t>Umar Najeeb/Ali Muhammad</t>
  </si>
  <si>
    <t>Website Code</t>
  </si>
  <si>
    <t>Ezekiel Folarin/Umar Najeeb</t>
  </si>
  <si>
    <t>Ali Najeeb/Said Myekano</t>
  </si>
  <si>
    <t>Inventory Page</t>
  </si>
  <si>
    <t>Orders Page</t>
  </si>
  <si>
    <t>Sample phase title block</t>
  </si>
  <si>
    <t>Alerts Page</t>
  </si>
  <si>
    <t>Reports Page</t>
  </si>
  <si>
    <t>Accounts Page</t>
  </si>
  <si>
    <t>Vendor Orders Page</t>
  </si>
  <si>
    <t>Manage Users Page</t>
  </si>
  <si>
    <t>Booking Page</t>
  </si>
  <si>
    <t>This row marks the end of the Project Schedule. DO NOT enter anything in this row. 
Insert new rows ABOVE this one to continue building out your Project Schedule.</t>
  </si>
  <si>
    <t>Basket Page</t>
  </si>
  <si>
    <t>Logout Page</t>
  </si>
  <si>
    <t>Phase 2</t>
  </si>
  <si>
    <t>Vendor Orders Table</t>
  </si>
  <si>
    <t>Raw Ingredients Table</t>
  </si>
  <si>
    <t>Phase 3</t>
  </si>
  <si>
    <t>Contact Us Page</t>
  </si>
  <si>
    <t>Booking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</si>
</sst>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0"/>
      <color theme="1"/>
      <name val="Calibri"/>
      <family val="2"/>
      <scheme val="minor"/>
    </font>
    <font>
      <sz val="10"/>
      <color theme="1"/>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5" fillId="0" borderId="0" applyNumberFormat="0" applyFill="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11" applyNumberFormat="0" applyAlignment="0" applyProtection="0"/>
    <xf numFmtId="0" fontId="20" fillId="13" borderId="12" applyNumberFormat="0" applyAlignment="0" applyProtection="0"/>
    <xf numFmtId="0" fontId="21" fillId="13" borderId="11" applyNumberFormat="0" applyAlignment="0" applyProtection="0"/>
    <xf numFmtId="0" fontId="22" fillId="0" borderId="13" applyNumberFormat="0" applyFill="0" applyAlignment="0" applyProtection="0"/>
    <xf numFmtId="0" fontId="23" fillId="14" borderId="14" applyNumberFormat="0" applyAlignment="0" applyProtection="0"/>
    <xf numFmtId="0" fontId="24" fillId="0" borderId="0" applyNumberFormat="0" applyFill="0" applyBorder="0" applyAlignment="0" applyProtection="0"/>
    <xf numFmtId="0" fontId="7" fillId="15" borderId="15" applyNumberFormat="0" applyFont="0" applyAlignment="0" applyProtection="0"/>
    <xf numFmtId="0" fontId="25" fillId="0" borderId="0" applyNumberFormat="0" applyFill="0" applyBorder="0" applyAlignment="0" applyProtection="0"/>
    <xf numFmtId="0" fontId="5" fillId="0" borderId="16" applyNumberFormat="0" applyFill="0" applyAlignment="0" applyProtection="0"/>
    <xf numFmtId="0" fontId="1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2"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0" fontId="10" fillId="7"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7">
      <alignment vertical="top"/>
    </xf>
    <xf numFmtId="0" fontId="0" fillId="0" borderId="10" xfId="0" applyBorder="1"/>
    <xf numFmtId="0" fontId="13" fillId="0" borderId="0" xfId="0" applyFont="1"/>
    <xf numFmtId="168" fontId="9" fillId="4" borderId="6" xfId="0" applyNumberFormat="1" applyFont="1" applyFill="1" applyBorder="1" applyAlignment="1">
      <alignment horizontal="center" vertical="center"/>
    </xf>
    <xf numFmtId="168" fontId="9" fillId="4" borderId="0" xfId="0" applyNumberFormat="1" applyFont="1" applyFill="1" applyAlignment="1">
      <alignment horizontal="center" vertical="center"/>
    </xf>
    <xf numFmtId="168" fontId="9" fillId="4" borderId="7" xfId="0" applyNumberFormat="1" applyFont="1" applyFill="1" applyBorder="1" applyAlignmen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26" fillId="5" borderId="2" xfId="0" applyFont="1" applyFill="1" applyBorder="1" applyAlignment="1">
      <alignment horizontal="left" vertical="center" indent="1"/>
    </xf>
    <xf numFmtId="0" fontId="27" fillId="5" borderId="2" xfId="11" applyFont="1" applyFill="1">
      <alignment horizontal="center" vertical="center"/>
    </xf>
    <xf numFmtId="9" fontId="2" fillId="5" borderId="2" xfId="2" applyFont="1" applyFill="1" applyBorder="1" applyAlignment="1">
      <alignment horizontal="center" vertical="center"/>
    </xf>
    <xf numFmtId="167" fontId="27" fillId="5" borderId="2" xfId="0" applyNumberFormat="1" applyFont="1" applyFill="1" applyBorder="1" applyAlignment="1">
      <alignment horizontal="center" vertical="center"/>
    </xf>
    <xf numFmtId="167" fontId="2" fillId="5" borderId="2" xfId="0" applyNumberFormat="1" applyFont="1" applyFill="1" applyBorder="1" applyAlignment="1">
      <alignment horizontal="center" vertical="center"/>
    </xf>
    <xf numFmtId="0" fontId="27" fillId="2" borderId="2" xfId="12" applyFont="1" applyFill="1">
      <alignment horizontal="left" vertical="center" indent="2"/>
    </xf>
    <xf numFmtId="0" fontId="27" fillId="2" borderId="2" xfId="11" applyFont="1" applyFill="1">
      <alignment horizontal="center" vertical="center"/>
    </xf>
    <xf numFmtId="9" fontId="2" fillId="2" borderId="2" xfId="2" applyFont="1" applyFill="1" applyBorder="1" applyAlignment="1">
      <alignment horizontal="center" vertical="center"/>
    </xf>
    <xf numFmtId="167" fontId="27" fillId="2" borderId="2" xfId="10" applyFont="1" applyFill="1">
      <alignment horizontal="center" vertical="center"/>
    </xf>
    <xf numFmtId="0" fontId="26" fillId="6" borderId="2" xfId="0" applyFont="1" applyFill="1" applyBorder="1" applyAlignment="1">
      <alignment horizontal="left" vertical="center" indent="1"/>
    </xf>
    <xf numFmtId="0" fontId="27" fillId="6" borderId="2" xfId="11" applyFont="1" applyFill="1">
      <alignment horizontal="center" vertical="center"/>
    </xf>
    <xf numFmtId="9" fontId="2" fillId="6" borderId="2" xfId="2" applyFont="1" applyFill="1" applyBorder="1" applyAlignment="1">
      <alignment horizontal="center" vertical="center"/>
    </xf>
    <xf numFmtId="167" fontId="27" fillId="6" borderId="2" xfId="0" applyNumberFormat="1" applyFont="1" applyFill="1" applyBorder="1" applyAlignment="1">
      <alignment horizontal="center" vertical="center"/>
    </xf>
    <xf numFmtId="167" fontId="2" fillId="6" borderId="2" xfId="0" applyNumberFormat="1" applyFont="1" applyFill="1" applyBorder="1" applyAlignment="1">
      <alignment horizontal="center" vertical="center"/>
    </xf>
    <xf numFmtId="0" fontId="27" fillId="3" borderId="2" xfId="12" applyFont="1" applyFill="1">
      <alignment horizontal="left" vertical="center" indent="2"/>
    </xf>
    <xf numFmtId="0" fontId="27" fillId="3" borderId="2" xfId="11" applyFont="1" applyFill="1">
      <alignment horizontal="center" vertical="center"/>
    </xf>
    <xf numFmtId="9" fontId="2" fillId="3" borderId="2" xfId="2" applyFont="1" applyFill="1" applyBorder="1" applyAlignment="1">
      <alignment horizontal="center" vertical="center"/>
    </xf>
    <xf numFmtId="167" fontId="27" fillId="3" borderId="2" xfId="10" applyFont="1" applyFill="1">
      <alignment horizontal="center" vertical="center"/>
    </xf>
    <xf numFmtId="0" fontId="26" fillId="40" borderId="2" xfId="0" applyFont="1" applyFill="1" applyBorder="1" applyAlignment="1">
      <alignment horizontal="left" vertical="center" indent="1"/>
    </xf>
    <xf numFmtId="0" fontId="27" fillId="40" borderId="2" xfId="11" applyFont="1" applyFill="1">
      <alignment horizontal="center" vertical="center"/>
    </xf>
    <xf numFmtId="9" fontId="2" fillId="40" borderId="2" xfId="2" applyFont="1" applyFill="1" applyBorder="1" applyAlignment="1">
      <alignment horizontal="center" vertical="center"/>
    </xf>
    <xf numFmtId="167" fontId="27" fillId="40" borderId="2" xfId="0" applyNumberFormat="1" applyFont="1" applyFill="1" applyBorder="1" applyAlignment="1">
      <alignment horizontal="center" vertical="center"/>
    </xf>
    <xf numFmtId="167" fontId="2" fillId="40" borderId="2" xfId="0" applyNumberFormat="1" applyFont="1" applyFill="1" applyBorder="1" applyAlignment="1">
      <alignment horizontal="center" vertical="center"/>
    </xf>
    <xf numFmtId="0" fontId="27" fillId="41" borderId="2" xfId="12" applyFont="1" applyFill="1">
      <alignment horizontal="left" vertical="center" indent="2"/>
    </xf>
    <xf numFmtId="0" fontId="27" fillId="41" borderId="2" xfId="11" applyFont="1" applyFill="1">
      <alignment horizontal="center" vertical="center"/>
    </xf>
    <xf numFmtId="9" fontId="2" fillId="41" borderId="2" xfId="2" applyFont="1" applyFill="1" applyBorder="1" applyAlignment="1">
      <alignment horizontal="center" vertical="center"/>
    </xf>
    <xf numFmtId="167" fontId="27" fillId="41" borderId="2" xfId="10" applyFont="1" applyFill="1">
      <alignment horizontal="center" vertical="center"/>
    </xf>
    <xf numFmtId="167" fontId="27" fillId="40" borderId="2" xfId="10" applyFont="1" applyFill="1">
      <alignment horizontal="center" vertical="center"/>
    </xf>
    <xf numFmtId="0" fontId="26" fillId="40" borderId="2" xfId="12" applyFont="1" applyFill="1">
      <alignment horizontal="left" vertical="center" indent="2"/>
    </xf>
    <xf numFmtId="167" fontId="27" fillId="41" borderId="2" xfId="0" applyNumberFormat="1" applyFont="1" applyFill="1" applyBorder="1" applyAlignment="1">
      <alignment horizontal="center" vertical="center"/>
    </xf>
    <xf numFmtId="167" fontId="2" fillId="41" borderId="2" xfId="0" applyNumberFormat="1" applyFont="1" applyFill="1" applyBorder="1" applyAlignment="1">
      <alignment horizontal="center" vertical="center"/>
    </xf>
    <xf numFmtId="169" fontId="0" fillId="4" borderId="4" xfId="0" applyNumberFormat="1" applyFill="1" applyBorder="1" applyAlignment="1">
      <alignment horizontal="left" vertical="center" wrapText="1" indent="1"/>
    </xf>
    <xf numFmtId="169" fontId="0" fillId="4" borderId="1" xfId="0" applyNumberFormat="1" applyFill="1" applyBorder="1" applyAlignment="1">
      <alignment horizontal="left" vertical="center" wrapText="1" indent="1"/>
    </xf>
    <xf numFmtId="169" fontId="0" fillId="4"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04">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67"/>
  <sheetViews>
    <sheetView showGridLines="0" tabSelected="1" showRuler="0" zoomScaleNormal="100" zoomScalePageLayoutView="70" workbookViewId="0">
      <pane ySplit="5" topLeftCell="A48" activePane="bottomLeft" state="frozen"/>
      <selection pane="bottomLeft" activeCell="AM67" sqref="AM67"/>
    </sheetView>
  </sheetViews>
  <sheetFormatPr defaultRowHeight="30" customHeight="1"/>
  <cols>
    <col min="1" max="1" width="2.7109375" style="14" customWidth="1"/>
    <col min="2" max="2" width="25.85546875" bestFit="1" customWidth="1"/>
    <col min="3" max="3" width="25.7109375" bestFit="1" customWidth="1"/>
    <col min="4" max="4" width="10.7109375" customWidth="1"/>
    <col min="5" max="5" width="10.42578125" style="5" customWidth="1"/>
    <col min="6" max="6" width="10.42578125" customWidth="1"/>
    <col min="7" max="7" width="2.7109375" customWidth="1"/>
    <col min="8" max="8" width="6.140625" hidden="1" customWidth="1"/>
    <col min="9" max="10" width="0.140625" customWidth="1"/>
    <col min="11" max="13" width="2.5703125" hidden="1" customWidth="1"/>
    <col min="14" max="99" width="2.5703125" customWidth="1"/>
  </cols>
  <sheetData>
    <row r="1" spans="1:99" ht="30" customHeight="1">
      <c r="A1" s="15" t="s">
        <v>0</v>
      </c>
      <c r="B1" s="17" t="s">
        <v>1</v>
      </c>
      <c r="C1" s="1"/>
      <c r="D1" s="2"/>
      <c r="E1" s="4"/>
      <c r="F1" s="13"/>
      <c r="H1" s="2"/>
      <c r="I1" s="20"/>
    </row>
    <row r="2" spans="1:99" ht="23.1" customHeight="1">
      <c r="A2" s="14" t="s">
        <v>2</v>
      </c>
      <c r="B2" s="18"/>
      <c r="C2" s="61" t="s">
        <v>3</v>
      </c>
      <c r="D2" s="62"/>
      <c r="E2" s="63">
        <v>45360</v>
      </c>
      <c r="F2" s="63"/>
    </row>
    <row r="3" spans="1:99" ht="30" customHeight="1">
      <c r="A3" s="15" t="s">
        <v>4</v>
      </c>
      <c r="C3" s="61" t="s">
        <v>5</v>
      </c>
      <c r="D3" s="62"/>
      <c r="E3" s="6">
        <v>1</v>
      </c>
      <c r="I3" s="24"/>
      <c r="J3" s="22">
        <f>I4+1</f>
        <v>45356</v>
      </c>
      <c r="K3" s="25"/>
      <c r="L3" s="25"/>
      <c r="M3" s="25"/>
      <c r="N3" s="25"/>
      <c r="O3" s="26"/>
      <c r="P3" s="58">
        <f>P4</f>
        <v>45362</v>
      </c>
      <c r="Q3" s="59"/>
      <c r="R3" s="59"/>
      <c r="S3" s="59"/>
      <c r="T3" s="59"/>
      <c r="U3" s="59"/>
      <c r="V3" s="60"/>
      <c r="W3" s="58">
        <f>W4</f>
        <v>45369</v>
      </c>
      <c r="X3" s="59"/>
      <c r="Y3" s="59"/>
      <c r="Z3" s="59"/>
      <c r="AA3" s="59"/>
      <c r="AB3" s="59"/>
      <c r="AC3" s="60"/>
      <c r="AD3" s="58">
        <f>AD4</f>
        <v>45376</v>
      </c>
      <c r="AE3" s="59"/>
      <c r="AF3" s="59"/>
      <c r="AG3" s="59"/>
      <c r="AH3" s="59"/>
      <c r="AI3" s="59"/>
      <c r="AJ3" s="60"/>
      <c r="AK3" s="58">
        <f>AK4</f>
        <v>45383</v>
      </c>
      <c r="AL3" s="59"/>
      <c r="AM3" s="59"/>
      <c r="AN3" s="59"/>
      <c r="AO3" s="59"/>
      <c r="AP3" s="59"/>
      <c r="AQ3" s="60"/>
      <c r="AR3" s="58">
        <f>AR4</f>
        <v>45390</v>
      </c>
      <c r="AS3" s="59"/>
      <c r="AT3" s="59"/>
      <c r="AU3" s="59"/>
      <c r="AV3" s="59"/>
      <c r="AW3" s="59"/>
      <c r="AX3" s="60"/>
      <c r="AY3" s="58">
        <f>AY4</f>
        <v>45397</v>
      </c>
      <c r="AZ3" s="59"/>
      <c r="BA3" s="59"/>
      <c r="BB3" s="59"/>
      <c r="BC3" s="59"/>
      <c r="BD3" s="59"/>
      <c r="BE3" s="60"/>
      <c r="BF3" s="58">
        <f>BF4</f>
        <v>45404</v>
      </c>
      <c r="BG3" s="59"/>
      <c r="BH3" s="59"/>
      <c r="BI3" s="59"/>
      <c r="BJ3" s="59"/>
      <c r="BK3" s="59"/>
      <c r="BL3" s="60"/>
      <c r="BM3" s="58">
        <f>BM4</f>
        <v>45411</v>
      </c>
      <c r="BN3" s="59"/>
      <c r="BO3" s="59"/>
      <c r="BP3" s="59"/>
      <c r="BQ3" s="59"/>
      <c r="BR3" s="59"/>
      <c r="BS3" s="60"/>
      <c r="BT3" s="58">
        <f>BT4</f>
        <v>45418</v>
      </c>
      <c r="BU3" s="59"/>
      <c r="BV3" s="59"/>
      <c r="BW3" s="59"/>
      <c r="BX3" s="59"/>
      <c r="BY3" s="59"/>
      <c r="BZ3" s="60"/>
      <c r="CA3" s="58">
        <f>CA4</f>
        <v>45425</v>
      </c>
      <c r="CB3" s="59"/>
      <c r="CC3" s="59"/>
      <c r="CD3" s="59"/>
      <c r="CE3" s="59"/>
      <c r="CF3" s="59"/>
      <c r="CG3" s="60"/>
      <c r="CH3" s="58">
        <f>CH4</f>
        <v>45432</v>
      </c>
      <c r="CI3" s="59"/>
      <c r="CJ3" s="59"/>
      <c r="CK3" s="59"/>
      <c r="CL3" s="59"/>
      <c r="CM3" s="59"/>
      <c r="CN3" s="60"/>
      <c r="CO3" s="58">
        <f>CO4</f>
        <v>45439</v>
      </c>
      <c r="CP3" s="59"/>
      <c r="CQ3" s="59"/>
      <c r="CR3" s="59"/>
      <c r="CS3" s="59"/>
      <c r="CT3" s="59"/>
      <c r="CU3" s="60"/>
    </row>
    <row r="4" spans="1:99" ht="15" customHeight="1">
      <c r="A4" s="15" t="s">
        <v>6</v>
      </c>
      <c r="B4" s="19"/>
      <c r="C4" s="19"/>
      <c r="D4" s="19"/>
      <c r="E4" s="19"/>
      <c r="F4" s="19"/>
      <c r="G4" s="19"/>
      <c r="I4" s="21">
        <f>Project_Start-WEEKDAY(Project_Start,1)+2+7*(Display_Week-1)</f>
        <v>45355</v>
      </c>
      <c r="K4" s="22">
        <f>J3+1</f>
        <v>45357</v>
      </c>
      <c r="L4" s="22">
        <f t="shared" ref="L4:AC4" si="0">K4+1</f>
        <v>45358</v>
      </c>
      <c r="M4" s="22">
        <f t="shared" si="0"/>
        <v>45359</v>
      </c>
      <c r="N4" s="22">
        <f>M4+1</f>
        <v>45360</v>
      </c>
      <c r="O4" s="23">
        <f t="shared" si="0"/>
        <v>45361</v>
      </c>
      <c r="P4" s="21">
        <f>O4+1</f>
        <v>45362</v>
      </c>
      <c r="Q4" s="22">
        <f>P4+1</f>
        <v>45363</v>
      </c>
      <c r="R4" s="22">
        <f t="shared" si="0"/>
        <v>45364</v>
      </c>
      <c r="S4" s="22">
        <f t="shared" si="0"/>
        <v>45365</v>
      </c>
      <c r="T4" s="22">
        <f t="shared" si="0"/>
        <v>45366</v>
      </c>
      <c r="U4" s="22">
        <f t="shared" si="0"/>
        <v>45367</v>
      </c>
      <c r="V4" s="23">
        <f t="shared" si="0"/>
        <v>45368</v>
      </c>
      <c r="W4" s="21">
        <f>V4+1</f>
        <v>45369</v>
      </c>
      <c r="X4" s="22">
        <f>W4+1</f>
        <v>45370</v>
      </c>
      <c r="Y4" s="22">
        <f t="shared" si="0"/>
        <v>45371</v>
      </c>
      <c r="Z4" s="22">
        <f t="shared" si="0"/>
        <v>45372</v>
      </c>
      <c r="AA4" s="22">
        <f t="shared" si="0"/>
        <v>45373</v>
      </c>
      <c r="AB4" s="22">
        <f t="shared" si="0"/>
        <v>45374</v>
      </c>
      <c r="AC4" s="23">
        <f t="shared" si="0"/>
        <v>45375</v>
      </c>
      <c r="AD4" s="21">
        <f>AC4+1</f>
        <v>45376</v>
      </c>
      <c r="AE4" s="22">
        <f>AD4+1</f>
        <v>45377</v>
      </c>
      <c r="AF4" s="22">
        <f t="shared" ref="AF4" si="1">AE4+1</f>
        <v>45378</v>
      </c>
      <c r="AG4" s="22">
        <f t="shared" ref="AG4" si="2">AF4+1</f>
        <v>45379</v>
      </c>
      <c r="AH4" s="22">
        <f t="shared" ref="AH4" si="3">AG4+1</f>
        <v>45380</v>
      </c>
      <c r="AI4" s="22">
        <f t="shared" ref="AI4" si="4">AH4+1</f>
        <v>45381</v>
      </c>
      <c r="AJ4" s="23">
        <f t="shared" ref="AJ4" si="5">AI4+1</f>
        <v>45382</v>
      </c>
      <c r="AK4" s="21">
        <f>AJ4+1</f>
        <v>45383</v>
      </c>
      <c r="AL4" s="22">
        <f>AK4+1</f>
        <v>45384</v>
      </c>
      <c r="AM4" s="22">
        <f t="shared" ref="AM4" si="6">AL4+1</f>
        <v>45385</v>
      </c>
      <c r="AN4" s="22">
        <f t="shared" ref="AN4" si="7">AM4+1</f>
        <v>45386</v>
      </c>
      <c r="AO4" s="22">
        <f t="shared" ref="AO4" si="8">AN4+1</f>
        <v>45387</v>
      </c>
      <c r="AP4" s="22">
        <f t="shared" ref="AP4" si="9">AO4+1</f>
        <v>45388</v>
      </c>
      <c r="AQ4" s="23">
        <f t="shared" ref="AQ4" si="10">AP4+1</f>
        <v>45389</v>
      </c>
      <c r="AR4" s="21">
        <f>AQ4+1</f>
        <v>45390</v>
      </c>
      <c r="AS4" s="22">
        <f>AR4+1</f>
        <v>45391</v>
      </c>
      <c r="AT4" s="22">
        <f t="shared" ref="AT4" si="11">AS4+1</f>
        <v>45392</v>
      </c>
      <c r="AU4" s="22">
        <f t="shared" ref="AU4" si="12">AT4+1</f>
        <v>45393</v>
      </c>
      <c r="AV4" s="22">
        <f t="shared" ref="AV4" si="13">AU4+1</f>
        <v>45394</v>
      </c>
      <c r="AW4" s="22">
        <f t="shared" ref="AW4" si="14">AV4+1</f>
        <v>45395</v>
      </c>
      <c r="AX4" s="23">
        <f t="shared" ref="AX4" si="15">AW4+1</f>
        <v>45396</v>
      </c>
      <c r="AY4" s="21">
        <f>AX4+1</f>
        <v>45397</v>
      </c>
      <c r="AZ4" s="22">
        <f>AY4+1</f>
        <v>45398</v>
      </c>
      <c r="BA4" s="22">
        <f t="shared" ref="BA4" si="16">AZ4+1</f>
        <v>45399</v>
      </c>
      <c r="BB4" s="22">
        <f t="shared" ref="BB4" si="17">BA4+1</f>
        <v>45400</v>
      </c>
      <c r="BC4" s="22">
        <f t="shared" ref="BC4" si="18">BB4+1</f>
        <v>45401</v>
      </c>
      <c r="BD4" s="22">
        <f t="shared" ref="BD4" si="19">BC4+1</f>
        <v>45402</v>
      </c>
      <c r="BE4" s="23">
        <f t="shared" ref="BE4" si="20">BD4+1</f>
        <v>45403</v>
      </c>
      <c r="BF4" s="21">
        <f>BE4+1</f>
        <v>45404</v>
      </c>
      <c r="BG4" s="22">
        <f>BF4+1</f>
        <v>45405</v>
      </c>
      <c r="BH4" s="22">
        <f t="shared" ref="BH4" si="21">BG4+1</f>
        <v>45406</v>
      </c>
      <c r="BI4" s="22">
        <f t="shared" ref="BI4" si="22">BH4+1</f>
        <v>45407</v>
      </c>
      <c r="BJ4" s="22">
        <f t="shared" ref="BJ4" si="23">BI4+1</f>
        <v>45408</v>
      </c>
      <c r="BK4" s="22">
        <f t="shared" ref="BK4" si="24">BJ4+1</f>
        <v>45409</v>
      </c>
      <c r="BL4" s="23">
        <f t="shared" ref="BL4" si="25">BK4+1</f>
        <v>45410</v>
      </c>
      <c r="BM4" s="21">
        <f>BL4+1</f>
        <v>45411</v>
      </c>
      <c r="BN4" s="22">
        <f>BM4+1</f>
        <v>45412</v>
      </c>
      <c r="BO4" s="22">
        <f t="shared" ref="BO4" si="26">BN4+1</f>
        <v>45413</v>
      </c>
      <c r="BP4" s="22">
        <f t="shared" ref="BP4" si="27">BO4+1</f>
        <v>45414</v>
      </c>
      <c r="BQ4" s="22">
        <f t="shared" ref="BQ4" si="28">BP4+1</f>
        <v>45415</v>
      </c>
      <c r="BR4" s="22">
        <f t="shared" ref="BR4" si="29">BQ4+1</f>
        <v>45416</v>
      </c>
      <c r="BS4" s="23">
        <f t="shared" ref="BS4" si="30">BR4+1</f>
        <v>45417</v>
      </c>
      <c r="BT4" s="21">
        <f>BS4+1</f>
        <v>45418</v>
      </c>
      <c r="BU4" s="22">
        <f>BT4+1</f>
        <v>45419</v>
      </c>
      <c r="BV4" s="22">
        <f t="shared" ref="BV4" si="31">BU4+1</f>
        <v>45420</v>
      </c>
      <c r="BW4" s="22">
        <f t="shared" ref="BW4" si="32">BV4+1</f>
        <v>45421</v>
      </c>
      <c r="BX4" s="22">
        <f t="shared" ref="BX4" si="33">BW4+1</f>
        <v>45422</v>
      </c>
      <c r="BY4" s="22">
        <f t="shared" ref="BY4" si="34">BX4+1</f>
        <v>45423</v>
      </c>
      <c r="BZ4" s="23">
        <f t="shared" ref="BZ4" si="35">BY4+1</f>
        <v>45424</v>
      </c>
      <c r="CA4" s="21">
        <f>BZ4+1</f>
        <v>45425</v>
      </c>
      <c r="CB4" s="22">
        <f>CA4+1</f>
        <v>45426</v>
      </c>
      <c r="CC4" s="22">
        <f t="shared" ref="CC4" si="36">CB4+1</f>
        <v>45427</v>
      </c>
      <c r="CD4" s="22">
        <f t="shared" ref="CD4" si="37">CC4+1</f>
        <v>45428</v>
      </c>
      <c r="CE4" s="22">
        <f t="shared" ref="CE4" si="38">CD4+1</f>
        <v>45429</v>
      </c>
      <c r="CF4" s="22">
        <f t="shared" ref="CF4" si="39">CE4+1</f>
        <v>45430</v>
      </c>
      <c r="CG4" s="23">
        <f t="shared" ref="CG4" si="40">CF4+1</f>
        <v>45431</v>
      </c>
      <c r="CH4" s="21">
        <f>CG4+1</f>
        <v>45432</v>
      </c>
      <c r="CI4" s="22">
        <f>CH4+1</f>
        <v>45433</v>
      </c>
      <c r="CJ4" s="22">
        <f t="shared" ref="CJ4" si="41">CI4+1</f>
        <v>45434</v>
      </c>
      <c r="CK4" s="22">
        <f t="shared" ref="CK4" si="42">CJ4+1</f>
        <v>45435</v>
      </c>
      <c r="CL4" s="22">
        <f t="shared" ref="CL4" si="43">CK4+1</f>
        <v>45436</v>
      </c>
      <c r="CM4" s="22">
        <f t="shared" ref="CM4" si="44">CL4+1</f>
        <v>45437</v>
      </c>
      <c r="CN4" s="23">
        <f t="shared" ref="CN4" si="45">CM4+1</f>
        <v>45438</v>
      </c>
      <c r="CO4" s="21">
        <f>CN4+1</f>
        <v>45439</v>
      </c>
      <c r="CP4" s="22">
        <f>CO4+1</f>
        <v>45440</v>
      </c>
      <c r="CQ4" s="22">
        <f t="shared" ref="CQ4" si="46">CP4+1</f>
        <v>45441</v>
      </c>
      <c r="CR4" s="22">
        <f t="shared" ref="CR4" si="47">CQ4+1</f>
        <v>45442</v>
      </c>
      <c r="CS4" s="22">
        <f t="shared" ref="CS4" si="48">CR4+1</f>
        <v>45443</v>
      </c>
      <c r="CT4" s="22">
        <f t="shared" ref="CT4" si="49">CS4+1</f>
        <v>45444</v>
      </c>
      <c r="CU4" s="23">
        <f t="shared" ref="CU4" si="50">CT4+1</f>
        <v>45445</v>
      </c>
    </row>
    <row r="5" spans="1:99" ht="30" customHeight="1" thickBot="1">
      <c r="A5" s="15" t="s">
        <v>7</v>
      </c>
      <c r="B5" s="7" t="s">
        <v>8</v>
      </c>
      <c r="C5" s="8" t="s">
        <v>9</v>
      </c>
      <c r="D5" s="8" t="s">
        <v>10</v>
      </c>
      <c r="E5" s="8" t="s">
        <v>11</v>
      </c>
      <c r="F5" s="8" t="s">
        <v>12</v>
      </c>
      <c r="G5" s="8"/>
      <c r="H5" s="8" t="s">
        <v>13</v>
      </c>
      <c r="I5" s="21">
        <f>Project_Start-WEEKDAY(Project_Start,1)+2+7*(Display_Week-1)</f>
        <v>45355</v>
      </c>
      <c r="J5" s="9" t="str">
        <f>LEFT(TEXT(J3,"ddd"),1)</f>
        <v>T</v>
      </c>
      <c r="K5" s="9" t="str">
        <f t="shared" ref="K5:AC5" si="51">LEFT(TEXT(K4,"ddd"),1)</f>
        <v>W</v>
      </c>
      <c r="L5" s="9" t="str">
        <f t="shared" si="51"/>
        <v>T</v>
      </c>
      <c r="M5" s="9" t="str">
        <f t="shared" si="51"/>
        <v>F</v>
      </c>
      <c r="N5" s="9" t="str">
        <f t="shared" si="51"/>
        <v>S</v>
      </c>
      <c r="O5" s="9" t="str">
        <f t="shared" si="51"/>
        <v>S</v>
      </c>
      <c r="P5" s="9" t="str">
        <f t="shared" si="51"/>
        <v>M</v>
      </c>
      <c r="Q5" s="9" t="str">
        <f t="shared" si="51"/>
        <v>T</v>
      </c>
      <c r="R5" s="9" t="str">
        <f t="shared" si="51"/>
        <v>W</v>
      </c>
      <c r="S5" s="9" t="str">
        <f t="shared" si="51"/>
        <v>T</v>
      </c>
      <c r="T5" s="9" t="str">
        <f t="shared" si="51"/>
        <v>F</v>
      </c>
      <c r="U5" s="9" t="str">
        <f t="shared" si="51"/>
        <v>S</v>
      </c>
      <c r="V5" s="9" t="str">
        <f t="shared" si="51"/>
        <v>S</v>
      </c>
      <c r="W5" s="9" t="str">
        <f t="shared" si="51"/>
        <v>M</v>
      </c>
      <c r="X5" s="9" t="str">
        <f t="shared" si="51"/>
        <v>T</v>
      </c>
      <c r="Y5" s="9" t="str">
        <f t="shared" si="51"/>
        <v>W</v>
      </c>
      <c r="Z5" s="9" t="str">
        <f t="shared" si="51"/>
        <v>T</v>
      </c>
      <c r="AA5" s="9" t="str">
        <f t="shared" si="51"/>
        <v>F</v>
      </c>
      <c r="AB5" s="9" t="str">
        <f t="shared" si="51"/>
        <v>S</v>
      </c>
      <c r="AC5" s="9" t="str">
        <f t="shared" si="51"/>
        <v>S</v>
      </c>
      <c r="AD5" s="9" t="str">
        <f t="shared" ref="AD5:AX5" si="52">LEFT(TEXT(AD4,"ddd"),1)</f>
        <v>M</v>
      </c>
      <c r="AE5" s="9" t="str">
        <f t="shared" si="52"/>
        <v>T</v>
      </c>
      <c r="AF5" s="9" t="str">
        <f t="shared" si="52"/>
        <v>W</v>
      </c>
      <c r="AG5" s="9" t="str">
        <f t="shared" si="52"/>
        <v>T</v>
      </c>
      <c r="AH5" s="9" t="str">
        <f t="shared" si="52"/>
        <v>F</v>
      </c>
      <c r="AI5" s="9" t="str">
        <f t="shared" si="52"/>
        <v>S</v>
      </c>
      <c r="AJ5" s="9" t="str">
        <f t="shared" si="52"/>
        <v>S</v>
      </c>
      <c r="AK5" s="9" t="str">
        <f t="shared" si="52"/>
        <v>M</v>
      </c>
      <c r="AL5" s="9" t="str">
        <f t="shared" si="52"/>
        <v>T</v>
      </c>
      <c r="AM5" s="9" t="str">
        <f t="shared" si="52"/>
        <v>W</v>
      </c>
      <c r="AN5" s="9" t="str">
        <f t="shared" si="52"/>
        <v>T</v>
      </c>
      <c r="AO5" s="9" t="str">
        <f t="shared" si="52"/>
        <v>F</v>
      </c>
      <c r="AP5" s="9" t="str">
        <f t="shared" si="52"/>
        <v>S</v>
      </c>
      <c r="AQ5" s="9" t="str">
        <f t="shared" si="52"/>
        <v>S</v>
      </c>
      <c r="AR5" s="9" t="str">
        <f t="shared" si="52"/>
        <v>M</v>
      </c>
      <c r="AS5" s="9" t="str">
        <f t="shared" si="52"/>
        <v>T</v>
      </c>
      <c r="AT5" s="9" t="str">
        <f t="shared" si="52"/>
        <v>W</v>
      </c>
      <c r="AU5" s="9" t="str">
        <f t="shared" si="52"/>
        <v>T</v>
      </c>
      <c r="AV5" s="9" t="str">
        <f t="shared" si="52"/>
        <v>F</v>
      </c>
      <c r="AW5" s="9" t="str">
        <f t="shared" si="52"/>
        <v>S</v>
      </c>
      <c r="AX5" s="9" t="str">
        <f t="shared" si="52"/>
        <v>S</v>
      </c>
      <c r="AY5" s="9" t="str">
        <f t="shared" ref="AY5:CG5" si="53">LEFT(TEXT(AY4,"ddd"),1)</f>
        <v>M</v>
      </c>
      <c r="AZ5" s="9" t="str">
        <f t="shared" si="53"/>
        <v>T</v>
      </c>
      <c r="BA5" s="9" t="str">
        <f t="shared" si="53"/>
        <v>W</v>
      </c>
      <c r="BB5" s="9" t="str">
        <f t="shared" si="53"/>
        <v>T</v>
      </c>
      <c r="BC5" s="9" t="str">
        <f t="shared" si="53"/>
        <v>F</v>
      </c>
      <c r="BD5" s="9" t="str">
        <f t="shared" si="53"/>
        <v>S</v>
      </c>
      <c r="BE5" s="9" t="str">
        <f t="shared" si="53"/>
        <v>S</v>
      </c>
      <c r="BF5" s="9" t="str">
        <f t="shared" si="53"/>
        <v>M</v>
      </c>
      <c r="BG5" s="9" t="str">
        <f t="shared" si="53"/>
        <v>T</v>
      </c>
      <c r="BH5" s="9" t="str">
        <f t="shared" si="53"/>
        <v>W</v>
      </c>
      <c r="BI5" s="9" t="str">
        <f t="shared" si="53"/>
        <v>T</v>
      </c>
      <c r="BJ5" s="9" t="str">
        <f t="shared" si="53"/>
        <v>F</v>
      </c>
      <c r="BK5" s="9" t="str">
        <f t="shared" si="53"/>
        <v>S</v>
      </c>
      <c r="BL5" s="9" t="str">
        <f t="shared" si="53"/>
        <v>S</v>
      </c>
      <c r="BM5" s="9" t="str">
        <f t="shared" si="53"/>
        <v>M</v>
      </c>
      <c r="BN5" s="9" t="str">
        <f t="shared" si="53"/>
        <v>T</v>
      </c>
      <c r="BO5" s="9" t="str">
        <f t="shared" si="53"/>
        <v>W</v>
      </c>
      <c r="BP5" s="9" t="str">
        <f t="shared" si="53"/>
        <v>T</v>
      </c>
      <c r="BQ5" s="9" t="str">
        <f t="shared" si="53"/>
        <v>F</v>
      </c>
      <c r="BR5" s="9" t="str">
        <f t="shared" si="53"/>
        <v>S</v>
      </c>
      <c r="BS5" s="9" t="str">
        <f t="shared" si="53"/>
        <v>S</v>
      </c>
      <c r="BT5" s="9" t="str">
        <f t="shared" si="53"/>
        <v>M</v>
      </c>
      <c r="BU5" s="9" t="str">
        <f t="shared" si="53"/>
        <v>T</v>
      </c>
      <c r="BV5" s="9" t="str">
        <f t="shared" si="53"/>
        <v>W</v>
      </c>
      <c r="BW5" s="9" t="str">
        <f t="shared" si="53"/>
        <v>T</v>
      </c>
      <c r="BX5" s="9" t="str">
        <f t="shared" si="53"/>
        <v>F</v>
      </c>
      <c r="BY5" s="9" t="str">
        <f t="shared" si="53"/>
        <v>S</v>
      </c>
      <c r="BZ5" s="9" t="str">
        <f t="shared" si="53"/>
        <v>S</v>
      </c>
      <c r="CA5" s="9" t="str">
        <f t="shared" si="53"/>
        <v>M</v>
      </c>
      <c r="CB5" s="9" t="str">
        <f t="shared" si="53"/>
        <v>T</v>
      </c>
      <c r="CC5" s="9" t="str">
        <f t="shared" si="53"/>
        <v>W</v>
      </c>
      <c r="CD5" s="9" t="str">
        <f t="shared" si="53"/>
        <v>T</v>
      </c>
      <c r="CE5" s="9" t="str">
        <f t="shared" si="53"/>
        <v>F</v>
      </c>
      <c r="CF5" s="9" t="str">
        <f t="shared" si="53"/>
        <v>S</v>
      </c>
      <c r="CG5" s="9" t="str">
        <f t="shared" si="53"/>
        <v>S</v>
      </c>
      <c r="CH5" s="9" t="str">
        <f t="shared" ref="CH5:CU5" si="54">LEFT(TEXT(CH4,"ddd"),1)</f>
        <v>M</v>
      </c>
      <c r="CI5" s="9" t="str">
        <f t="shared" si="54"/>
        <v>T</v>
      </c>
      <c r="CJ5" s="9" t="str">
        <f t="shared" si="54"/>
        <v>W</v>
      </c>
      <c r="CK5" s="9" t="str">
        <f t="shared" si="54"/>
        <v>T</v>
      </c>
      <c r="CL5" s="9" t="str">
        <f t="shared" si="54"/>
        <v>F</v>
      </c>
      <c r="CM5" s="9" t="str">
        <f t="shared" si="54"/>
        <v>S</v>
      </c>
      <c r="CN5" s="9" t="str">
        <f t="shared" si="54"/>
        <v>S</v>
      </c>
      <c r="CO5" s="9" t="str">
        <f t="shared" si="54"/>
        <v>M</v>
      </c>
      <c r="CP5" s="9" t="str">
        <f t="shared" si="54"/>
        <v>T</v>
      </c>
      <c r="CQ5" s="9" t="str">
        <f t="shared" si="54"/>
        <v>W</v>
      </c>
      <c r="CR5" s="9" t="str">
        <f t="shared" si="54"/>
        <v>T</v>
      </c>
      <c r="CS5" s="9" t="str">
        <f t="shared" si="54"/>
        <v>F</v>
      </c>
      <c r="CT5" s="9" t="str">
        <f t="shared" si="54"/>
        <v>S</v>
      </c>
      <c r="CU5" s="9" t="str">
        <f t="shared" si="54"/>
        <v>S</v>
      </c>
    </row>
    <row r="6" spans="1:99" ht="30" hidden="1" customHeight="1" thickBot="1">
      <c r="A6" s="14" t="s">
        <v>14</v>
      </c>
      <c r="C6" s="16"/>
      <c r="E6"/>
      <c r="H6" t="str">
        <f ca="1">IF(OR(ISBLANK(task_start),ISBLANK(task_end)),"",task_end-task_start+1)</f>
        <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row>
    <row r="7" spans="1:99" s="3" customFormat="1" ht="18.600000000000001" customHeight="1" thickBot="1">
      <c r="A7" s="15" t="s">
        <v>15</v>
      </c>
      <c r="B7" s="27" t="s">
        <v>16</v>
      </c>
      <c r="C7" s="28"/>
      <c r="D7" s="29"/>
      <c r="E7" s="30"/>
      <c r="F7" s="31"/>
      <c r="G7" s="10"/>
      <c r="H7" s="10" t="str">
        <f t="shared" ref="H7:H64" ca="1" si="55">IF(OR(ISBLANK(task_start),ISBLANK(task_end)),"",task_end-task_start+1)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row>
    <row r="8" spans="1:99" s="3" customFormat="1" ht="18.95" customHeight="1" thickBot="1">
      <c r="A8" s="15" t="s">
        <v>17</v>
      </c>
      <c r="B8" s="32" t="s">
        <v>18</v>
      </c>
      <c r="C8" s="33" t="s">
        <v>19</v>
      </c>
      <c r="D8" s="34">
        <v>0.2</v>
      </c>
      <c r="E8" s="35">
        <f>Project_Start</f>
        <v>45360</v>
      </c>
      <c r="F8" s="35">
        <f>E8+5</f>
        <v>45365</v>
      </c>
      <c r="G8" s="10"/>
      <c r="H8" s="10">
        <f t="shared" ca="1" si="55"/>
        <v>6</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row>
    <row r="9" spans="1:99" s="3" customFormat="1" ht="16.5" customHeight="1" thickBot="1">
      <c r="A9" s="15" t="s">
        <v>20</v>
      </c>
      <c r="B9" s="32" t="s">
        <v>21</v>
      </c>
      <c r="C9" s="33" t="s">
        <v>22</v>
      </c>
      <c r="D9" s="34">
        <v>0.15</v>
      </c>
      <c r="E9" s="35">
        <f>E8</f>
        <v>45360</v>
      </c>
      <c r="F9" s="35">
        <f>F8</f>
        <v>45365</v>
      </c>
      <c r="G9" s="10"/>
      <c r="H9" s="10">
        <f t="shared" ca="1" si="55"/>
        <v>6</v>
      </c>
      <c r="I9" s="11"/>
      <c r="J9" s="11"/>
      <c r="K9" s="11"/>
      <c r="L9" s="11"/>
      <c r="M9" s="11"/>
      <c r="N9" s="11"/>
      <c r="O9" s="11"/>
      <c r="P9" s="11"/>
      <c r="Q9" s="11"/>
      <c r="R9" s="11"/>
      <c r="S9" s="11"/>
      <c r="T9" s="11"/>
      <c r="U9" s="12"/>
      <c r="V9" s="12"/>
      <c r="W9" s="11"/>
      <c r="X9" s="11"/>
      <c r="Y9" s="11"/>
      <c r="Z9" s="11"/>
      <c r="AA9" s="11"/>
      <c r="AB9" s="11"/>
      <c r="AC9" s="11"/>
      <c r="AD9" s="11"/>
      <c r="AE9" s="11"/>
      <c r="AF9" s="11"/>
      <c r="AG9" s="11"/>
      <c r="AH9" s="11"/>
      <c r="AI9" s="12"/>
      <c r="AJ9" s="12"/>
      <c r="AK9" s="11"/>
      <c r="AL9" s="11"/>
      <c r="AM9" s="11"/>
      <c r="AN9" s="11"/>
      <c r="AO9" s="11"/>
      <c r="AP9" s="11"/>
      <c r="AQ9" s="11"/>
      <c r="AR9" s="11"/>
      <c r="AS9" s="11"/>
      <c r="AT9" s="11"/>
      <c r="AU9" s="11"/>
      <c r="AV9" s="11"/>
      <c r="AW9" s="11"/>
      <c r="AX9" s="11"/>
      <c r="AY9" s="11"/>
      <c r="AZ9" s="11"/>
      <c r="BA9" s="11"/>
      <c r="BB9" s="11"/>
      <c r="BC9" s="11"/>
      <c r="BD9" s="12"/>
      <c r="BE9" s="12"/>
      <c r="BF9" s="11"/>
      <c r="BG9" s="11"/>
      <c r="BH9" s="11"/>
      <c r="BI9" s="11"/>
      <c r="BJ9" s="11"/>
      <c r="BK9" s="11"/>
      <c r="BL9" s="11"/>
      <c r="BM9" s="11"/>
      <c r="BN9" s="11"/>
      <c r="BO9" s="11"/>
      <c r="BP9" s="11"/>
      <c r="BQ9" s="11"/>
      <c r="BR9" s="12"/>
      <c r="BS9" s="12"/>
      <c r="BT9" s="11"/>
      <c r="BU9" s="11"/>
      <c r="BV9" s="11"/>
      <c r="BW9" s="11"/>
      <c r="BX9" s="11"/>
      <c r="BY9" s="11"/>
      <c r="BZ9" s="11"/>
      <c r="CA9" s="11"/>
      <c r="CB9" s="11"/>
      <c r="CC9" s="11"/>
      <c r="CD9" s="11"/>
      <c r="CE9" s="11"/>
      <c r="CF9" s="11"/>
      <c r="CG9" s="11"/>
      <c r="CH9" s="11"/>
      <c r="CI9" s="11"/>
      <c r="CJ9" s="11"/>
      <c r="CK9" s="11"/>
      <c r="CL9" s="11"/>
      <c r="CM9" s="12"/>
      <c r="CN9" s="12"/>
      <c r="CO9" s="11"/>
      <c r="CP9" s="11"/>
      <c r="CQ9" s="11"/>
      <c r="CR9" s="11"/>
      <c r="CS9" s="11"/>
      <c r="CT9" s="11"/>
      <c r="CU9" s="11"/>
    </row>
    <row r="10" spans="1:99" s="3" customFormat="1" ht="15" thickBot="1">
      <c r="A10" s="14"/>
      <c r="B10" s="32" t="s">
        <v>23</v>
      </c>
      <c r="C10" s="33" t="s">
        <v>24</v>
      </c>
      <c r="D10" s="34">
        <v>0.17</v>
      </c>
      <c r="E10" s="35">
        <f>E8</f>
        <v>45360</v>
      </c>
      <c r="F10" s="35">
        <f>F8</f>
        <v>45365</v>
      </c>
      <c r="G10" s="10"/>
      <c r="H10" s="10">
        <f t="shared" ca="1" si="55"/>
        <v>6</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row>
    <row r="11" spans="1:99" s="3" customFormat="1" ht="15" thickBot="1">
      <c r="A11" s="14"/>
      <c r="B11" s="36" t="s">
        <v>25</v>
      </c>
      <c r="C11" s="37"/>
      <c r="D11" s="38"/>
      <c r="E11" s="39"/>
      <c r="F11" s="40"/>
      <c r="G11" s="10"/>
      <c r="H11" s="10" t="str">
        <f t="shared" ca="1" si="55"/>
        <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row>
    <row r="12" spans="1:99" s="3" customFormat="1" ht="15" thickBot="1">
      <c r="A12" s="14"/>
      <c r="B12" s="41" t="s">
        <v>26</v>
      </c>
      <c r="C12" s="42" t="s">
        <v>27</v>
      </c>
      <c r="D12" s="43">
        <v>1</v>
      </c>
      <c r="E12" s="44">
        <f>E8</f>
        <v>45360</v>
      </c>
      <c r="F12" s="44">
        <f>F8</f>
        <v>45365</v>
      </c>
      <c r="G12" s="10"/>
      <c r="H12" s="10">
        <f t="shared" ca="1" si="55"/>
        <v>6</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row>
    <row r="13" spans="1:99" s="3" customFormat="1" ht="21" customHeight="1" thickBot="1">
      <c r="A13" s="15" t="s">
        <v>28</v>
      </c>
      <c r="B13" s="41" t="s">
        <v>29</v>
      </c>
      <c r="C13" s="42" t="s">
        <v>30</v>
      </c>
      <c r="D13" s="43">
        <v>1</v>
      </c>
      <c r="E13" s="44">
        <f>E8</f>
        <v>45360</v>
      </c>
      <c r="F13" s="44">
        <f>F8</f>
        <v>45365</v>
      </c>
      <c r="G13" s="10"/>
      <c r="H13" s="10">
        <f t="shared" ca="1" si="55"/>
        <v>6</v>
      </c>
      <c r="I13" s="11"/>
      <c r="J13" s="11"/>
      <c r="K13" s="11"/>
      <c r="L13" s="11"/>
      <c r="M13" s="11"/>
      <c r="N13" s="11"/>
      <c r="O13" s="11"/>
      <c r="P13" s="11"/>
      <c r="Q13" s="11"/>
      <c r="R13" s="11"/>
      <c r="S13" s="11"/>
      <c r="T13" s="11"/>
      <c r="U13" s="12"/>
      <c r="V13" s="12"/>
      <c r="W13" s="11"/>
      <c r="X13" s="11"/>
      <c r="Y13" s="11"/>
      <c r="Z13" s="11"/>
      <c r="AA13" s="11"/>
      <c r="AB13" s="11"/>
      <c r="AC13" s="11"/>
      <c r="AD13" s="11"/>
      <c r="AE13" s="11"/>
      <c r="AF13" s="11"/>
      <c r="AG13" s="11"/>
      <c r="AH13" s="11"/>
      <c r="AI13" s="12"/>
      <c r="AJ13" s="12"/>
      <c r="AK13" s="11"/>
      <c r="AL13" s="11"/>
      <c r="AM13" s="11"/>
      <c r="AN13" s="11"/>
      <c r="AO13" s="11"/>
      <c r="AP13" s="11"/>
      <c r="AQ13" s="11"/>
      <c r="AR13" s="11"/>
      <c r="AS13" s="11"/>
      <c r="AT13" s="11"/>
      <c r="AU13" s="11"/>
      <c r="AV13" s="11"/>
      <c r="AW13" s="11"/>
      <c r="AX13" s="11"/>
      <c r="AY13" s="11"/>
      <c r="AZ13" s="11"/>
      <c r="BA13" s="11"/>
      <c r="BB13" s="11"/>
      <c r="BC13" s="11"/>
      <c r="BD13" s="12"/>
      <c r="BE13" s="12"/>
      <c r="BF13" s="11"/>
      <c r="BG13" s="11"/>
      <c r="BH13" s="11"/>
      <c r="BI13" s="11"/>
      <c r="BJ13" s="11"/>
      <c r="BK13" s="11"/>
      <c r="BL13" s="11"/>
      <c r="BM13" s="11"/>
      <c r="BN13" s="11"/>
      <c r="BO13" s="11"/>
      <c r="BP13" s="11"/>
      <c r="BQ13" s="11"/>
      <c r="BR13" s="12"/>
      <c r="BS13" s="12"/>
      <c r="BT13" s="11"/>
      <c r="BU13" s="11"/>
      <c r="BV13" s="11"/>
      <c r="BW13" s="11"/>
      <c r="BX13" s="11"/>
      <c r="BY13" s="11"/>
      <c r="BZ13" s="11"/>
      <c r="CA13" s="11"/>
      <c r="CB13" s="11"/>
      <c r="CC13" s="11"/>
      <c r="CD13" s="11"/>
      <c r="CE13" s="11"/>
      <c r="CF13" s="11"/>
      <c r="CG13" s="11"/>
      <c r="CH13" s="11"/>
      <c r="CI13" s="11"/>
      <c r="CJ13" s="11"/>
      <c r="CK13" s="11"/>
      <c r="CL13" s="11"/>
      <c r="CM13" s="12"/>
      <c r="CN13" s="12"/>
      <c r="CO13" s="11"/>
      <c r="CP13" s="11"/>
      <c r="CQ13" s="11"/>
      <c r="CR13" s="11"/>
      <c r="CS13" s="11"/>
      <c r="CT13" s="11"/>
      <c r="CU13" s="11"/>
    </row>
    <row r="14" spans="1:99" s="3" customFormat="1" ht="15" thickBot="1">
      <c r="A14" s="15"/>
      <c r="B14" s="41" t="s">
        <v>31</v>
      </c>
      <c r="C14" s="42" t="s">
        <v>32</v>
      </c>
      <c r="D14" s="43">
        <v>1</v>
      </c>
      <c r="E14" s="44">
        <f>E8</f>
        <v>45360</v>
      </c>
      <c r="F14" s="44">
        <f>F8</f>
        <v>45365</v>
      </c>
      <c r="G14" s="10"/>
      <c r="H14" s="10">
        <f t="shared" ca="1" si="55"/>
        <v>6</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row>
    <row r="15" spans="1:99" s="3" customFormat="1" ht="15" thickBot="1">
      <c r="A15" s="14"/>
      <c r="B15" s="41" t="s">
        <v>33</v>
      </c>
      <c r="C15" s="42" t="s">
        <v>34</v>
      </c>
      <c r="D15" s="43">
        <v>1</v>
      </c>
      <c r="E15" s="44">
        <f>E14</f>
        <v>45360</v>
      </c>
      <c r="F15" s="44">
        <f>F8+1</f>
        <v>45366</v>
      </c>
      <c r="G15" s="10"/>
      <c r="H15" s="10">
        <f t="shared" ca="1" si="55"/>
        <v>7</v>
      </c>
      <c r="I15" s="11"/>
      <c r="J15" s="11"/>
      <c r="K15" s="11"/>
      <c r="L15" s="11"/>
      <c r="M15" s="11"/>
      <c r="N15" s="11"/>
      <c r="O15" s="11"/>
      <c r="P15" s="11"/>
      <c r="Q15" s="11"/>
      <c r="R15" s="11"/>
      <c r="S15" s="11"/>
      <c r="T15" s="11"/>
      <c r="U15" s="11"/>
      <c r="V15" s="11"/>
      <c r="W15" s="11"/>
      <c r="X15" s="11"/>
      <c r="Y15" s="12"/>
      <c r="Z15" s="11"/>
      <c r="AA15" s="11"/>
      <c r="AB15" s="11"/>
      <c r="AC15" s="11"/>
      <c r="AD15" s="11"/>
      <c r="AE15" s="11"/>
      <c r="AF15" s="11"/>
      <c r="AG15" s="11"/>
      <c r="AH15" s="11"/>
      <c r="AI15" s="11"/>
      <c r="AJ15" s="11"/>
      <c r="AK15" s="11"/>
      <c r="AL15" s="11"/>
      <c r="AM15" s="12"/>
      <c r="AN15" s="11"/>
      <c r="AO15" s="11"/>
      <c r="AP15" s="11"/>
      <c r="AQ15" s="11"/>
      <c r="AR15" s="11"/>
      <c r="AS15" s="11"/>
      <c r="AT15" s="12"/>
      <c r="AU15" s="11"/>
      <c r="AV15" s="11"/>
      <c r="AW15" s="11"/>
      <c r="AX15" s="11"/>
      <c r="AY15" s="11"/>
      <c r="AZ15" s="11"/>
      <c r="BA15" s="11"/>
      <c r="BB15" s="11"/>
      <c r="BC15" s="11"/>
      <c r="BD15" s="11"/>
      <c r="BE15" s="11"/>
      <c r="BF15" s="11"/>
      <c r="BG15" s="11"/>
      <c r="BH15" s="12"/>
      <c r="BI15" s="11"/>
      <c r="BJ15" s="11"/>
      <c r="BK15" s="11"/>
      <c r="BL15" s="11"/>
      <c r="BM15" s="11"/>
      <c r="BN15" s="11"/>
      <c r="BO15" s="11"/>
      <c r="BP15" s="11"/>
      <c r="BQ15" s="11"/>
      <c r="BR15" s="11"/>
      <c r="BS15" s="11"/>
      <c r="BT15" s="11"/>
      <c r="BU15" s="11"/>
      <c r="BV15" s="12"/>
      <c r="BW15" s="11"/>
      <c r="BX15" s="11"/>
      <c r="BY15" s="11"/>
      <c r="BZ15" s="11"/>
      <c r="CA15" s="11"/>
      <c r="CB15" s="11"/>
      <c r="CC15" s="12"/>
      <c r="CD15" s="11"/>
      <c r="CE15" s="11"/>
      <c r="CF15" s="11"/>
      <c r="CG15" s="11"/>
      <c r="CH15" s="11"/>
      <c r="CI15" s="11"/>
      <c r="CJ15" s="11"/>
      <c r="CK15" s="11"/>
      <c r="CL15" s="11"/>
      <c r="CM15" s="11"/>
      <c r="CN15" s="11"/>
      <c r="CO15" s="11"/>
      <c r="CP15" s="11"/>
      <c r="CQ15" s="12"/>
      <c r="CR15" s="11"/>
      <c r="CS15" s="11"/>
      <c r="CT15" s="11"/>
      <c r="CU15" s="11"/>
    </row>
    <row r="16" spans="1:99" s="3" customFormat="1" ht="15" thickBot="1">
      <c r="A16" s="14"/>
      <c r="B16" s="41" t="s">
        <v>35</v>
      </c>
      <c r="C16" s="42" t="s">
        <v>32</v>
      </c>
      <c r="D16" s="43">
        <v>1</v>
      </c>
      <c r="E16" s="44">
        <f>E15</f>
        <v>45360</v>
      </c>
      <c r="F16" s="44">
        <f>F8</f>
        <v>45365</v>
      </c>
      <c r="G16" s="10"/>
      <c r="H16" s="10">
        <f t="shared" ca="1" si="55"/>
        <v>6</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row>
    <row r="17" spans="1:99" s="3" customFormat="1" ht="15" thickBot="1">
      <c r="A17" s="14"/>
      <c r="B17" s="41" t="s">
        <v>36</v>
      </c>
      <c r="C17" s="42" t="s">
        <v>34</v>
      </c>
      <c r="D17" s="43">
        <v>1</v>
      </c>
      <c r="E17" s="44">
        <f>E16</f>
        <v>45360</v>
      </c>
      <c r="F17" s="44">
        <f>F8</f>
        <v>45365</v>
      </c>
      <c r="G17" s="10"/>
      <c r="H17" s="10">
        <f t="shared" ca="1" si="55"/>
        <v>6</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row>
    <row r="18" spans="1:99" s="3" customFormat="1" ht="15" thickBot="1">
      <c r="A18" s="14"/>
      <c r="B18" s="41" t="s">
        <v>37</v>
      </c>
      <c r="C18" s="42" t="s">
        <v>38</v>
      </c>
      <c r="D18" s="43">
        <v>1</v>
      </c>
      <c r="E18" s="44">
        <f>E17</f>
        <v>45360</v>
      </c>
      <c r="F18" s="44">
        <f>F8+1</f>
        <v>45366</v>
      </c>
      <c r="G18" s="10"/>
      <c r="H18" s="10">
        <f t="shared" ca="1" si="55"/>
        <v>7</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row>
    <row r="19" spans="1:99" s="3" customFormat="1" ht="15" thickBot="1">
      <c r="A19" s="14"/>
      <c r="B19" s="45" t="s">
        <v>39</v>
      </c>
      <c r="C19" s="46"/>
      <c r="D19" s="47"/>
      <c r="E19" s="48"/>
      <c r="F19" s="49"/>
      <c r="G19" s="10"/>
      <c r="H19" s="10" t="str">
        <f t="shared" ca="1" si="55"/>
        <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row>
    <row r="20" spans="1:99" s="3" customFormat="1" ht="15" thickBot="1">
      <c r="A20" s="14"/>
      <c r="B20" s="50" t="s">
        <v>21</v>
      </c>
      <c r="C20" s="51" t="s">
        <v>40</v>
      </c>
      <c r="D20" s="52">
        <v>0.23</v>
      </c>
      <c r="E20" s="56">
        <f>E18+2</f>
        <v>45362</v>
      </c>
      <c r="F20" s="57">
        <f>F16</f>
        <v>45365</v>
      </c>
      <c r="G20" s="10"/>
      <c r="H20" s="10"/>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row>
    <row r="21" spans="1:99" s="3" customFormat="1" ht="15" thickBot="1">
      <c r="A21" s="14"/>
      <c r="B21" s="50" t="s">
        <v>23</v>
      </c>
      <c r="C21" s="51" t="s">
        <v>41</v>
      </c>
      <c r="D21" s="52">
        <v>0.24</v>
      </c>
      <c r="E21" s="56">
        <f>E20</f>
        <v>45362</v>
      </c>
      <c r="F21" s="57">
        <f>F20</f>
        <v>45365</v>
      </c>
      <c r="G21" s="10"/>
      <c r="H21" s="10"/>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row>
    <row r="22" spans="1:99" s="3" customFormat="1" ht="15" thickBot="1">
      <c r="A22" s="14"/>
      <c r="B22" s="50" t="s">
        <v>18</v>
      </c>
      <c r="C22" s="51" t="s">
        <v>19</v>
      </c>
      <c r="D22" s="52">
        <v>0.27</v>
      </c>
      <c r="E22" s="53">
        <f>E18+2</f>
        <v>45362</v>
      </c>
      <c r="F22" s="53">
        <f>F16</f>
        <v>45365</v>
      </c>
      <c r="G22" s="10"/>
      <c r="H22" s="10">
        <f t="shared" ca="1" si="55"/>
        <v>4</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row>
    <row r="23" spans="1:99" s="3" customFormat="1" ht="15" thickBot="1">
      <c r="A23" s="14"/>
      <c r="B23" s="50" t="s">
        <v>42</v>
      </c>
      <c r="C23" s="51" t="s">
        <v>24</v>
      </c>
      <c r="D23" s="52">
        <v>0.25</v>
      </c>
      <c r="E23" s="53">
        <f>E22+1</f>
        <v>45363</v>
      </c>
      <c r="F23" s="53">
        <f>F16</f>
        <v>45365</v>
      </c>
      <c r="G23" s="10"/>
      <c r="H23" s="10">
        <f t="shared" ca="1" si="55"/>
        <v>3</v>
      </c>
      <c r="I23" s="11"/>
      <c r="J23" s="11"/>
      <c r="K23" s="11"/>
      <c r="L23" s="11"/>
      <c r="M23" s="11"/>
      <c r="N23" s="11"/>
      <c r="O23" s="11"/>
      <c r="P23" s="11"/>
      <c r="Q23" s="11"/>
      <c r="R23" s="11"/>
      <c r="S23" s="11"/>
      <c r="T23" s="11"/>
      <c r="U23" s="12"/>
      <c r="V23" s="12"/>
      <c r="W23" s="11"/>
      <c r="X23" s="11"/>
      <c r="Y23" s="11"/>
      <c r="Z23" s="11"/>
      <c r="AA23" s="11"/>
      <c r="AB23" s="11"/>
      <c r="AC23" s="11"/>
      <c r="AD23" s="11"/>
      <c r="AE23" s="11"/>
      <c r="AF23" s="11"/>
      <c r="AG23" s="11"/>
      <c r="AH23" s="11"/>
      <c r="AI23" s="12"/>
      <c r="AJ23" s="12"/>
      <c r="AK23" s="11"/>
      <c r="AL23" s="11"/>
      <c r="AM23" s="11"/>
      <c r="AN23" s="11"/>
      <c r="AO23" s="11"/>
      <c r="AP23" s="11"/>
      <c r="AQ23" s="11"/>
      <c r="AR23" s="11"/>
      <c r="AS23" s="11"/>
      <c r="AT23" s="11"/>
      <c r="AU23" s="11"/>
      <c r="AV23" s="11"/>
      <c r="AW23" s="11"/>
      <c r="AX23" s="11"/>
      <c r="AY23" s="11"/>
      <c r="AZ23" s="11"/>
      <c r="BA23" s="11"/>
      <c r="BB23" s="11"/>
      <c r="BC23" s="11"/>
      <c r="BD23" s="12"/>
      <c r="BE23" s="12"/>
      <c r="BF23" s="11"/>
      <c r="BG23" s="11"/>
      <c r="BH23" s="11"/>
      <c r="BI23" s="11"/>
      <c r="BJ23" s="11"/>
      <c r="BK23" s="11"/>
      <c r="BL23" s="11"/>
      <c r="BM23" s="11"/>
      <c r="BN23" s="11"/>
      <c r="BO23" s="11"/>
      <c r="BP23" s="11"/>
      <c r="BQ23" s="11"/>
      <c r="BR23" s="12"/>
      <c r="BS23" s="12"/>
      <c r="BT23" s="11"/>
      <c r="BU23" s="11"/>
      <c r="BV23" s="11"/>
      <c r="BW23" s="11"/>
      <c r="BX23" s="11"/>
      <c r="BY23" s="11"/>
      <c r="BZ23" s="11"/>
      <c r="CA23" s="11"/>
      <c r="CB23" s="11"/>
      <c r="CC23" s="11"/>
      <c r="CD23" s="11"/>
      <c r="CE23" s="11"/>
      <c r="CF23" s="11"/>
      <c r="CG23" s="11"/>
      <c r="CH23" s="11"/>
      <c r="CI23" s="11"/>
      <c r="CJ23" s="11"/>
      <c r="CK23" s="11"/>
      <c r="CL23" s="11"/>
      <c r="CM23" s="12"/>
      <c r="CN23" s="12"/>
      <c r="CO23" s="11"/>
      <c r="CP23" s="11"/>
      <c r="CQ23" s="11"/>
      <c r="CR23" s="11"/>
      <c r="CS23" s="11"/>
      <c r="CT23" s="11"/>
      <c r="CU23" s="11"/>
    </row>
    <row r="24" spans="1:99" s="3" customFormat="1" ht="15" thickBot="1">
      <c r="A24" s="14"/>
      <c r="B24" s="50" t="s">
        <v>43</v>
      </c>
      <c r="C24" s="51" t="s">
        <v>32</v>
      </c>
      <c r="D24" s="52">
        <v>0.24</v>
      </c>
      <c r="E24" s="53">
        <f>E23</f>
        <v>45363</v>
      </c>
      <c r="F24" s="53">
        <f>F16</f>
        <v>45365</v>
      </c>
      <c r="G24" s="10"/>
      <c r="H24" s="10">
        <f t="shared" ca="1" si="55"/>
        <v>3</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row>
    <row r="25" spans="1:99" s="3" customFormat="1" ht="15" thickBot="1">
      <c r="A25" s="14" t="s">
        <v>44</v>
      </c>
      <c r="B25" s="50" t="s">
        <v>45</v>
      </c>
      <c r="C25" s="51" t="s">
        <v>24</v>
      </c>
      <c r="D25" s="52">
        <v>0.26</v>
      </c>
      <c r="E25" s="53">
        <f>E24</f>
        <v>45363</v>
      </c>
      <c r="F25" s="53">
        <f>F16</f>
        <v>45365</v>
      </c>
      <c r="G25" s="10"/>
      <c r="H25" s="10">
        <f t="shared" ca="1" si="55"/>
        <v>3</v>
      </c>
      <c r="I25" s="11"/>
      <c r="J25" s="11"/>
      <c r="K25" s="11"/>
      <c r="L25" s="11"/>
      <c r="M25" s="11"/>
      <c r="N25" s="11"/>
      <c r="O25" s="11"/>
      <c r="P25" s="11"/>
      <c r="Q25" s="11"/>
      <c r="R25" s="11"/>
      <c r="S25" s="11"/>
      <c r="T25" s="11"/>
      <c r="U25" s="11"/>
      <c r="V25" s="11"/>
      <c r="W25" s="11"/>
      <c r="X25" s="11"/>
      <c r="Y25" s="12"/>
      <c r="Z25" s="11"/>
      <c r="AA25" s="11"/>
      <c r="AB25" s="11"/>
      <c r="AC25" s="11"/>
      <c r="AD25" s="11"/>
      <c r="AE25" s="11"/>
      <c r="AF25" s="11"/>
      <c r="AG25" s="11"/>
      <c r="AH25" s="11"/>
      <c r="AI25" s="11"/>
      <c r="AJ25" s="11"/>
      <c r="AK25" s="11"/>
      <c r="AL25" s="11"/>
      <c r="AM25" s="12"/>
      <c r="AN25" s="11"/>
      <c r="AO25" s="11"/>
      <c r="AP25" s="11"/>
      <c r="AQ25" s="11"/>
      <c r="AR25" s="11"/>
      <c r="AS25" s="11"/>
      <c r="AT25" s="12"/>
      <c r="AU25" s="11"/>
      <c r="AV25" s="11"/>
      <c r="AW25" s="11"/>
      <c r="AX25" s="11"/>
      <c r="AY25" s="11"/>
      <c r="AZ25" s="11"/>
      <c r="BA25" s="11"/>
      <c r="BB25" s="11"/>
      <c r="BC25" s="11"/>
      <c r="BD25" s="11"/>
      <c r="BE25" s="11"/>
      <c r="BF25" s="11"/>
      <c r="BG25" s="11"/>
      <c r="BH25" s="12"/>
      <c r="BI25" s="11"/>
      <c r="BJ25" s="11"/>
      <c r="BK25" s="11"/>
      <c r="BL25" s="11"/>
      <c r="BM25" s="11"/>
      <c r="BN25" s="11"/>
      <c r="BO25" s="11"/>
      <c r="BP25" s="11"/>
      <c r="BQ25" s="11"/>
      <c r="BR25" s="11"/>
      <c r="BS25" s="11"/>
      <c r="BT25" s="11"/>
      <c r="BU25" s="11"/>
      <c r="BV25" s="12"/>
      <c r="BW25" s="11"/>
      <c r="BX25" s="11"/>
      <c r="BY25" s="11"/>
      <c r="BZ25" s="11"/>
      <c r="CA25" s="11"/>
      <c r="CB25" s="11"/>
      <c r="CC25" s="12"/>
      <c r="CD25" s="11"/>
      <c r="CE25" s="11"/>
      <c r="CF25" s="11"/>
      <c r="CG25" s="11"/>
      <c r="CH25" s="11"/>
      <c r="CI25" s="11"/>
      <c r="CJ25" s="11"/>
      <c r="CK25" s="11"/>
      <c r="CL25" s="11"/>
      <c r="CM25" s="11"/>
      <c r="CN25" s="11"/>
      <c r="CO25" s="11"/>
      <c r="CP25" s="11"/>
      <c r="CQ25" s="12"/>
      <c r="CR25" s="11"/>
      <c r="CS25" s="11"/>
      <c r="CT25" s="11"/>
      <c r="CU25" s="11"/>
    </row>
    <row r="26" spans="1:99" s="3" customFormat="1" ht="15" thickBot="1">
      <c r="A26" s="14"/>
      <c r="B26" s="50" t="s">
        <v>46</v>
      </c>
      <c r="C26" s="51" t="s">
        <v>19</v>
      </c>
      <c r="D26" s="52">
        <v>0.21</v>
      </c>
      <c r="E26" s="53">
        <f>E25</f>
        <v>45363</v>
      </c>
      <c r="F26" s="53">
        <f>F16</f>
        <v>45365</v>
      </c>
      <c r="G26" s="10"/>
      <c r="H26" s="10">
        <f t="shared" ca="1" si="55"/>
        <v>3</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row>
    <row r="27" spans="1:99" s="3" customFormat="1" ht="15" thickBot="1">
      <c r="A27" s="14"/>
      <c r="B27" s="50" t="s">
        <v>47</v>
      </c>
      <c r="C27" s="51" t="s">
        <v>34</v>
      </c>
      <c r="D27" s="52">
        <v>0.24</v>
      </c>
      <c r="E27" s="53">
        <f>E26</f>
        <v>45363</v>
      </c>
      <c r="F27" s="53">
        <f>F16</f>
        <v>45365</v>
      </c>
      <c r="G27" s="10"/>
      <c r="H27" s="10">
        <f t="shared" ca="1" si="55"/>
        <v>3</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row>
    <row r="28" spans="1:99" s="3" customFormat="1" ht="15" thickBot="1">
      <c r="A28" s="14"/>
      <c r="B28" s="50" t="s">
        <v>48</v>
      </c>
      <c r="C28" s="51" t="s">
        <v>30</v>
      </c>
      <c r="D28" s="52">
        <v>0.28000000000000003</v>
      </c>
      <c r="E28" s="53">
        <f>E27</f>
        <v>45363</v>
      </c>
      <c r="F28" s="53">
        <f>F16</f>
        <v>45365</v>
      </c>
      <c r="G28" s="10"/>
      <c r="H28" s="10">
        <f t="shared" ca="1" si="55"/>
        <v>3</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row>
    <row r="29" spans="1:99" s="3" customFormat="1" ht="15" thickBot="1">
      <c r="A29" s="14"/>
      <c r="B29" s="50" t="s">
        <v>49</v>
      </c>
      <c r="C29" s="51" t="s">
        <v>22</v>
      </c>
      <c r="D29" s="52">
        <v>0.26</v>
      </c>
      <c r="E29" s="53">
        <f>E28</f>
        <v>45363</v>
      </c>
      <c r="F29" s="53">
        <f>F22</f>
        <v>45365</v>
      </c>
      <c r="G29" s="10"/>
      <c r="H29" s="10">
        <f t="shared" ca="1" si="55"/>
        <v>3</v>
      </c>
      <c r="I29" s="11"/>
      <c r="J29" s="11"/>
      <c r="K29" s="11"/>
      <c r="L29" s="11"/>
      <c r="M29" s="11"/>
      <c r="N29" s="11"/>
      <c r="O29" s="11"/>
      <c r="P29" s="11"/>
      <c r="Q29" s="11"/>
      <c r="R29" s="11"/>
      <c r="S29" s="11"/>
      <c r="T29" s="11"/>
      <c r="U29" s="11"/>
      <c r="V29" s="11"/>
      <c r="W29" s="11"/>
      <c r="X29" s="11"/>
      <c r="Y29" s="12"/>
      <c r="Z29" s="11"/>
      <c r="AA29" s="11"/>
      <c r="AB29" s="11"/>
      <c r="AC29" s="11"/>
      <c r="AD29" s="11"/>
      <c r="AE29" s="11"/>
      <c r="AF29" s="11"/>
      <c r="AG29" s="11"/>
      <c r="AH29" s="11"/>
      <c r="AI29" s="11"/>
      <c r="AJ29" s="11"/>
      <c r="AK29" s="11"/>
      <c r="AL29" s="11"/>
      <c r="AM29" s="12"/>
      <c r="AN29" s="11"/>
      <c r="AO29" s="11"/>
      <c r="AP29" s="11"/>
      <c r="AQ29" s="11"/>
      <c r="AR29" s="11"/>
      <c r="AS29" s="11"/>
      <c r="AT29" s="12"/>
      <c r="AU29" s="11"/>
      <c r="AV29" s="11"/>
      <c r="AW29" s="11"/>
      <c r="AX29" s="11"/>
      <c r="AY29" s="11"/>
      <c r="AZ29" s="11"/>
      <c r="BA29" s="11"/>
      <c r="BB29" s="11"/>
      <c r="BC29" s="11"/>
      <c r="BD29" s="11"/>
      <c r="BE29" s="11"/>
      <c r="BF29" s="11"/>
      <c r="BG29" s="11"/>
      <c r="BH29" s="12"/>
      <c r="BI29" s="11"/>
      <c r="BJ29" s="11"/>
      <c r="BK29" s="11"/>
      <c r="BL29" s="11"/>
      <c r="BM29" s="11"/>
      <c r="BN29" s="11"/>
      <c r="BO29" s="11"/>
      <c r="BP29" s="11"/>
      <c r="BQ29" s="11"/>
      <c r="BR29" s="11"/>
      <c r="BS29" s="11"/>
      <c r="BT29" s="11"/>
      <c r="BU29" s="11"/>
      <c r="BV29" s="12"/>
      <c r="BW29" s="11"/>
      <c r="BX29" s="11"/>
      <c r="BY29" s="11"/>
      <c r="BZ29" s="11"/>
      <c r="CA29" s="11"/>
      <c r="CB29" s="11"/>
      <c r="CC29" s="12"/>
      <c r="CD29" s="11"/>
      <c r="CE29" s="11"/>
      <c r="CF29" s="11"/>
      <c r="CG29" s="11"/>
      <c r="CH29" s="11"/>
      <c r="CI29" s="11"/>
      <c r="CJ29" s="11"/>
      <c r="CK29" s="11"/>
      <c r="CL29" s="11"/>
      <c r="CM29" s="11"/>
      <c r="CN29" s="11"/>
      <c r="CO29" s="11"/>
      <c r="CP29" s="11"/>
      <c r="CQ29" s="12"/>
      <c r="CR29" s="11"/>
      <c r="CS29" s="11"/>
      <c r="CT29" s="11"/>
      <c r="CU29" s="11"/>
    </row>
    <row r="30" spans="1:99" s="3" customFormat="1" ht="15" thickBot="1">
      <c r="A30" s="14"/>
      <c r="B30" s="50" t="s">
        <v>50</v>
      </c>
      <c r="C30" s="51" t="s">
        <v>27</v>
      </c>
      <c r="D30" s="52">
        <v>0.25</v>
      </c>
      <c r="E30" s="53">
        <f>E27</f>
        <v>45363</v>
      </c>
      <c r="F30" s="53">
        <f>F29</f>
        <v>45365</v>
      </c>
      <c r="G30" s="10"/>
      <c r="H30" s="10">
        <f t="shared" ca="1" si="55"/>
        <v>3</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row>
    <row r="31" spans="1:99" s="3" customFormat="1" ht="16.5" customHeight="1" thickBot="1">
      <c r="A31" s="15" t="s">
        <v>51</v>
      </c>
      <c r="B31" s="50" t="s">
        <v>52</v>
      </c>
      <c r="C31" s="51" t="s">
        <v>32</v>
      </c>
      <c r="D31" s="52">
        <v>0.24</v>
      </c>
      <c r="E31" s="53">
        <f>E27</f>
        <v>45363</v>
      </c>
      <c r="F31" s="53">
        <f>F30</f>
        <v>45365</v>
      </c>
      <c r="G31" s="10"/>
      <c r="H31" s="10">
        <f t="shared" ca="1" si="55"/>
        <v>3</v>
      </c>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row>
    <row r="32" spans="1:99" ht="15" thickBot="1">
      <c r="B32" s="50" t="s">
        <v>49</v>
      </c>
      <c r="C32" s="51" t="s">
        <v>22</v>
      </c>
      <c r="D32" s="52">
        <v>0.23</v>
      </c>
      <c r="E32" s="53">
        <f>E31</f>
        <v>45363</v>
      </c>
      <c r="F32" s="53">
        <f>F31</f>
        <v>45365</v>
      </c>
      <c r="G32" s="10"/>
      <c r="H32" s="10">
        <f t="shared" ca="1" si="55"/>
        <v>3</v>
      </c>
      <c r="I32" s="11"/>
      <c r="J32" s="11"/>
      <c r="K32" s="11"/>
      <c r="L32" s="11"/>
      <c r="M32" s="11"/>
      <c r="N32" s="11"/>
      <c r="O32" s="11"/>
      <c r="P32" s="11"/>
      <c r="Q32" s="11"/>
      <c r="R32" s="11"/>
      <c r="S32" s="11"/>
      <c r="T32" s="11"/>
      <c r="U32" s="11"/>
      <c r="V32" s="11"/>
      <c r="W32" s="11"/>
      <c r="X32" s="11"/>
      <c r="Y32" s="12"/>
      <c r="Z32" s="11"/>
      <c r="AA32" s="11"/>
      <c r="AB32" s="11"/>
      <c r="AC32" s="11"/>
      <c r="AD32" s="11"/>
      <c r="AE32" s="11"/>
      <c r="AF32" s="11"/>
      <c r="AG32" s="11"/>
      <c r="AH32" s="11"/>
      <c r="AI32" s="11"/>
      <c r="AJ32" s="11"/>
      <c r="AK32" s="11"/>
      <c r="AL32" s="11"/>
      <c r="AM32" s="12"/>
      <c r="AN32" s="11"/>
      <c r="AO32" s="11"/>
      <c r="AP32" s="11"/>
      <c r="AQ32" s="11"/>
      <c r="AR32" s="11"/>
      <c r="AS32" s="11"/>
      <c r="AT32" s="12"/>
      <c r="AU32" s="11"/>
      <c r="AV32" s="11"/>
      <c r="AW32" s="11"/>
      <c r="AX32" s="11"/>
      <c r="AY32" s="11"/>
      <c r="AZ32" s="11"/>
      <c r="BA32" s="11"/>
      <c r="BB32" s="11"/>
      <c r="BC32" s="11"/>
      <c r="BD32" s="11"/>
      <c r="BE32" s="11"/>
      <c r="BF32" s="11"/>
      <c r="BG32" s="11"/>
      <c r="BH32" s="12"/>
      <c r="BI32" s="11"/>
      <c r="BJ32" s="11"/>
      <c r="BK32" s="11"/>
      <c r="BL32" s="11"/>
      <c r="BM32" s="11"/>
      <c r="BN32" s="11"/>
      <c r="BO32" s="11"/>
      <c r="BP32" s="11"/>
      <c r="BQ32" s="11"/>
      <c r="BR32" s="11"/>
      <c r="BS32" s="11"/>
      <c r="BT32" s="11"/>
      <c r="BU32" s="11"/>
      <c r="BV32" s="12"/>
      <c r="BW32" s="11"/>
      <c r="BX32" s="11"/>
      <c r="BY32" s="11"/>
      <c r="BZ32" s="11"/>
      <c r="CA32" s="11"/>
      <c r="CB32" s="11"/>
      <c r="CC32" s="12"/>
      <c r="CD32" s="11"/>
      <c r="CE32" s="11"/>
      <c r="CF32" s="11"/>
      <c r="CG32" s="11"/>
      <c r="CH32" s="11"/>
      <c r="CI32" s="11"/>
      <c r="CJ32" s="11"/>
      <c r="CK32" s="11"/>
      <c r="CL32" s="11"/>
      <c r="CM32" s="11"/>
      <c r="CN32" s="11"/>
      <c r="CO32" s="11"/>
      <c r="CP32" s="11"/>
      <c r="CQ32" s="12"/>
      <c r="CR32" s="11"/>
      <c r="CS32" s="11"/>
      <c r="CT32" s="11"/>
      <c r="CU32" s="11"/>
    </row>
    <row r="33" spans="2:99" ht="15" thickBot="1">
      <c r="B33" s="50" t="s">
        <v>53</v>
      </c>
      <c r="C33" s="51" t="s">
        <v>34</v>
      </c>
      <c r="D33" s="52">
        <v>0.25</v>
      </c>
      <c r="E33" s="53">
        <f>E32</f>
        <v>45363</v>
      </c>
      <c r="F33" s="53">
        <f>F32</f>
        <v>45365</v>
      </c>
      <c r="G33" s="10"/>
      <c r="H33" s="10"/>
      <c r="I33" s="11"/>
      <c r="J33" s="11"/>
      <c r="K33" s="11"/>
      <c r="L33" s="11"/>
      <c r="M33" s="11"/>
      <c r="N33" s="11"/>
      <c r="O33" s="11"/>
      <c r="P33" s="11"/>
      <c r="Q33" s="11"/>
      <c r="R33" s="11"/>
      <c r="S33" s="11"/>
      <c r="T33" s="11"/>
      <c r="U33" s="11"/>
      <c r="V33" s="11"/>
      <c r="W33" s="11"/>
      <c r="X33" s="11"/>
      <c r="Y33" s="12"/>
      <c r="Z33" s="11"/>
      <c r="AA33" s="11"/>
      <c r="AB33" s="11"/>
      <c r="AC33" s="11"/>
      <c r="AD33" s="11"/>
      <c r="AE33" s="11"/>
      <c r="AF33" s="11"/>
      <c r="AG33" s="11"/>
      <c r="AH33" s="11"/>
      <c r="AI33" s="11"/>
      <c r="AJ33" s="11"/>
      <c r="AK33" s="11"/>
      <c r="AL33" s="11"/>
      <c r="AM33" s="12"/>
      <c r="AN33" s="11"/>
      <c r="AO33" s="11"/>
      <c r="AP33" s="11"/>
      <c r="AQ33" s="11"/>
      <c r="AR33" s="11"/>
      <c r="AS33" s="11"/>
      <c r="AT33" s="12"/>
      <c r="AU33" s="11"/>
      <c r="AV33" s="11"/>
      <c r="AW33" s="11"/>
      <c r="AX33" s="11"/>
      <c r="AY33" s="11"/>
      <c r="AZ33" s="11"/>
      <c r="BA33" s="11"/>
      <c r="BB33" s="11"/>
      <c r="BC33" s="11"/>
      <c r="BD33" s="11"/>
      <c r="BE33" s="11"/>
      <c r="BF33" s="11"/>
      <c r="BG33" s="11"/>
      <c r="BH33" s="12"/>
      <c r="BI33" s="11"/>
      <c r="BJ33" s="11"/>
      <c r="BK33" s="11"/>
      <c r="BL33" s="11"/>
      <c r="BM33" s="11"/>
      <c r="BN33" s="11"/>
      <c r="BO33" s="11"/>
      <c r="BP33" s="11"/>
      <c r="BQ33" s="11"/>
      <c r="BR33" s="11"/>
      <c r="BS33" s="11"/>
      <c r="BT33" s="11"/>
      <c r="BU33" s="11"/>
      <c r="BV33" s="12"/>
      <c r="BW33" s="11"/>
      <c r="BX33" s="11"/>
      <c r="BY33" s="11"/>
      <c r="BZ33" s="11"/>
      <c r="CA33" s="11"/>
      <c r="CB33" s="11"/>
      <c r="CC33" s="12"/>
      <c r="CD33" s="11"/>
      <c r="CE33" s="11"/>
      <c r="CF33" s="11"/>
      <c r="CG33" s="11"/>
      <c r="CH33" s="11"/>
      <c r="CI33" s="11"/>
      <c r="CJ33" s="11"/>
      <c r="CK33" s="11"/>
      <c r="CL33" s="11"/>
      <c r="CM33" s="11"/>
      <c r="CN33" s="11"/>
      <c r="CO33" s="11"/>
      <c r="CP33" s="11"/>
      <c r="CQ33" s="12"/>
      <c r="CR33" s="11"/>
      <c r="CS33" s="11"/>
      <c r="CT33" s="11"/>
      <c r="CU33" s="11"/>
    </row>
    <row r="34" spans="2:99" ht="15" thickBot="1">
      <c r="B34" s="55" t="s">
        <v>54</v>
      </c>
      <c r="C34" s="46"/>
      <c r="D34" s="47"/>
      <c r="E34" s="54"/>
      <c r="F34" s="54"/>
      <c r="G34" s="10"/>
      <c r="H34" s="10"/>
      <c r="I34" s="11"/>
      <c r="J34" s="11"/>
      <c r="K34" s="11"/>
      <c r="L34" s="11"/>
      <c r="M34" s="11"/>
      <c r="N34" s="11"/>
      <c r="O34" s="11"/>
      <c r="P34" s="11"/>
      <c r="Q34" s="11"/>
      <c r="R34" s="11"/>
      <c r="S34" s="11"/>
      <c r="T34" s="11"/>
      <c r="U34" s="11"/>
      <c r="V34" s="11"/>
      <c r="W34" s="11"/>
      <c r="X34" s="11"/>
      <c r="Y34" s="12"/>
      <c r="Z34" s="11"/>
      <c r="AA34" s="11"/>
      <c r="AB34" s="11"/>
      <c r="AC34" s="11"/>
      <c r="AD34" s="11"/>
      <c r="AE34" s="11"/>
      <c r="AF34" s="11"/>
      <c r="AG34" s="11"/>
      <c r="AH34" s="11"/>
      <c r="AI34" s="11"/>
      <c r="AJ34" s="11"/>
      <c r="AK34" s="11"/>
      <c r="AL34" s="11"/>
      <c r="AM34" s="12"/>
      <c r="AN34" s="11"/>
      <c r="AO34" s="11"/>
      <c r="AP34" s="11"/>
      <c r="AQ34" s="11"/>
      <c r="AR34" s="11"/>
      <c r="AS34" s="11"/>
      <c r="AT34" s="12"/>
      <c r="AU34" s="11"/>
      <c r="AV34" s="11"/>
      <c r="AW34" s="11"/>
      <c r="AX34" s="11"/>
      <c r="AY34" s="11"/>
      <c r="AZ34" s="11"/>
      <c r="BA34" s="11"/>
      <c r="BB34" s="11"/>
      <c r="BC34" s="11"/>
      <c r="BD34" s="11"/>
      <c r="BE34" s="11"/>
      <c r="BF34" s="11"/>
      <c r="BG34" s="11"/>
      <c r="BH34" s="12"/>
      <c r="BI34" s="11"/>
      <c r="BJ34" s="11"/>
      <c r="BK34" s="11"/>
      <c r="BL34" s="11"/>
      <c r="BM34" s="11"/>
      <c r="BN34" s="11"/>
      <c r="BO34" s="11"/>
      <c r="BP34" s="11"/>
      <c r="BQ34" s="11"/>
      <c r="BR34" s="11"/>
      <c r="BS34" s="11"/>
      <c r="BT34" s="11"/>
      <c r="BU34" s="11"/>
      <c r="BV34" s="12"/>
      <c r="BW34" s="11"/>
      <c r="BX34" s="11"/>
      <c r="BY34" s="11"/>
      <c r="BZ34" s="11"/>
      <c r="CA34" s="11"/>
      <c r="CB34" s="11"/>
      <c r="CC34" s="12"/>
      <c r="CD34" s="11"/>
      <c r="CE34" s="11"/>
      <c r="CF34" s="11"/>
      <c r="CG34" s="11"/>
      <c r="CH34" s="11"/>
      <c r="CI34" s="11"/>
      <c r="CJ34" s="11"/>
      <c r="CK34" s="11"/>
      <c r="CL34" s="11"/>
      <c r="CM34" s="11"/>
      <c r="CN34" s="11"/>
      <c r="CO34" s="11"/>
      <c r="CP34" s="11"/>
      <c r="CQ34" s="12"/>
      <c r="CR34" s="11"/>
      <c r="CS34" s="11"/>
      <c r="CT34" s="11"/>
      <c r="CU34" s="11"/>
    </row>
    <row r="35" spans="2:99" ht="15" thickBot="1">
      <c r="B35" s="50" t="s">
        <v>21</v>
      </c>
      <c r="C35" s="51" t="s">
        <v>19</v>
      </c>
      <c r="D35" s="52">
        <v>0.43</v>
      </c>
      <c r="E35" s="53">
        <f>E33+10</f>
        <v>45373</v>
      </c>
      <c r="F35" s="53">
        <f>F33+20</f>
        <v>45385</v>
      </c>
      <c r="G35" s="10"/>
      <c r="H35" s="10"/>
      <c r="I35" s="11"/>
      <c r="J35" s="11"/>
      <c r="K35" s="11"/>
      <c r="L35" s="11"/>
      <c r="M35" s="11"/>
      <c r="N35" s="11"/>
      <c r="O35" s="11"/>
      <c r="P35" s="11"/>
      <c r="Q35" s="11"/>
      <c r="R35" s="11"/>
      <c r="S35" s="11"/>
      <c r="T35" s="11"/>
      <c r="U35" s="11"/>
      <c r="V35" s="11"/>
      <c r="W35" s="11"/>
      <c r="X35" s="11"/>
      <c r="Y35" s="12"/>
      <c r="Z35" s="11"/>
      <c r="AA35" s="11"/>
      <c r="AB35" s="11"/>
      <c r="AC35" s="11"/>
      <c r="AD35" s="11"/>
      <c r="AE35" s="11"/>
      <c r="AF35" s="11"/>
      <c r="AG35" s="11"/>
      <c r="AH35" s="11"/>
      <c r="AI35" s="11"/>
      <c r="AJ35" s="11"/>
      <c r="AK35" s="11"/>
      <c r="AL35" s="11"/>
      <c r="AM35" s="12"/>
      <c r="AN35" s="11"/>
      <c r="AO35" s="11"/>
      <c r="AP35" s="11"/>
      <c r="AQ35" s="11"/>
      <c r="AR35" s="11"/>
      <c r="AS35" s="11"/>
      <c r="AT35" s="12"/>
      <c r="AU35" s="11"/>
      <c r="AV35" s="11"/>
      <c r="AW35" s="11"/>
      <c r="AX35" s="11"/>
      <c r="AY35" s="11"/>
      <c r="AZ35" s="11"/>
      <c r="BA35" s="11"/>
      <c r="BB35" s="11"/>
      <c r="BC35" s="11"/>
      <c r="BD35" s="11"/>
      <c r="BE35" s="11"/>
      <c r="BF35" s="11"/>
      <c r="BG35" s="11"/>
      <c r="BH35" s="12"/>
      <c r="BI35" s="11"/>
      <c r="BJ35" s="11"/>
      <c r="BK35" s="11"/>
      <c r="BL35" s="11"/>
      <c r="BM35" s="11"/>
      <c r="BN35" s="11"/>
      <c r="BO35" s="11"/>
      <c r="BP35" s="11"/>
      <c r="BQ35" s="11"/>
      <c r="BR35" s="11"/>
      <c r="BS35" s="11"/>
      <c r="BT35" s="11"/>
      <c r="BU35" s="11"/>
      <c r="BV35" s="12"/>
      <c r="BW35" s="11"/>
      <c r="BX35" s="11"/>
      <c r="BY35" s="11"/>
      <c r="BZ35" s="11"/>
      <c r="CA35" s="11"/>
      <c r="CB35" s="11"/>
      <c r="CC35" s="12"/>
      <c r="CD35" s="11"/>
      <c r="CE35" s="11"/>
      <c r="CF35" s="11"/>
      <c r="CG35" s="11"/>
      <c r="CH35" s="11"/>
      <c r="CI35" s="11"/>
      <c r="CJ35" s="11"/>
      <c r="CK35" s="11"/>
      <c r="CL35" s="11"/>
      <c r="CM35" s="11"/>
      <c r="CN35" s="11"/>
      <c r="CO35" s="11"/>
      <c r="CP35" s="11"/>
      <c r="CQ35" s="12"/>
      <c r="CR35" s="11"/>
      <c r="CS35" s="11"/>
      <c r="CT35" s="11"/>
      <c r="CU35" s="11"/>
    </row>
    <row r="36" spans="2:99" ht="15" thickBot="1">
      <c r="B36" s="50" t="s">
        <v>23</v>
      </c>
      <c r="C36" s="51" t="s">
        <v>32</v>
      </c>
      <c r="D36" s="52">
        <v>0.44</v>
      </c>
      <c r="E36" s="53">
        <f>E35</f>
        <v>45373</v>
      </c>
      <c r="F36" s="53">
        <f>F35</f>
        <v>45385</v>
      </c>
      <c r="G36" s="10"/>
      <c r="H36" s="10"/>
      <c r="I36" s="11"/>
      <c r="J36" s="11"/>
      <c r="K36" s="11"/>
      <c r="L36" s="11"/>
      <c r="M36" s="11"/>
      <c r="N36" s="11"/>
      <c r="O36" s="11"/>
      <c r="P36" s="11"/>
      <c r="Q36" s="11"/>
      <c r="R36" s="11"/>
      <c r="S36" s="11"/>
      <c r="T36" s="11"/>
      <c r="U36" s="11"/>
      <c r="V36" s="11"/>
      <c r="W36" s="11"/>
      <c r="X36" s="11"/>
      <c r="Y36" s="12"/>
      <c r="Z36" s="11"/>
      <c r="AA36" s="11"/>
      <c r="AB36" s="11"/>
      <c r="AC36" s="11"/>
      <c r="AD36" s="11"/>
      <c r="AE36" s="11"/>
      <c r="AF36" s="11"/>
      <c r="AG36" s="11"/>
      <c r="AH36" s="11"/>
      <c r="AI36" s="11"/>
      <c r="AJ36" s="11"/>
      <c r="AK36" s="11"/>
      <c r="AL36" s="11"/>
      <c r="AM36" s="12"/>
      <c r="AN36" s="11"/>
      <c r="AO36" s="11"/>
      <c r="AP36" s="11"/>
      <c r="AQ36" s="11"/>
      <c r="AR36" s="11"/>
      <c r="AS36" s="11"/>
      <c r="AT36" s="12"/>
      <c r="AU36" s="11"/>
      <c r="AV36" s="11"/>
      <c r="AW36" s="11"/>
      <c r="AX36" s="11"/>
      <c r="AY36" s="11"/>
      <c r="AZ36" s="11"/>
      <c r="BA36" s="11"/>
      <c r="BB36" s="11"/>
      <c r="BC36" s="11"/>
      <c r="BD36" s="11"/>
      <c r="BE36" s="11"/>
      <c r="BF36" s="11"/>
      <c r="BG36" s="11"/>
      <c r="BH36" s="12"/>
      <c r="BI36" s="11"/>
      <c r="BJ36" s="11"/>
      <c r="BK36" s="11"/>
      <c r="BL36" s="11"/>
      <c r="BM36" s="11"/>
      <c r="BN36" s="11"/>
      <c r="BO36" s="11"/>
      <c r="BP36" s="11"/>
      <c r="BQ36" s="11"/>
      <c r="BR36" s="11"/>
      <c r="BS36" s="11"/>
      <c r="BT36" s="11"/>
      <c r="BU36" s="11"/>
      <c r="BV36" s="12"/>
      <c r="BW36" s="11"/>
      <c r="BX36" s="11"/>
      <c r="BY36" s="11"/>
      <c r="BZ36" s="11"/>
      <c r="CA36" s="11"/>
      <c r="CB36" s="11"/>
      <c r="CC36" s="12"/>
      <c r="CD36" s="11"/>
      <c r="CE36" s="11"/>
      <c r="CF36" s="11"/>
      <c r="CG36" s="11"/>
      <c r="CH36" s="11"/>
      <c r="CI36" s="11"/>
      <c r="CJ36" s="11"/>
      <c r="CK36" s="11"/>
      <c r="CL36" s="11"/>
      <c r="CM36" s="11"/>
      <c r="CN36" s="11"/>
      <c r="CO36" s="11"/>
      <c r="CP36" s="11"/>
      <c r="CQ36" s="12"/>
      <c r="CR36" s="11"/>
      <c r="CS36" s="11"/>
      <c r="CT36" s="11"/>
      <c r="CU36" s="11"/>
    </row>
    <row r="37" spans="2:99" ht="15" thickBot="1">
      <c r="B37" s="50" t="s">
        <v>18</v>
      </c>
      <c r="C37" s="51" t="s">
        <v>19</v>
      </c>
      <c r="D37" s="52">
        <v>0.43</v>
      </c>
      <c r="E37" s="53">
        <f>E32+10</f>
        <v>45373</v>
      </c>
      <c r="F37" s="53">
        <f>F36</f>
        <v>45385</v>
      </c>
      <c r="G37" s="10"/>
      <c r="H37" s="10">
        <f t="shared" ca="1" si="55"/>
        <v>13</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row>
    <row r="38" spans="2:99" ht="15" thickBot="1">
      <c r="B38" s="50" t="s">
        <v>42</v>
      </c>
      <c r="C38" s="51" t="s">
        <v>24</v>
      </c>
      <c r="D38" s="52">
        <v>0.45</v>
      </c>
      <c r="E38" s="53">
        <f>E37+1</f>
        <v>45374</v>
      </c>
      <c r="F38" s="53">
        <f>F37</f>
        <v>45385</v>
      </c>
      <c r="G38" s="10"/>
      <c r="H38" s="10">
        <f t="shared" ca="1" si="55"/>
        <v>12</v>
      </c>
      <c r="I38" s="11"/>
      <c r="J38" s="11"/>
      <c r="K38" s="11"/>
      <c r="L38" s="11"/>
      <c r="M38" s="11"/>
      <c r="N38" s="11"/>
      <c r="O38" s="11"/>
      <c r="P38" s="11"/>
      <c r="Q38" s="11"/>
      <c r="R38" s="11"/>
      <c r="S38" s="11"/>
      <c r="T38" s="11"/>
      <c r="U38" s="12"/>
      <c r="V38" s="12"/>
      <c r="W38" s="11"/>
      <c r="X38" s="11"/>
      <c r="Y38" s="11"/>
      <c r="Z38" s="11"/>
      <c r="AA38" s="11"/>
      <c r="AB38" s="11"/>
      <c r="AC38" s="11"/>
      <c r="AD38" s="11"/>
      <c r="AE38" s="11"/>
      <c r="AF38" s="11"/>
      <c r="AG38" s="11"/>
      <c r="AH38" s="11"/>
      <c r="AI38" s="12"/>
      <c r="AJ38" s="12"/>
      <c r="AK38" s="11"/>
      <c r="AL38" s="11"/>
      <c r="AM38" s="11"/>
      <c r="AN38" s="11"/>
      <c r="AO38" s="11"/>
      <c r="AP38" s="11"/>
      <c r="AQ38" s="11"/>
      <c r="AR38" s="11"/>
      <c r="AS38" s="11"/>
      <c r="AT38" s="11"/>
      <c r="AU38" s="11"/>
      <c r="AV38" s="11"/>
      <c r="AW38" s="11"/>
      <c r="AX38" s="11"/>
      <c r="AY38" s="11"/>
      <c r="AZ38" s="11"/>
      <c r="BA38" s="11"/>
      <c r="BB38" s="11"/>
      <c r="BC38" s="11"/>
      <c r="BD38" s="12"/>
      <c r="BE38" s="12"/>
      <c r="BF38" s="11"/>
      <c r="BG38" s="11"/>
      <c r="BH38" s="11"/>
      <c r="BI38" s="11"/>
      <c r="BJ38" s="11"/>
      <c r="BK38" s="11"/>
      <c r="BL38" s="11"/>
      <c r="BM38" s="11"/>
      <c r="BN38" s="11"/>
      <c r="BO38" s="11"/>
      <c r="BP38" s="11"/>
      <c r="BQ38" s="11"/>
      <c r="BR38" s="12"/>
      <c r="BS38" s="12"/>
      <c r="BT38" s="11"/>
      <c r="BU38" s="11"/>
      <c r="BV38" s="11"/>
      <c r="BW38" s="11"/>
      <c r="BX38" s="11"/>
      <c r="BY38" s="11"/>
      <c r="BZ38" s="11"/>
      <c r="CA38" s="11"/>
      <c r="CB38" s="11"/>
      <c r="CC38" s="11"/>
      <c r="CD38" s="11"/>
      <c r="CE38" s="11"/>
      <c r="CF38" s="11"/>
      <c r="CG38" s="11"/>
      <c r="CH38" s="11"/>
      <c r="CI38" s="11"/>
      <c r="CJ38" s="11"/>
      <c r="CK38" s="11"/>
      <c r="CL38" s="11"/>
      <c r="CM38" s="12"/>
      <c r="CN38" s="12"/>
      <c r="CO38" s="11"/>
      <c r="CP38" s="11"/>
      <c r="CQ38" s="11"/>
      <c r="CR38" s="11"/>
      <c r="CS38" s="11"/>
      <c r="CT38" s="11"/>
      <c r="CU38" s="11"/>
    </row>
    <row r="39" spans="2:99" ht="15" thickBot="1">
      <c r="B39" s="50" t="s">
        <v>43</v>
      </c>
      <c r="C39" s="51" t="s">
        <v>32</v>
      </c>
      <c r="D39" s="52">
        <v>0.39</v>
      </c>
      <c r="E39" s="53">
        <f>E38+1</f>
        <v>45375</v>
      </c>
      <c r="F39" s="53">
        <f>F38</f>
        <v>45385</v>
      </c>
      <c r="G39" s="10"/>
      <c r="H39" s="10">
        <f t="shared" ca="1" si="55"/>
        <v>11</v>
      </c>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row>
    <row r="40" spans="2:99" ht="15" thickBot="1">
      <c r="B40" s="50" t="s">
        <v>45</v>
      </c>
      <c r="C40" s="51" t="s">
        <v>24</v>
      </c>
      <c r="D40" s="52">
        <v>0.4</v>
      </c>
      <c r="E40" s="53">
        <f>E39+1</f>
        <v>45376</v>
      </c>
      <c r="F40" s="53">
        <f>F39</f>
        <v>45385</v>
      </c>
      <c r="G40" s="10"/>
      <c r="H40" s="10">
        <f t="shared" ca="1" si="55"/>
        <v>10</v>
      </c>
      <c r="I40" s="11"/>
      <c r="J40" s="11"/>
      <c r="K40" s="11"/>
      <c r="L40" s="11"/>
      <c r="M40" s="11"/>
      <c r="N40" s="11"/>
      <c r="O40" s="11"/>
      <c r="P40" s="11"/>
      <c r="Q40" s="11"/>
      <c r="R40" s="11"/>
      <c r="S40" s="11"/>
      <c r="T40" s="11"/>
      <c r="U40" s="11"/>
      <c r="V40" s="11"/>
      <c r="W40" s="11"/>
      <c r="X40" s="11"/>
      <c r="Y40" s="12"/>
      <c r="Z40" s="11"/>
      <c r="AA40" s="11"/>
      <c r="AB40" s="11"/>
      <c r="AC40" s="11"/>
      <c r="AD40" s="11"/>
      <c r="AE40" s="11"/>
      <c r="AF40" s="11"/>
      <c r="AG40" s="11"/>
      <c r="AH40" s="11"/>
      <c r="AI40" s="11"/>
      <c r="AJ40" s="11"/>
      <c r="AK40" s="11"/>
      <c r="AL40" s="11"/>
      <c r="AM40" s="12"/>
      <c r="AN40" s="11"/>
      <c r="AO40" s="11"/>
      <c r="AP40" s="11"/>
      <c r="AQ40" s="11"/>
      <c r="AR40" s="11"/>
      <c r="AS40" s="11"/>
      <c r="AT40" s="12"/>
      <c r="AU40" s="11"/>
      <c r="AV40" s="11"/>
      <c r="AW40" s="11"/>
      <c r="AX40" s="11"/>
      <c r="AY40" s="11"/>
      <c r="AZ40" s="11"/>
      <c r="BA40" s="11"/>
      <c r="BB40" s="11"/>
      <c r="BC40" s="11"/>
      <c r="BD40" s="11"/>
      <c r="BE40" s="11"/>
      <c r="BF40" s="11"/>
      <c r="BG40" s="11"/>
      <c r="BH40" s="12"/>
      <c r="BI40" s="11"/>
      <c r="BJ40" s="11"/>
      <c r="BK40" s="11"/>
      <c r="BL40" s="11"/>
      <c r="BM40" s="11"/>
      <c r="BN40" s="11"/>
      <c r="BO40" s="11"/>
      <c r="BP40" s="11"/>
      <c r="BQ40" s="11"/>
      <c r="BR40" s="11"/>
      <c r="BS40" s="11"/>
      <c r="BT40" s="11"/>
      <c r="BU40" s="11"/>
      <c r="BV40" s="12"/>
      <c r="BW40" s="11"/>
      <c r="BX40" s="11"/>
      <c r="BY40" s="11"/>
      <c r="BZ40" s="11"/>
      <c r="CA40" s="11"/>
      <c r="CB40" s="11"/>
      <c r="CC40" s="12"/>
      <c r="CD40" s="11"/>
      <c r="CE40" s="11"/>
      <c r="CF40" s="11"/>
      <c r="CG40" s="11"/>
      <c r="CH40" s="11"/>
      <c r="CI40" s="11"/>
      <c r="CJ40" s="11"/>
      <c r="CK40" s="11"/>
      <c r="CL40" s="11"/>
      <c r="CM40" s="11"/>
      <c r="CN40" s="11"/>
      <c r="CO40" s="11"/>
      <c r="CP40" s="11"/>
      <c r="CQ40" s="12"/>
      <c r="CR40" s="11"/>
      <c r="CS40" s="11"/>
      <c r="CT40" s="11"/>
      <c r="CU40" s="11"/>
    </row>
    <row r="41" spans="2:99" ht="15" thickBot="1">
      <c r="B41" s="50" t="s">
        <v>46</v>
      </c>
      <c r="C41" s="51" t="s">
        <v>19</v>
      </c>
      <c r="D41" s="52">
        <v>0.46</v>
      </c>
      <c r="E41" s="53">
        <f>E40</f>
        <v>45376</v>
      </c>
      <c r="F41" s="53">
        <f>F40</f>
        <v>45385</v>
      </c>
      <c r="G41" s="10"/>
      <c r="H41" s="10">
        <f t="shared" ca="1" si="55"/>
        <v>10</v>
      </c>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row>
    <row r="42" spans="2:99" ht="15" thickBot="1">
      <c r="B42" s="50" t="s">
        <v>47</v>
      </c>
      <c r="C42" s="51" t="s">
        <v>34</v>
      </c>
      <c r="D42" s="52">
        <v>0.47</v>
      </c>
      <c r="E42" s="53">
        <f>E41</f>
        <v>45376</v>
      </c>
      <c r="F42" s="53">
        <f>F41</f>
        <v>45385</v>
      </c>
      <c r="G42" s="10"/>
      <c r="H42" s="10">
        <f t="shared" ca="1" si="55"/>
        <v>10</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row>
    <row r="43" spans="2:99" ht="15" thickBot="1">
      <c r="B43" s="50" t="s">
        <v>48</v>
      </c>
      <c r="C43" s="51" t="s">
        <v>30</v>
      </c>
      <c r="D43" s="52">
        <v>0.39</v>
      </c>
      <c r="E43" s="53">
        <f>E42</f>
        <v>45376</v>
      </c>
      <c r="F43" s="53">
        <f>F42</f>
        <v>45385</v>
      </c>
      <c r="G43" s="10"/>
      <c r="H43" s="10">
        <f t="shared" ca="1" si="55"/>
        <v>10</v>
      </c>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row>
    <row r="44" spans="2:99" ht="15" thickBot="1">
      <c r="B44" s="50" t="s">
        <v>49</v>
      </c>
      <c r="C44" s="51" t="s">
        <v>22</v>
      </c>
      <c r="D44" s="52">
        <v>0.43</v>
      </c>
      <c r="E44" s="53">
        <f>E43</f>
        <v>45376</v>
      </c>
      <c r="F44" s="53">
        <f>F43</f>
        <v>45385</v>
      </c>
      <c r="G44" s="10"/>
      <c r="H44" s="10">
        <f t="shared" ca="1" si="55"/>
        <v>10</v>
      </c>
      <c r="I44" s="11"/>
      <c r="J44" s="11"/>
      <c r="K44" s="11"/>
      <c r="L44" s="11"/>
      <c r="M44" s="11"/>
      <c r="N44" s="11"/>
      <c r="O44" s="11"/>
      <c r="P44" s="11"/>
      <c r="Q44" s="11"/>
      <c r="R44" s="11"/>
      <c r="S44" s="11"/>
      <c r="T44" s="11"/>
      <c r="U44" s="11"/>
      <c r="V44" s="11"/>
      <c r="W44" s="11"/>
      <c r="X44" s="11"/>
      <c r="Y44" s="12"/>
      <c r="Z44" s="11"/>
      <c r="AA44" s="11"/>
      <c r="AB44" s="11"/>
      <c r="AC44" s="11"/>
      <c r="AD44" s="11"/>
      <c r="AE44" s="11"/>
      <c r="AF44" s="11"/>
      <c r="AG44" s="11"/>
      <c r="AH44" s="11"/>
      <c r="AI44" s="11"/>
      <c r="AJ44" s="11"/>
      <c r="AK44" s="11"/>
      <c r="AL44" s="11"/>
      <c r="AM44" s="12"/>
      <c r="AN44" s="11"/>
      <c r="AO44" s="11"/>
      <c r="AP44" s="11"/>
      <c r="AQ44" s="11"/>
      <c r="AR44" s="11"/>
      <c r="AS44" s="11"/>
      <c r="AT44" s="12"/>
      <c r="AU44" s="11"/>
      <c r="AV44" s="11"/>
      <c r="AW44" s="11"/>
      <c r="AX44" s="11"/>
      <c r="AY44" s="11"/>
      <c r="AZ44" s="11"/>
      <c r="BA44" s="11"/>
      <c r="BB44" s="11"/>
      <c r="BC44" s="11"/>
      <c r="BD44" s="11"/>
      <c r="BE44" s="11"/>
      <c r="BF44" s="11"/>
      <c r="BG44" s="11"/>
      <c r="BH44" s="12"/>
      <c r="BI44" s="11"/>
      <c r="BJ44" s="11"/>
      <c r="BK44" s="11"/>
      <c r="BL44" s="11"/>
      <c r="BM44" s="11"/>
      <c r="BN44" s="11"/>
      <c r="BO44" s="11"/>
      <c r="BP44" s="11"/>
      <c r="BQ44" s="11"/>
      <c r="BR44" s="11"/>
      <c r="BS44" s="11"/>
      <c r="BT44" s="11"/>
      <c r="BU44" s="11"/>
      <c r="BV44" s="12"/>
      <c r="BW44" s="11"/>
      <c r="BX44" s="11"/>
      <c r="BY44" s="11"/>
      <c r="BZ44" s="11"/>
      <c r="CA44" s="11"/>
      <c r="CB44" s="11"/>
      <c r="CC44" s="12"/>
      <c r="CD44" s="11"/>
      <c r="CE44" s="11"/>
      <c r="CF44" s="11"/>
      <c r="CG44" s="11"/>
      <c r="CH44" s="11"/>
      <c r="CI44" s="11"/>
      <c r="CJ44" s="11"/>
      <c r="CK44" s="11"/>
      <c r="CL44" s="11"/>
      <c r="CM44" s="11"/>
      <c r="CN44" s="11"/>
      <c r="CO44" s="11"/>
      <c r="CP44" s="11"/>
      <c r="CQ44" s="12"/>
      <c r="CR44" s="11"/>
      <c r="CS44" s="11"/>
      <c r="CT44" s="11"/>
      <c r="CU44" s="11"/>
    </row>
    <row r="45" spans="2:99" ht="15" thickBot="1">
      <c r="B45" s="50" t="s">
        <v>50</v>
      </c>
      <c r="C45" s="51" t="s">
        <v>27</v>
      </c>
      <c r="D45" s="52">
        <v>0.38</v>
      </c>
      <c r="E45" s="53">
        <f>E42</f>
        <v>45376</v>
      </c>
      <c r="F45" s="53">
        <f>F44</f>
        <v>45385</v>
      </c>
      <c r="G45" s="10"/>
      <c r="H45" s="10">
        <f t="shared" ca="1" si="55"/>
        <v>10</v>
      </c>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row>
    <row r="46" spans="2:99" ht="15" thickBot="1">
      <c r="B46" s="50" t="s">
        <v>52</v>
      </c>
      <c r="C46" s="51" t="s">
        <v>32</v>
      </c>
      <c r="D46" s="52">
        <v>0.44</v>
      </c>
      <c r="E46" s="53">
        <f>E42</f>
        <v>45376</v>
      </c>
      <c r="F46" s="53">
        <f>F45</f>
        <v>45385</v>
      </c>
      <c r="G46" s="10"/>
      <c r="H46" s="10">
        <f t="shared" ca="1" si="55"/>
        <v>10</v>
      </c>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row>
    <row r="47" spans="2:99" ht="15" thickBot="1">
      <c r="B47" s="50" t="s">
        <v>49</v>
      </c>
      <c r="C47" s="51" t="s">
        <v>22</v>
      </c>
      <c r="D47" s="52">
        <v>0.4</v>
      </c>
      <c r="E47" s="53">
        <f>E46</f>
        <v>45376</v>
      </c>
      <c r="F47" s="53">
        <f>F46</f>
        <v>45385</v>
      </c>
      <c r="G47" s="10"/>
      <c r="H47" s="10">
        <f t="shared" ca="1" si="55"/>
        <v>10</v>
      </c>
      <c r="I47" s="11"/>
      <c r="J47" s="11"/>
      <c r="K47" s="11"/>
      <c r="L47" s="11"/>
      <c r="M47" s="11"/>
      <c r="N47" s="11"/>
      <c r="O47" s="11"/>
      <c r="P47" s="11"/>
      <c r="Q47" s="11"/>
      <c r="R47" s="11"/>
      <c r="S47" s="11"/>
      <c r="T47" s="11"/>
      <c r="U47" s="11"/>
      <c r="V47" s="11"/>
      <c r="W47" s="11"/>
      <c r="X47" s="11"/>
      <c r="Y47" s="12"/>
      <c r="Z47" s="11"/>
      <c r="AA47" s="11"/>
      <c r="AB47" s="11"/>
      <c r="AC47" s="11"/>
      <c r="AD47" s="11"/>
      <c r="AE47" s="11"/>
      <c r="AF47" s="11"/>
      <c r="AG47" s="11"/>
      <c r="AH47" s="11"/>
      <c r="AI47" s="11"/>
      <c r="AJ47" s="11"/>
      <c r="AK47" s="11"/>
      <c r="AL47" s="11"/>
      <c r="AM47" s="12"/>
      <c r="AN47" s="11"/>
      <c r="AO47" s="11"/>
      <c r="AP47" s="11"/>
      <c r="AQ47" s="11"/>
      <c r="AR47" s="11"/>
      <c r="AS47" s="11"/>
      <c r="AT47" s="12"/>
      <c r="AU47" s="11"/>
      <c r="AV47" s="11"/>
      <c r="AW47" s="11"/>
      <c r="AX47" s="11"/>
      <c r="AY47" s="11"/>
      <c r="AZ47" s="11"/>
      <c r="BA47" s="11"/>
      <c r="BB47" s="11"/>
      <c r="BC47" s="11"/>
      <c r="BD47" s="11"/>
      <c r="BE47" s="11"/>
      <c r="BF47" s="11"/>
      <c r="BG47" s="11"/>
      <c r="BH47" s="12"/>
      <c r="BI47" s="11"/>
      <c r="BJ47" s="11"/>
      <c r="BK47" s="11"/>
      <c r="BL47" s="11"/>
      <c r="BM47" s="11"/>
      <c r="BN47" s="11"/>
      <c r="BO47" s="11"/>
      <c r="BP47" s="11"/>
      <c r="BQ47" s="11"/>
      <c r="BR47" s="11"/>
      <c r="BS47" s="11"/>
      <c r="BT47" s="11"/>
      <c r="BU47" s="11"/>
      <c r="BV47" s="12"/>
      <c r="BW47" s="11"/>
      <c r="BX47" s="11"/>
      <c r="BY47" s="11"/>
      <c r="BZ47" s="11"/>
      <c r="CA47" s="11"/>
      <c r="CB47" s="11"/>
      <c r="CC47" s="12"/>
      <c r="CD47" s="11"/>
      <c r="CE47" s="11"/>
      <c r="CF47" s="11"/>
      <c r="CG47" s="11"/>
      <c r="CH47" s="11"/>
      <c r="CI47" s="11"/>
      <c r="CJ47" s="11"/>
      <c r="CK47" s="11"/>
      <c r="CL47" s="11"/>
      <c r="CM47" s="11"/>
      <c r="CN47" s="11"/>
      <c r="CO47" s="11"/>
      <c r="CP47" s="11"/>
      <c r="CQ47" s="12"/>
      <c r="CR47" s="11"/>
      <c r="CS47" s="11"/>
      <c r="CT47" s="11"/>
      <c r="CU47" s="11"/>
    </row>
    <row r="48" spans="2:99" ht="15" thickBot="1">
      <c r="B48" s="50" t="s">
        <v>53</v>
      </c>
      <c r="C48" s="51" t="s">
        <v>34</v>
      </c>
      <c r="D48" s="52">
        <v>0.41</v>
      </c>
      <c r="E48" s="53">
        <f>E47</f>
        <v>45376</v>
      </c>
      <c r="F48" s="53">
        <f>F47</f>
        <v>45385</v>
      </c>
      <c r="G48" s="10"/>
      <c r="H48" s="10"/>
      <c r="I48" s="11"/>
      <c r="J48" s="11"/>
      <c r="K48" s="11"/>
      <c r="L48" s="11"/>
      <c r="M48" s="11"/>
      <c r="N48" s="11"/>
      <c r="O48" s="11"/>
      <c r="P48" s="11"/>
      <c r="Q48" s="11"/>
      <c r="R48" s="11"/>
      <c r="S48" s="11"/>
      <c r="T48" s="11"/>
      <c r="U48" s="11"/>
      <c r="V48" s="11"/>
      <c r="W48" s="11"/>
      <c r="X48" s="11"/>
      <c r="Y48" s="12"/>
      <c r="Z48" s="11"/>
      <c r="AA48" s="11"/>
      <c r="AB48" s="11"/>
      <c r="AC48" s="11"/>
      <c r="AD48" s="11"/>
      <c r="AE48" s="11"/>
      <c r="AF48" s="11"/>
      <c r="AG48" s="11"/>
      <c r="AH48" s="11"/>
      <c r="AI48" s="11"/>
      <c r="AJ48" s="11"/>
      <c r="AK48" s="11"/>
      <c r="AL48" s="11"/>
      <c r="AM48" s="12"/>
      <c r="AN48" s="11"/>
      <c r="AO48" s="11"/>
      <c r="AP48" s="11"/>
      <c r="AQ48" s="11"/>
      <c r="AR48" s="11"/>
      <c r="AS48" s="11"/>
      <c r="AT48" s="12"/>
      <c r="AU48" s="11"/>
      <c r="AV48" s="11"/>
      <c r="AW48" s="11"/>
      <c r="AX48" s="11"/>
      <c r="AY48" s="11"/>
      <c r="AZ48" s="11"/>
      <c r="BA48" s="11"/>
      <c r="BB48" s="11"/>
      <c r="BC48" s="11"/>
      <c r="BD48" s="11"/>
      <c r="BE48" s="11"/>
      <c r="BF48" s="11"/>
      <c r="BG48" s="11"/>
      <c r="BH48" s="12"/>
      <c r="BI48" s="11"/>
      <c r="BJ48" s="11"/>
      <c r="BK48" s="11"/>
      <c r="BL48" s="11"/>
      <c r="BM48" s="11"/>
      <c r="BN48" s="11"/>
      <c r="BO48" s="11"/>
      <c r="BP48" s="11"/>
      <c r="BQ48" s="11"/>
      <c r="BR48" s="11"/>
      <c r="BS48" s="11"/>
      <c r="BT48" s="11"/>
      <c r="BU48" s="11"/>
      <c r="BV48" s="12"/>
      <c r="BW48" s="11"/>
      <c r="BX48" s="11"/>
      <c r="BY48" s="11"/>
      <c r="BZ48" s="11"/>
      <c r="CA48" s="11"/>
      <c r="CB48" s="11"/>
      <c r="CC48" s="12"/>
      <c r="CD48" s="11"/>
      <c r="CE48" s="11"/>
      <c r="CF48" s="11"/>
      <c r="CG48" s="11"/>
      <c r="CH48" s="11"/>
      <c r="CI48" s="11"/>
      <c r="CJ48" s="11"/>
      <c r="CK48" s="11"/>
      <c r="CL48" s="11"/>
      <c r="CM48" s="11"/>
      <c r="CN48" s="11"/>
      <c r="CO48" s="11"/>
      <c r="CP48" s="11"/>
      <c r="CQ48" s="12"/>
      <c r="CR48" s="11"/>
      <c r="CS48" s="11"/>
      <c r="CT48" s="11"/>
      <c r="CU48" s="11"/>
    </row>
    <row r="49" spans="2:99" ht="15" thickBot="1">
      <c r="B49" s="41" t="s">
        <v>55</v>
      </c>
      <c r="C49" s="42" t="s">
        <v>30</v>
      </c>
      <c r="D49" s="43">
        <v>1</v>
      </c>
      <c r="E49" s="44">
        <f>E48</f>
        <v>45376</v>
      </c>
      <c r="F49" s="44">
        <f>F48</f>
        <v>45385</v>
      </c>
      <c r="G49" s="10"/>
      <c r="H49" s="10"/>
      <c r="I49" s="11"/>
      <c r="J49" s="11"/>
      <c r="K49" s="11"/>
      <c r="L49" s="11"/>
      <c r="M49" s="11"/>
      <c r="N49" s="11"/>
      <c r="O49" s="11"/>
      <c r="P49" s="11"/>
      <c r="Q49" s="11"/>
      <c r="R49" s="11"/>
      <c r="S49" s="11"/>
      <c r="T49" s="11"/>
      <c r="U49" s="11"/>
      <c r="V49" s="11"/>
      <c r="W49" s="11"/>
      <c r="X49" s="11"/>
      <c r="Y49" s="12"/>
      <c r="Z49" s="11"/>
      <c r="AA49" s="11"/>
      <c r="AB49" s="11"/>
      <c r="AC49" s="11"/>
      <c r="AD49" s="11"/>
      <c r="AE49" s="11"/>
      <c r="AF49" s="11"/>
      <c r="AG49" s="11"/>
      <c r="AH49" s="11"/>
      <c r="AI49" s="11"/>
      <c r="AJ49" s="11"/>
      <c r="AK49" s="11"/>
      <c r="AL49" s="11"/>
      <c r="AM49" s="12"/>
      <c r="AN49" s="11"/>
      <c r="AO49" s="11"/>
      <c r="AP49" s="11"/>
      <c r="AQ49" s="11"/>
      <c r="AR49" s="11"/>
      <c r="AS49" s="11"/>
      <c r="AT49" s="12"/>
      <c r="AU49" s="11"/>
      <c r="AV49" s="11"/>
      <c r="AW49" s="11"/>
      <c r="AX49" s="11"/>
      <c r="AY49" s="11"/>
      <c r="AZ49" s="11"/>
      <c r="BA49" s="11"/>
      <c r="BB49" s="11"/>
      <c r="BC49" s="11"/>
      <c r="BD49" s="11"/>
      <c r="BE49" s="11"/>
      <c r="BF49" s="11"/>
      <c r="BG49" s="11"/>
      <c r="BH49" s="12"/>
      <c r="BI49" s="11"/>
      <c r="BJ49" s="11"/>
      <c r="BK49" s="11"/>
      <c r="BL49" s="11"/>
      <c r="BM49" s="11"/>
      <c r="BN49" s="11"/>
      <c r="BO49" s="11"/>
      <c r="BP49" s="11"/>
      <c r="BQ49" s="11"/>
      <c r="BR49" s="11"/>
      <c r="BS49" s="11"/>
      <c r="BT49" s="11"/>
      <c r="BU49" s="11"/>
      <c r="BV49" s="12"/>
      <c r="BW49" s="11"/>
      <c r="BX49" s="11"/>
      <c r="BY49" s="11"/>
      <c r="BZ49" s="11"/>
      <c r="CA49" s="11"/>
      <c r="CB49" s="11"/>
      <c r="CC49" s="12"/>
      <c r="CD49" s="11"/>
      <c r="CE49" s="11"/>
      <c r="CF49" s="11"/>
      <c r="CG49" s="11"/>
      <c r="CH49" s="11"/>
      <c r="CI49" s="11"/>
      <c r="CJ49" s="11"/>
      <c r="CK49" s="11"/>
      <c r="CL49" s="11"/>
      <c r="CM49" s="11"/>
      <c r="CN49" s="11"/>
      <c r="CO49" s="11"/>
      <c r="CP49" s="11"/>
      <c r="CQ49" s="12"/>
      <c r="CR49" s="11"/>
      <c r="CS49" s="11"/>
      <c r="CT49" s="11"/>
      <c r="CU49" s="11"/>
    </row>
    <row r="50" spans="2:99" ht="15" thickBot="1">
      <c r="B50" s="41" t="s">
        <v>56</v>
      </c>
      <c r="C50" s="42" t="s">
        <v>32</v>
      </c>
      <c r="D50" s="43">
        <v>1</v>
      </c>
      <c r="E50" s="44">
        <f>E49</f>
        <v>45376</v>
      </c>
      <c r="F50" s="44">
        <f>F49</f>
        <v>45385</v>
      </c>
      <c r="G50" s="10"/>
      <c r="H50" s="10"/>
      <c r="I50" s="11"/>
      <c r="J50" s="11"/>
      <c r="K50" s="11"/>
      <c r="L50" s="11"/>
      <c r="M50" s="11"/>
      <c r="N50" s="11"/>
      <c r="O50" s="11"/>
      <c r="P50" s="11"/>
      <c r="Q50" s="11"/>
      <c r="R50" s="11"/>
      <c r="S50" s="11"/>
      <c r="T50" s="11"/>
      <c r="U50" s="11"/>
      <c r="V50" s="11"/>
      <c r="W50" s="11"/>
      <c r="X50" s="11"/>
      <c r="Y50" s="12"/>
      <c r="Z50" s="11"/>
      <c r="AA50" s="11"/>
      <c r="AB50" s="11"/>
      <c r="AC50" s="11"/>
      <c r="AD50" s="11"/>
      <c r="AE50" s="11"/>
      <c r="AF50" s="11"/>
      <c r="AG50" s="11"/>
      <c r="AH50" s="11"/>
      <c r="AI50" s="11"/>
      <c r="AJ50" s="11"/>
      <c r="AK50" s="11"/>
      <c r="AL50" s="11"/>
      <c r="AM50" s="12"/>
      <c r="AN50" s="11"/>
      <c r="AO50" s="11"/>
      <c r="AP50" s="11"/>
      <c r="AQ50" s="11"/>
      <c r="AR50" s="11"/>
      <c r="AS50" s="11"/>
      <c r="AT50" s="12"/>
      <c r="AU50" s="11"/>
      <c r="AV50" s="11"/>
      <c r="AW50" s="11"/>
      <c r="AX50" s="11"/>
      <c r="AY50" s="11"/>
      <c r="AZ50" s="11"/>
      <c r="BA50" s="11"/>
      <c r="BB50" s="11"/>
      <c r="BC50" s="11"/>
      <c r="BD50" s="11"/>
      <c r="BE50" s="11"/>
      <c r="BF50" s="11"/>
      <c r="BG50" s="11"/>
      <c r="BH50" s="12"/>
      <c r="BI50" s="11"/>
      <c r="BJ50" s="11"/>
      <c r="BK50" s="11"/>
      <c r="BL50" s="11"/>
      <c r="BM50" s="11"/>
      <c r="BN50" s="11"/>
      <c r="BO50" s="11"/>
      <c r="BP50" s="11"/>
      <c r="BQ50" s="11"/>
      <c r="BR50" s="11"/>
      <c r="BS50" s="11"/>
      <c r="BT50" s="11"/>
      <c r="BU50" s="11"/>
      <c r="BV50" s="12"/>
      <c r="BW50" s="11"/>
      <c r="BX50" s="11"/>
      <c r="BY50" s="11"/>
      <c r="BZ50" s="11"/>
      <c r="CA50" s="11"/>
      <c r="CB50" s="11"/>
      <c r="CC50" s="12"/>
      <c r="CD50" s="11"/>
      <c r="CE50" s="11"/>
      <c r="CF50" s="11"/>
      <c r="CG50" s="11"/>
      <c r="CH50" s="11"/>
      <c r="CI50" s="11"/>
      <c r="CJ50" s="11"/>
      <c r="CK50" s="11"/>
      <c r="CL50" s="11"/>
      <c r="CM50" s="11"/>
      <c r="CN50" s="11"/>
      <c r="CO50" s="11"/>
      <c r="CP50" s="11"/>
      <c r="CQ50" s="12"/>
      <c r="CR50" s="11"/>
      <c r="CS50" s="11"/>
      <c r="CT50" s="11"/>
      <c r="CU50" s="11"/>
    </row>
    <row r="51" spans="2:99" ht="15" thickBot="1">
      <c r="B51" s="55" t="s">
        <v>57</v>
      </c>
      <c r="C51" s="46"/>
      <c r="D51" s="47"/>
      <c r="E51" s="54"/>
      <c r="F51" s="54"/>
      <c r="G51" s="10"/>
      <c r="H51" s="10"/>
      <c r="I51" s="11"/>
      <c r="J51" s="11"/>
      <c r="K51" s="11"/>
      <c r="L51" s="11"/>
      <c r="M51" s="11"/>
      <c r="N51" s="11"/>
      <c r="O51" s="11"/>
      <c r="P51" s="11"/>
      <c r="Q51" s="11"/>
      <c r="R51" s="11"/>
      <c r="S51" s="11"/>
      <c r="T51" s="11"/>
      <c r="U51" s="11"/>
      <c r="V51" s="11"/>
      <c r="W51" s="11"/>
      <c r="X51" s="11"/>
      <c r="Y51" s="12"/>
      <c r="Z51" s="11"/>
      <c r="AA51" s="11"/>
      <c r="AB51" s="11"/>
      <c r="AC51" s="11"/>
      <c r="AD51" s="11"/>
      <c r="AE51" s="11"/>
      <c r="AF51" s="11"/>
      <c r="AG51" s="11"/>
      <c r="AH51" s="11"/>
      <c r="AI51" s="11"/>
      <c r="AJ51" s="11"/>
      <c r="AK51" s="11"/>
      <c r="AL51" s="11"/>
      <c r="AM51" s="12"/>
      <c r="AN51" s="11"/>
      <c r="AO51" s="11"/>
      <c r="AP51" s="11"/>
      <c r="AQ51" s="11"/>
      <c r="AR51" s="11"/>
      <c r="AS51" s="11"/>
      <c r="AT51" s="12"/>
      <c r="AU51" s="11"/>
      <c r="AV51" s="11"/>
      <c r="AW51" s="11"/>
      <c r="AX51" s="11"/>
      <c r="AY51" s="11"/>
      <c r="AZ51" s="11"/>
      <c r="BA51" s="11"/>
      <c r="BB51" s="11"/>
      <c r="BC51" s="11"/>
      <c r="BD51" s="11"/>
      <c r="BE51" s="11"/>
      <c r="BF51" s="11"/>
      <c r="BG51" s="11"/>
      <c r="BH51" s="12"/>
      <c r="BI51" s="11"/>
      <c r="BJ51" s="11"/>
      <c r="BK51" s="11"/>
      <c r="BL51" s="11"/>
      <c r="BM51" s="11"/>
      <c r="BN51" s="11"/>
      <c r="BO51" s="11"/>
      <c r="BP51" s="11"/>
      <c r="BQ51" s="11"/>
      <c r="BR51" s="11"/>
      <c r="BS51" s="11"/>
      <c r="BT51" s="11"/>
      <c r="BU51" s="11"/>
      <c r="BV51" s="12"/>
      <c r="BW51" s="11"/>
      <c r="BX51" s="11"/>
      <c r="BY51" s="11"/>
      <c r="BZ51" s="11"/>
      <c r="CA51" s="11"/>
      <c r="CB51" s="11"/>
      <c r="CC51" s="12"/>
      <c r="CD51" s="11"/>
      <c r="CE51" s="11"/>
      <c r="CF51" s="11"/>
      <c r="CG51" s="11"/>
      <c r="CH51" s="11"/>
      <c r="CI51" s="11"/>
      <c r="CJ51" s="11"/>
      <c r="CK51" s="11"/>
      <c r="CL51" s="11"/>
      <c r="CM51" s="11"/>
      <c r="CN51" s="11"/>
      <c r="CO51" s="11"/>
      <c r="CP51" s="11"/>
      <c r="CQ51" s="12"/>
      <c r="CR51" s="11"/>
      <c r="CS51" s="11"/>
      <c r="CT51" s="11"/>
      <c r="CU51" s="11"/>
    </row>
    <row r="52" spans="2:99" ht="15" thickBot="1">
      <c r="B52" s="50" t="s">
        <v>21</v>
      </c>
      <c r="C52" s="51" t="s">
        <v>22</v>
      </c>
      <c r="D52" s="52">
        <v>0.62</v>
      </c>
      <c r="E52" s="53">
        <f>E50+10</f>
        <v>45386</v>
      </c>
      <c r="F52" s="53">
        <f>F50+20</f>
        <v>45405</v>
      </c>
      <c r="G52" s="10"/>
      <c r="H52" s="10"/>
      <c r="I52" s="11"/>
      <c r="J52" s="11"/>
      <c r="K52" s="11"/>
      <c r="L52" s="11"/>
      <c r="M52" s="11"/>
      <c r="N52" s="11"/>
      <c r="O52" s="11"/>
      <c r="P52" s="11"/>
      <c r="Q52" s="11"/>
      <c r="R52" s="11"/>
      <c r="S52" s="11"/>
      <c r="T52" s="11"/>
      <c r="U52" s="11"/>
      <c r="V52" s="11"/>
      <c r="W52" s="11"/>
      <c r="X52" s="11"/>
      <c r="Y52" s="12"/>
      <c r="Z52" s="11"/>
      <c r="AA52" s="11"/>
      <c r="AB52" s="11"/>
      <c r="AC52" s="11"/>
      <c r="AD52" s="11"/>
      <c r="AE52" s="11"/>
      <c r="AF52" s="11"/>
      <c r="AG52" s="11"/>
      <c r="AH52" s="11"/>
      <c r="AI52" s="11"/>
      <c r="AJ52" s="11"/>
      <c r="AK52" s="11"/>
      <c r="AL52" s="11"/>
      <c r="AM52" s="12"/>
      <c r="AN52" s="11"/>
      <c r="AO52" s="11"/>
      <c r="AP52" s="11"/>
      <c r="AQ52" s="11"/>
      <c r="AR52" s="11"/>
      <c r="AS52" s="11"/>
      <c r="AT52" s="12"/>
      <c r="AU52" s="11"/>
      <c r="AV52" s="11"/>
      <c r="AW52" s="11"/>
      <c r="AX52" s="11"/>
      <c r="AY52" s="11"/>
      <c r="AZ52" s="11"/>
      <c r="BA52" s="11"/>
      <c r="BB52" s="11"/>
      <c r="BC52" s="11"/>
      <c r="BD52" s="11"/>
      <c r="BE52" s="11"/>
      <c r="BF52" s="11"/>
      <c r="BG52" s="11"/>
      <c r="BH52" s="12"/>
      <c r="BI52" s="11"/>
      <c r="BJ52" s="11"/>
      <c r="BK52" s="11"/>
      <c r="BL52" s="11"/>
      <c r="BM52" s="11"/>
      <c r="BN52" s="11"/>
      <c r="BO52" s="11"/>
      <c r="BP52" s="11"/>
      <c r="BQ52" s="11"/>
      <c r="BR52" s="11"/>
      <c r="BS52" s="11"/>
      <c r="BT52" s="11"/>
      <c r="BU52" s="11"/>
      <c r="BV52" s="12"/>
      <c r="BW52" s="11"/>
      <c r="BX52" s="11"/>
      <c r="BY52" s="11"/>
      <c r="BZ52" s="11"/>
      <c r="CA52" s="11"/>
      <c r="CB52" s="11"/>
      <c r="CC52" s="12"/>
      <c r="CD52" s="11"/>
      <c r="CE52" s="11"/>
      <c r="CF52" s="11"/>
      <c r="CG52" s="11"/>
      <c r="CH52" s="11"/>
      <c r="CI52" s="11"/>
      <c r="CJ52" s="11"/>
      <c r="CK52" s="11"/>
      <c r="CL52" s="11"/>
      <c r="CM52" s="11"/>
      <c r="CN52" s="11"/>
      <c r="CO52" s="11"/>
      <c r="CP52" s="11"/>
      <c r="CQ52" s="12"/>
      <c r="CR52" s="11"/>
      <c r="CS52" s="11"/>
      <c r="CT52" s="11"/>
      <c r="CU52" s="11"/>
    </row>
    <row r="53" spans="2:99" ht="15" thickBot="1">
      <c r="B53" s="50" t="s">
        <v>23</v>
      </c>
      <c r="C53" s="51" t="s">
        <v>30</v>
      </c>
      <c r="D53" s="52">
        <v>0.64</v>
      </c>
      <c r="E53" s="53">
        <f>E52</f>
        <v>45386</v>
      </c>
      <c r="F53" s="53">
        <f>F52</f>
        <v>45405</v>
      </c>
      <c r="G53" s="10"/>
      <c r="H53" s="10"/>
      <c r="I53" s="11"/>
      <c r="J53" s="11"/>
      <c r="K53" s="11"/>
      <c r="L53" s="11"/>
      <c r="M53" s="11"/>
      <c r="N53" s="11"/>
      <c r="O53" s="11"/>
      <c r="P53" s="11"/>
      <c r="Q53" s="11"/>
      <c r="R53" s="11"/>
      <c r="S53" s="11"/>
      <c r="T53" s="11"/>
      <c r="U53" s="11"/>
      <c r="V53" s="11"/>
      <c r="W53" s="11"/>
      <c r="X53" s="11"/>
      <c r="Y53" s="12"/>
      <c r="Z53" s="11"/>
      <c r="AA53" s="11"/>
      <c r="AB53" s="11"/>
      <c r="AC53" s="11"/>
      <c r="AD53" s="11"/>
      <c r="AE53" s="11"/>
      <c r="AF53" s="11"/>
      <c r="AG53" s="11"/>
      <c r="AH53" s="11"/>
      <c r="AI53" s="11"/>
      <c r="AJ53" s="11"/>
      <c r="AK53" s="11"/>
      <c r="AL53" s="11"/>
      <c r="AM53" s="12"/>
      <c r="AN53" s="11"/>
      <c r="AO53" s="11"/>
      <c r="AP53" s="11"/>
      <c r="AQ53" s="11"/>
      <c r="AR53" s="11"/>
      <c r="AS53" s="11"/>
      <c r="AT53" s="12"/>
      <c r="AU53" s="11"/>
      <c r="AV53" s="11"/>
      <c r="AW53" s="11"/>
      <c r="AX53" s="11"/>
      <c r="AY53" s="11"/>
      <c r="AZ53" s="11"/>
      <c r="BA53" s="11"/>
      <c r="BB53" s="11"/>
      <c r="BC53" s="11"/>
      <c r="BD53" s="11"/>
      <c r="BE53" s="11"/>
      <c r="BF53" s="11"/>
      <c r="BG53" s="11"/>
      <c r="BH53" s="12"/>
      <c r="BI53" s="11"/>
      <c r="BJ53" s="11"/>
      <c r="BK53" s="11"/>
      <c r="BL53" s="11"/>
      <c r="BM53" s="11"/>
      <c r="BN53" s="11"/>
      <c r="BO53" s="11"/>
      <c r="BP53" s="11"/>
      <c r="BQ53" s="11"/>
      <c r="BR53" s="11"/>
      <c r="BS53" s="11"/>
      <c r="BT53" s="11"/>
      <c r="BU53" s="11"/>
      <c r="BV53" s="12"/>
      <c r="BW53" s="11"/>
      <c r="BX53" s="11"/>
      <c r="BY53" s="11"/>
      <c r="BZ53" s="11"/>
      <c r="CA53" s="11"/>
      <c r="CB53" s="11"/>
      <c r="CC53" s="12"/>
      <c r="CD53" s="11"/>
      <c r="CE53" s="11"/>
      <c r="CF53" s="11"/>
      <c r="CG53" s="11"/>
      <c r="CH53" s="11"/>
      <c r="CI53" s="11"/>
      <c r="CJ53" s="11"/>
      <c r="CK53" s="11"/>
      <c r="CL53" s="11"/>
      <c r="CM53" s="11"/>
      <c r="CN53" s="11"/>
      <c r="CO53" s="11"/>
      <c r="CP53" s="11"/>
      <c r="CQ53" s="12"/>
      <c r="CR53" s="11"/>
      <c r="CS53" s="11"/>
      <c r="CT53" s="11"/>
      <c r="CU53" s="11"/>
    </row>
    <row r="54" spans="2:99" ht="15" thickBot="1">
      <c r="B54" s="50" t="s">
        <v>18</v>
      </c>
      <c r="C54" s="51" t="s">
        <v>19</v>
      </c>
      <c r="D54" s="52">
        <v>0.56999999999999995</v>
      </c>
      <c r="E54" s="53">
        <f>E47+10</f>
        <v>45386</v>
      </c>
      <c r="F54" s="53">
        <f>F47+20</f>
        <v>45405</v>
      </c>
      <c r="G54" s="10"/>
      <c r="H54" s="10">
        <f t="shared" ca="1" si="55"/>
        <v>20</v>
      </c>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row>
    <row r="55" spans="2:99" ht="15" thickBot="1">
      <c r="B55" s="50" t="s">
        <v>42</v>
      </c>
      <c r="C55" s="51" t="s">
        <v>24</v>
      </c>
      <c r="D55" s="52">
        <v>0.59</v>
      </c>
      <c r="E55" s="53">
        <f>E54+1</f>
        <v>45387</v>
      </c>
      <c r="F55" s="53">
        <f>F54+1</f>
        <v>45406</v>
      </c>
      <c r="G55" s="10"/>
      <c r="H55" s="10">
        <f t="shared" ca="1" si="55"/>
        <v>20</v>
      </c>
      <c r="I55" s="11"/>
      <c r="J55" s="11"/>
      <c r="K55" s="11"/>
      <c r="L55" s="11"/>
      <c r="M55" s="11"/>
      <c r="N55" s="11"/>
      <c r="O55" s="11"/>
      <c r="P55" s="11"/>
      <c r="Q55" s="11"/>
      <c r="R55" s="11"/>
      <c r="S55" s="11"/>
      <c r="T55" s="11"/>
      <c r="U55" s="12"/>
      <c r="V55" s="12"/>
      <c r="W55" s="11"/>
      <c r="X55" s="11"/>
      <c r="Y55" s="11"/>
      <c r="Z55" s="11"/>
      <c r="AA55" s="11"/>
      <c r="AB55" s="11"/>
      <c r="AC55" s="11"/>
      <c r="AD55" s="11"/>
      <c r="AE55" s="11"/>
      <c r="AF55" s="11"/>
      <c r="AG55" s="11"/>
      <c r="AH55" s="11"/>
      <c r="AI55" s="12"/>
      <c r="AJ55" s="12"/>
      <c r="AK55" s="11"/>
      <c r="AL55" s="11"/>
      <c r="AM55" s="11"/>
      <c r="AN55" s="11"/>
      <c r="AO55" s="11"/>
      <c r="AP55" s="11"/>
      <c r="AQ55" s="11"/>
      <c r="AR55" s="11"/>
      <c r="AS55" s="11"/>
      <c r="AT55" s="11"/>
      <c r="AU55" s="11"/>
      <c r="AV55" s="11"/>
      <c r="AW55" s="11"/>
      <c r="AX55" s="11"/>
      <c r="AY55" s="11"/>
      <c r="AZ55" s="11"/>
      <c r="BA55" s="11"/>
      <c r="BB55" s="11"/>
      <c r="BC55" s="11"/>
      <c r="BD55" s="12"/>
      <c r="BE55" s="12"/>
      <c r="BF55" s="11"/>
      <c r="BG55" s="11"/>
      <c r="BH55" s="11"/>
      <c r="BI55" s="11"/>
      <c r="BJ55" s="11"/>
      <c r="BK55" s="11"/>
      <c r="BL55" s="11"/>
      <c r="BM55" s="11"/>
      <c r="BN55" s="11"/>
      <c r="BO55" s="11"/>
      <c r="BP55" s="11"/>
      <c r="BQ55" s="11"/>
      <c r="BR55" s="12"/>
      <c r="BS55" s="12"/>
      <c r="BT55" s="11"/>
      <c r="BU55" s="11"/>
      <c r="BV55" s="11"/>
      <c r="BW55" s="11"/>
      <c r="BX55" s="11"/>
      <c r="BY55" s="11"/>
      <c r="BZ55" s="11"/>
      <c r="CA55" s="11"/>
      <c r="CB55" s="11"/>
      <c r="CC55" s="11"/>
      <c r="CD55" s="11"/>
      <c r="CE55" s="11"/>
      <c r="CF55" s="11"/>
      <c r="CG55" s="11"/>
      <c r="CH55" s="11"/>
      <c r="CI55" s="11"/>
      <c r="CJ55" s="11"/>
      <c r="CK55" s="11"/>
      <c r="CL55" s="11"/>
      <c r="CM55" s="12"/>
      <c r="CN55" s="12"/>
      <c r="CO55" s="11"/>
      <c r="CP55" s="11"/>
      <c r="CQ55" s="11"/>
      <c r="CR55" s="11"/>
      <c r="CS55" s="11"/>
      <c r="CT55" s="11"/>
      <c r="CU55" s="11"/>
    </row>
    <row r="56" spans="2:99" ht="15" thickBot="1">
      <c r="B56" s="50" t="s">
        <v>43</v>
      </c>
      <c r="C56" s="51" t="s">
        <v>32</v>
      </c>
      <c r="D56" s="52">
        <v>0.57999999999999996</v>
      </c>
      <c r="E56" s="53">
        <f>E55+1</f>
        <v>45388</v>
      </c>
      <c r="F56" s="53">
        <f>F55+1</f>
        <v>45407</v>
      </c>
      <c r="G56" s="10"/>
      <c r="H56" s="10">
        <f t="shared" ca="1" si="55"/>
        <v>20</v>
      </c>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row>
    <row r="57" spans="2:99" ht="15" thickBot="1">
      <c r="B57" s="50" t="s">
        <v>45</v>
      </c>
      <c r="C57" s="51" t="s">
        <v>24</v>
      </c>
      <c r="D57" s="52">
        <v>0.53</v>
      </c>
      <c r="E57" s="53">
        <f>E56+1</f>
        <v>45389</v>
      </c>
      <c r="F57" s="53">
        <f>F56+1</f>
        <v>45408</v>
      </c>
      <c r="G57" s="10"/>
      <c r="H57" s="10">
        <f t="shared" ca="1" si="55"/>
        <v>20</v>
      </c>
      <c r="I57" s="11"/>
      <c r="J57" s="11"/>
      <c r="K57" s="11"/>
      <c r="L57" s="11"/>
      <c r="M57" s="11"/>
      <c r="N57" s="11"/>
      <c r="O57" s="11"/>
      <c r="P57" s="11"/>
      <c r="Q57" s="11"/>
      <c r="R57" s="11"/>
      <c r="S57" s="11"/>
      <c r="T57" s="11"/>
      <c r="U57" s="11"/>
      <c r="V57" s="11"/>
      <c r="W57" s="11"/>
      <c r="X57" s="11"/>
      <c r="Y57" s="12"/>
      <c r="Z57" s="11"/>
      <c r="AA57" s="11"/>
      <c r="AB57" s="11"/>
      <c r="AC57" s="11"/>
      <c r="AD57" s="11"/>
      <c r="AE57" s="11"/>
      <c r="AF57" s="11"/>
      <c r="AG57" s="11"/>
      <c r="AH57" s="11"/>
      <c r="AI57" s="11"/>
      <c r="AJ57" s="11"/>
      <c r="AK57" s="11"/>
      <c r="AL57" s="11"/>
      <c r="AM57" s="12"/>
      <c r="AN57" s="11"/>
      <c r="AO57" s="11"/>
      <c r="AP57" s="11"/>
      <c r="AQ57" s="11"/>
      <c r="AR57" s="11"/>
      <c r="AS57" s="11"/>
      <c r="AT57" s="12"/>
      <c r="AU57" s="11"/>
      <c r="AV57" s="11"/>
      <c r="AW57" s="11"/>
      <c r="AX57" s="11"/>
      <c r="AY57" s="11"/>
      <c r="AZ57" s="11"/>
      <c r="BA57" s="11"/>
      <c r="BB57" s="11"/>
      <c r="BC57" s="11"/>
      <c r="BD57" s="11"/>
      <c r="BE57" s="11"/>
      <c r="BF57" s="11"/>
      <c r="BG57" s="11"/>
      <c r="BH57" s="12"/>
      <c r="BI57" s="11"/>
      <c r="BJ57" s="11"/>
      <c r="BK57" s="11"/>
      <c r="BL57" s="11"/>
      <c r="BM57" s="11"/>
      <c r="BN57" s="11"/>
      <c r="BO57" s="11"/>
      <c r="BP57" s="11"/>
      <c r="BQ57" s="11"/>
      <c r="BR57" s="11"/>
      <c r="BS57" s="11"/>
      <c r="BT57" s="11"/>
      <c r="BU57" s="11"/>
      <c r="BV57" s="12"/>
      <c r="BW57" s="11"/>
      <c r="BX57" s="11"/>
      <c r="BY57" s="11"/>
      <c r="BZ57" s="11"/>
      <c r="CA57" s="11"/>
      <c r="CB57" s="11"/>
      <c r="CC57" s="12"/>
      <c r="CD57" s="11"/>
      <c r="CE57" s="11"/>
      <c r="CF57" s="11"/>
      <c r="CG57" s="11"/>
      <c r="CH57" s="11"/>
      <c r="CI57" s="11"/>
      <c r="CJ57" s="11"/>
      <c r="CK57" s="11"/>
      <c r="CL57" s="11"/>
      <c r="CM57" s="11"/>
      <c r="CN57" s="11"/>
      <c r="CO57" s="11"/>
      <c r="CP57" s="11"/>
      <c r="CQ57" s="12"/>
      <c r="CR57" s="11"/>
      <c r="CS57" s="11"/>
      <c r="CT57" s="11"/>
      <c r="CU57" s="11"/>
    </row>
    <row r="58" spans="2:99" ht="15" thickBot="1">
      <c r="B58" s="50" t="s">
        <v>46</v>
      </c>
      <c r="C58" s="51" t="s">
        <v>19</v>
      </c>
      <c r="D58" s="52">
        <v>0.72</v>
      </c>
      <c r="E58" s="53">
        <f>E57+1</f>
        <v>45390</v>
      </c>
      <c r="F58" s="53">
        <f>F57</f>
        <v>45408</v>
      </c>
      <c r="G58" s="10"/>
      <c r="H58" s="10">
        <f t="shared" ca="1" si="55"/>
        <v>19</v>
      </c>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row>
    <row r="59" spans="2:99" ht="15" thickBot="1">
      <c r="B59" s="50" t="s">
        <v>47</v>
      </c>
      <c r="C59" s="51" t="s">
        <v>34</v>
      </c>
      <c r="D59" s="52">
        <v>0.78</v>
      </c>
      <c r="E59" s="53">
        <f>E58+1</f>
        <v>45391</v>
      </c>
      <c r="F59" s="53">
        <f>F58</f>
        <v>45408</v>
      </c>
      <c r="G59" s="10"/>
      <c r="H59" s="10">
        <f t="shared" ca="1" si="55"/>
        <v>18</v>
      </c>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row>
    <row r="60" spans="2:99" ht="15" thickBot="1">
      <c r="B60" s="50" t="s">
        <v>48</v>
      </c>
      <c r="C60" s="51" t="s">
        <v>30</v>
      </c>
      <c r="D60" s="52">
        <v>0.56000000000000005</v>
      </c>
      <c r="E60" s="53">
        <f>E59</f>
        <v>45391</v>
      </c>
      <c r="F60" s="53">
        <f>F59+1</f>
        <v>45409</v>
      </c>
      <c r="G60" s="10"/>
      <c r="H60" s="10">
        <f t="shared" ca="1" si="55"/>
        <v>19</v>
      </c>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row>
    <row r="61" spans="2:99" ht="15" thickBot="1">
      <c r="B61" s="50" t="s">
        <v>49</v>
      </c>
      <c r="C61" s="51" t="s">
        <v>22</v>
      </c>
      <c r="D61" s="52">
        <v>0.66</v>
      </c>
      <c r="E61" s="53">
        <f>E60</f>
        <v>45391</v>
      </c>
      <c r="F61" s="53">
        <f>F60+1</f>
        <v>45410</v>
      </c>
      <c r="G61" s="10"/>
      <c r="H61" s="10">
        <f t="shared" ca="1" si="55"/>
        <v>20</v>
      </c>
      <c r="I61" s="11"/>
      <c r="J61" s="11"/>
      <c r="K61" s="11"/>
      <c r="L61" s="11"/>
      <c r="M61" s="11"/>
      <c r="N61" s="11"/>
      <c r="O61" s="11"/>
      <c r="P61" s="11"/>
      <c r="Q61" s="11"/>
      <c r="R61" s="11"/>
      <c r="S61" s="11"/>
      <c r="T61" s="11"/>
      <c r="U61" s="11"/>
      <c r="V61" s="11"/>
      <c r="W61" s="11"/>
      <c r="X61" s="11"/>
      <c r="Y61" s="12"/>
      <c r="Z61" s="11"/>
      <c r="AA61" s="11"/>
      <c r="AB61" s="11"/>
      <c r="AC61" s="11"/>
      <c r="AD61" s="11"/>
      <c r="AE61" s="11"/>
      <c r="AF61" s="11"/>
      <c r="AG61" s="11"/>
      <c r="AH61" s="11"/>
      <c r="AI61" s="11"/>
      <c r="AJ61" s="11"/>
      <c r="AK61" s="11"/>
      <c r="AL61" s="11"/>
      <c r="AM61" s="12"/>
      <c r="AN61" s="11"/>
      <c r="AO61" s="11"/>
      <c r="AP61" s="11"/>
      <c r="AQ61" s="11"/>
      <c r="AR61" s="11"/>
      <c r="AS61" s="11"/>
      <c r="AT61" s="12"/>
      <c r="AU61" s="11"/>
      <c r="AV61" s="11"/>
      <c r="AW61" s="11"/>
      <c r="AX61" s="11"/>
      <c r="AY61" s="11"/>
      <c r="AZ61" s="11"/>
      <c r="BA61" s="11"/>
      <c r="BB61" s="11"/>
      <c r="BC61" s="11"/>
      <c r="BD61" s="11"/>
      <c r="BE61" s="11"/>
      <c r="BF61" s="11"/>
      <c r="BG61" s="11"/>
      <c r="BH61" s="12"/>
      <c r="BI61" s="11"/>
      <c r="BJ61" s="11"/>
      <c r="BK61" s="11"/>
      <c r="BL61" s="11"/>
      <c r="BM61" s="11"/>
      <c r="BN61" s="11"/>
      <c r="BO61" s="11"/>
      <c r="BP61" s="11"/>
      <c r="BQ61" s="11"/>
      <c r="BR61" s="11"/>
      <c r="BS61" s="11"/>
      <c r="BT61" s="11"/>
      <c r="BU61" s="11"/>
      <c r="BV61" s="12"/>
      <c r="BW61" s="11"/>
      <c r="BX61" s="11"/>
      <c r="BY61" s="11"/>
      <c r="BZ61" s="11"/>
      <c r="CA61" s="11"/>
      <c r="CB61" s="11"/>
      <c r="CC61" s="12"/>
      <c r="CD61" s="11"/>
      <c r="CE61" s="11"/>
      <c r="CF61" s="11"/>
      <c r="CG61" s="11"/>
      <c r="CH61" s="11"/>
      <c r="CI61" s="11"/>
      <c r="CJ61" s="11"/>
      <c r="CK61" s="11"/>
      <c r="CL61" s="11"/>
      <c r="CM61" s="11"/>
      <c r="CN61" s="11"/>
      <c r="CO61" s="11"/>
      <c r="CP61" s="11"/>
      <c r="CQ61" s="12"/>
      <c r="CR61" s="11"/>
      <c r="CS61" s="11"/>
      <c r="CT61" s="11"/>
      <c r="CU61" s="11"/>
    </row>
    <row r="62" spans="2:99" ht="15" thickBot="1">
      <c r="B62" s="50" t="s">
        <v>50</v>
      </c>
      <c r="C62" s="51" t="s">
        <v>27</v>
      </c>
      <c r="D62" s="52">
        <v>0.5</v>
      </c>
      <c r="E62" s="53">
        <f>E59</f>
        <v>45391</v>
      </c>
      <c r="F62" s="53">
        <f>F61</f>
        <v>45410</v>
      </c>
      <c r="G62" s="10"/>
      <c r="H62" s="10">
        <f t="shared" ca="1" si="55"/>
        <v>20</v>
      </c>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row>
    <row r="63" spans="2:99" ht="15" thickBot="1">
      <c r="B63" s="50" t="s">
        <v>52</v>
      </c>
      <c r="C63" s="51" t="s">
        <v>32</v>
      </c>
      <c r="D63" s="52">
        <v>0.52</v>
      </c>
      <c r="E63" s="53">
        <f>E59</f>
        <v>45391</v>
      </c>
      <c r="F63" s="53">
        <f>F62</f>
        <v>45410</v>
      </c>
      <c r="G63" s="10"/>
      <c r="H63" s="10">
        <f t="shared" ca="1" si="55"/>
        <v>20</v>
      </c>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row>
    <row r="64" spans="2:99" ht="15" thickBot="1">
      <c r="B64" s="50" t="s">
        <v>49</v>
      </c>
      <c r="C64" s="51" t="s">
        <v>22</v>
      </c>
      <c r="D64" s="52">
        <v>0.56999999999999995</v>
      </c>
      <c r="E64" s="53">
        <f>E63+1</f>
        <v>45392</v>
      </c>
      <c r="F64" s="53">
        <f>F63</f>
        <v>45410</v>
      </c>
      <c r="G64" s="10"/>
      <c r="H64" s="10">
        <f t="shared" ca="1" si="55"/>
        <v>19</v>
      </c>
      <c r="I64" s="11"/>
      <c r="J64" s="11"/>
      <c r="K64" s="11"/>
      <c r="L64" s="11"/>
      <c r="M64" s="11"/>
      <c r="N64" s="11"/>
      <c r="O64" s="11"/>
      <c r="P64" s="11"/>
      <c r="Q64" s="11"/>
      <c r="R64" s="11"/>
      <c r="S64" s="11"/>
      <c r="T64" s="11"/>
      <c r="U64" s="11"/>
      <c r="V64" s="11"/>
      <c r="W64" s="11"/>
      <c r="X64" s="11"/>
      <c r="Y64" s="12"/>
      <c r="Z64" s="11"/>
      <c r="AA64" s="11"/>
      <c r="AB64" s="11"/>
      <c r="AC64" s="11"/>
      <c r="AD64" s="11"/>
      <c r="AE64" s="11"/>
      <c r="AF64" s="11"/>
      <c r="AG64" s="11"/>
      <c r="AH64" s="11"/>
      <c r="AI64" s="11"/>
      <c r="AJ64" s="11"/>
      <c r="AK64" s="11"/>
      <c r="AL64" s="11"/>
      <c r="AM64" s="12"/>
      <c r="AN64" s="11"/>
      <c r="AO64" s="11"/>
      <c r="AP64" s="11"/>
      <c r="AQ64" s="11"/>
      <c r="AR64" s="11"/>
      <c r="AS64" s="11"/>
      <c r="AT64" s="12"/>
      <c r="AU64" s="11"/>
      <c r="AV64" s="11"/>
      <c r="AW64" s="11"/>
      <c r="AX64" s="11"/>
      <c r="AY64" s="11"/>
      <c r="AZ64" s="11"/>
      <c r="BA64" s="11"/>
      <c r="BB64" s="11"/>
      <c r="BC64" s="11"/>
      <c r="BD64" s="11"/>
      <c r="BE64" s="11"/>
      <c r="BF64" s="11"/>
      <c r="BG64" s="11"/>
      <c r="BH64" s="12"/>
      <c r="BI64" s="11"/>
      <c r="BJ64" s="11"/>
      <c r="BK64" s="11"/>
      <c r="BL64" s="11"/>
      <c r="BM64" s="11"/>
      <c r="BN64" s="11"/>
      <c r="BO64" s="11"/>
      <c r="BP64" s="11"/>
      <c r="BQ64" s="11"/>
      <c r="BR64" s="11"/>
      <c r="BS64" s="11"/>
      <c r="BT64" s="11"/>
      <c r="BU64" s="11"/>
      <c r="BV64" s="12"/>
      <c r="BW64" s="11"/>
      <c r="BX64" s="11"/>
      <c r="BY64" s="11"/>
      <c r="BZ64" s="11"/>
      <c r="CA64" s="11"/>
      <c r="CB64" s="11"/>
      <c r="CC64" s="12"/>
      <c r="CD64" s="11"/>
      <c r="CE64" s="11"/>
      <c r="CF64" s="11"/>
      <c r="CG64" s="11"/>
      <c r="CH64" s="11"/>
      <c r="CI64" s="11"/>
      <c r="CJ64" s="11"/>
      <c r="CK64" s="11"/>
      <c r="CL64" s="11"/>
      <c r="CM64" s="11"/>
      <c r="CN64" s="11"/>
      <c r="CO64" s="11"/>
      <c r="CP64" s="11"/>
      <c r="CQ64" s="12"/>
      <c r="CR64" s="11"/>
      <c r="CS64" s="11"/>
      <c r="CT64" s="11"/>
      <c r="CU64" s="11"/>
    </row>
    <row r="65" spans="2:99" ht="15" thickBot="1">
      <c r="B65" s="50" t="s">
        <v>58</v>
      </c>
      <c r="C65" s="51" t="s">
        <v>22</v>
      </c>
      <c r="D65" s="52">
        <v>0.4</v>
      </c>
      <c r="E65" s="53">
        <f>E64</f>
        <v>45392</v>
      </c>
      <c r="F65" s="53">
        <f>F64</f>
        <v>45410</v>
      </c>
      <c r="G65" s="10"/>
      <c r="H65" s="10"/>
      <c r="I65" s="11"/>
      <c r="J65" s="11"/>
      <c r="K65" s="11"/>
      <c r="L65" s="11"/>
      <c r="M65" s="11"/>
      <c r="N65" s="11"/>
      <c r="O65" s="11"/>
      <c r="P65" s="11"/>
      <c r="Q65" s="11"/>
      <c r="R65" s="11"/>
      <c r="S65" s="11"/>
      <c r="T65" s="11"/>
      <c r="U65" s="11"/>
      <c r="V65" s="11"/>
      <c r="W65" s="11"/>
      <c r="X65" s="11"/>
      <c r="Y65" s="12"/>
      <c r="Z65" s="11"/>
      <c r="AA65" s="11"/>
      <c r="AB65" s="11"/>
      <c r="AC65" s="11"/>
      <c r="AD65" s="11"/>
      <c r="AE65" s="11"/>
      <c r="AF65" s="11"/>
      <c r="AG65" s="11"/>
      <c r="AH65" s="11"/>
      <c r="AI65" s="11"/>
      <c r="AJ65" s="11"/>
      <c r="AK65" s="11"/>
      <c r="AL65" s="11"/>
      <c r="AM65" s="12"/>
      <c r="AN65" s="11"/>
      <c r="AO65" s="11"/>
      <c r="AP65" s="11"/>
      <c r="AQ65" s="11"/>
      <c r="AR65" s="11"/>
      <c r="AS65" s="11"/>
      <c r="AT65" s="12"/>
      <c r="AU65" s="11"/>
      <c r="AV65" s="11"/>
      <c r="AW65" s="11"/>
      <c r="AX65" s="11"/>
      <c r="AY65" s="11"/>
      <c r="AZ65" s="11"/>
      <c r="BA65" s="11"/>
      <c r="BB65" s="11"/>
      <c r="BC65" s="11"/>
      <c r="BD65" s="11"/>
      <c r="BE65" s="11"/>
      <c r="BF65" s="11"/>
      <c r="BG65" s="11"/>
      <c r="BH65" s="12"/>
      <c r="BI65" s="11"/>
      <c r="BJ65" s="11"/>
      <c r="BK65" s="11"/>
      <c r="BL65" s="11"/>
      <c r="BM65" s="11"/>
      <c r="BN65" s="11"/>
      <c r="BO65" s="11"/>
      <c r="BP65" s="11"/>
      <c r="BQ65" s="11"/>
      <c r="BR65" s="11"/>
      <c r="BS65" s="11"/>
      <c r="BT65" s="11"/>
      <c r="BU65" s="11"/>
      <c r="BV65" s="12"/>
      <c r="BW65" s="11"/>
      <c r="BX65" s="11"/>
      <c r="BY65" s="11"/>
      <c r="BZ65" s="11"/>
      <c r="CA65" s="11"/>
      <c r="CB65" s="11"/>
      <c r="CC65" s="12"/>
      <c r="CD65" s="11"/>
      <c r="CE65" s="11"/>
      <c r="CF65" s="11"/>
      <c r="CG65" s="11"/>
      <c r="CH65" s="11"/>
      <c r="CI65" s="11"/>
      <c r="CJ65" s="11"/>
      <c r="CK65" s="11"/>
      <c r="CL65" s="11"/>
      <c r="CM65" s="11"/>
      <c r="CN65" s="11"/>
      <c r="CO65" s="11"/>
      <c r="CP65" s="11"/>
      <c r="CQ65" s="12"/>
      <c r="CR65" s="11"/>
      <c r="CS65" s="11"/>
      <c r="CT65" s="11"/>
      <c r="CU65" s="11"/>
    </row>
    <row r="66" spans="2:99" ht="15" thickBot="1">
      <c r="B66" s="50" t="s">
        <v>53</v>
      </c>
      <c r="C66" s="51" t="s">
        <v>34</v>
      </c>
      <c r="D66" s="52">
        <v>0.68</v>
      </c>
      <c r="E66" s="53">
        <f>E64</f>
        <v>45392</v>
      </c>
      <c r="F66" s="53">
        <f>F64</f>
        <v>45410</v>
      </c>
      <c r="G66" s="10"/>
      <c r="H66" s="10"/>
      <c r="I66" s="11"/>
      <c r="J66" s="11"/>
      <c r="K66" s="11"/>
      <c r="L66" s="11"/>
      <c r="M66" s="11"/>
      <c r="N66" s="11"/>
      <c r="O66" s="11"/>
      <c r="P66" s="11"/>
      <c r="Q66" s="11"/>
      <c r="R66" s="11"/>
      <c r="S66" s="11"/>
      <c r="T66" s="11"/>
      <c r="U66" s="11"/>
      <c r="V66" s="11"/>
      <c r="W66" s="11"/>
      <c r="X66" s="11"/>
      <c r="Y66" s="12"/>
      <c r="Z66" s="11"/>
      <c r="AA66" s="11"/>
      <c r="AB66" s="11"/>
      <c r="AC66" s="11"/>
      <c r="AD66" s="11"/>
      <c r="AE66" s="11"/>
      <c r="AF66" s="11"/>
      <c r="AG66" s="11"/>
      <c r="AH66" s="11"/>
      <c r="AI66" s="11"/>
      <c r="AJ66" s="11"/>
      <c r="AK66" s="11"/>
      <c r="AL66" s="11"/>
      <c r="AM66" s="12"/>
      <c r="AN66" s="11"/>
      <c r="AO66" s="11"/>
      <c r="AP66" s="11"/>
      <c r="AQ66" s="11"/>
      <c r="AR66" s="11"/>
      <c r="AS66" s="11"/>
      <c r="AT66" s="12"/>
      <c r="AU66" s="11"/>
      <c r="AV66" s="11"/>
      <c r="AW66" s="11"/>
      <c r="AX66" s="11"/>
      <c r="AY66" s="11"/>
      <c r="AZ66" s="11"/>
      <c r="BA66" s="11"/>
      <c r="BB66" s="11"/>
      <c r="BC66" s="11"/>
      <c r="BD66" s="11"/>
      <c r="BE66" s="11"/>
      <c r="BF66" s="11"/>
      <c r="BG66" s="11"/>
      <c r="BH66" s="12"/>
      <c r="BI66" s="11"/>
      <c r="BJ66" s="11"/>
      <c r="BK66" s="11"/>
      <c r="BL66" s="11"/>
      <c r="BM66" s="11"/>
      <c r="BN66" s="11"/>
      <c r="BO66" s="11"/>
      <c r="BP66" s="11"/>
      <c r="BQ66" s="11"/>
      <c r="BR66" s="11"/>
      <c r="BS66" s="11"/>
      <c r="BT66" s="11"/>
      <c r="BU66" s="11"/>
      <c r="BV66" s="12"/>
      <c r="BW66" s="11"/>
      <c r="BX66" s="11"/>
      <c r="BY66" s="11"/>
      <c r="BZ66" s="11"/>
      <c r="CA66" s="11"/>
      <c r="CB66" s="11"/>
      <c r="CC66" s="12"/>
      <c r="CD66" s="11"/>
      <c r="CE66" s="11"/>
      <c r="CF66" s="11"/>
      <c r="CG66" s="11"/>
      <c r="CH66" s="11"/>
      <c r="CI66" s="11"/>
      <c r="CJ66" s="11"/>
      <c r="CK66" s="11"/>
      <c r="CL66" s="11"/>
      <c r="CM66" s="11"/>
      <c r="CN66" s="11"/>
      <c r="CO66" s="11"/>
      <c r="CP66" s="11"/>
      <c r="CQ66" s="12"/>
      <c r="CR66" s="11"/>
      <c r="CS66" s="11"/>
      <c r="CT66" s="11"/>
      <c r="CU66" s="11"/>
    </row>
    <row r="67" spans="2:99" ht="15" thickBot="1">
      <c r="B67" s="41" t="s">
        <v>59</v>
      </c>
      <c r="C67" s="42" t="s">
        <v>27</v>
      </c>
      <c r="D67" s="43">
        <v>1</v>
      </c>
      <c r="E67" s="44">
        <f>E64</f>
        <v>45392</v>
      </c>
      <c r="F67" s="44">
        <f>F64</f>
        <v>45410</v>
      </c>
      <c r="G67" s="10"/>
      <c r="H67" s="10"/>
      <c r="I67" s="11"/>
      <c r="J67" s="11"/>
      <c r="K67" s="11"/>
      <c r="L67" s="11"/>
      <c r="M67" s="11"/>
      <c r="N67" s="11"/>
      <c r="O67" s="11"/>
      <c r="P67" s="11"/>
      <c r="Q67" s="11"/>
      <c r="R67" s="11"/>
      <c r="S67" s="11"/>
      <c r="T67" s="11"/>
      <c r="U67" s="11"/>
      <c r="V67" s="11"/>
      <c r="W67" s="11"/>
      <c r="X67" s="11"/>
      <c r="Y67" s="12"/>
      <c r="Z67" s="11"/>
      <c r="AA67" s="11"/>
      <c r="AB67" s="11"/>
      <c r="AC67" s="11"/>
      <c r="AD67" s="11"/>
      <c r="AE67" s="11"/>
      <c r="AF67" s="11"/>
      <c r="AG67" s="11"/>
      <c r="AH67" s="11"/>
      <c r="AI67" s="11"/>
      <c r="AJ67" s="11"/>
      <c r="AK67" s="11"/>
      <c r="AL67" s="11"/>
      <c r="AM67" s="12"/>
      <c r="AN67" s="11"/>
      <c r="AO67" s="11"/>
      <c r="AP67" s="11"/>
      <c r="AQ67" s="11"/>
      <c r="AR67" s="11"/>
      <c r="AS67" s="11"/>
      <c r="AT67" s="12"/>
      <c r="AU67" s="11"/>
      <c r="AV67" s="11"/>
      <c r="AW67" s="11"/>
      <c r="AX67" s="11"/>
      <c r="AY67" s="11"/>
      <c r="AZ67" s="11"/>
      <c r="BA67" s="11"/>
      <c r="BB67" s="11"/>
      <c r="BC67" s="11"/>
      <c r="BD67" s="11"/>
      <c r="BE67" s="11"/>
      <c r="BF67" s="11"/>
      <c r="BG67" s="11"/>
      <c r="BH67" s="12"/>
      <c r="BI67" s="11"/>
      <c r="BJ67" s="11"/>
      <c r="BK67" s="11"/>
      <c r="BL67" s="11"/>
      <c r="BM67" s="11"/>
      <c r="BN67" s="11"/>
      <c r="BO67" s="11"/>
      <c r="BP67" s="11"/>
      <c r="BQ67" s="11"/>
      <c r="BR67" s="11"/>
      <c r="BS67" s="11"/>
      <c r="BT67" s="11"/>
      <c r="BU67" s="11"/>
      <c r="BV67" s="12"/>
      <c r="BW67" s="11"/>
      <c r="BX67" s="11"/>
      <c r="BY67" s="11"/>
      <c r="BZ67" s="11"/>
      <c r="CA67" s="11"/>
      <c r="CB67" s="11"/>
      <c r="CC67" s="12"/>
      <c r="CD67" s="11"/>
      <c r="CE67" s="11"/>
      <c r="CF67" s="11"/>
      <c r="CG67" s="11"/>
      <c r="CH67" s="11"/>
      <c r="CI67" s="11"/>
      <c r="CJ67" s="11"/>
      <c r="CK67" s="11"/>
      <c r="CL67" s="11"/>
      <c r="CM67" s="11"/>
      <c r="CN67" s="11"/>
      <c r="CO67" s="11"/>
      <c r="CP67" s="11"/>
      <c r="CQ67" s="12"/>
      <c r="CR67" s="11"/>
      <c r="CS67" s="11"/>
      <c r="CT67" s="11"/>
      <c r="CU67" s="11"/>
    </row>
  </sheetData>
  <mergeCells count="15">
    <mergeCell ref="BM3:BS3"/>
    <mergeCell ref="BT3:BZ3"/>
    <mergeCell ref="CA3:CG3"/>
    <mergeCell ref="CH3:CN3"/>
    <mergeCell ref="CO3:CU3"/>
    <mergeCell ref="AD3:AJ3"/>
    <mergeCell ref="AK3:AQ3"/>
    <mergeCell ref="AR3:AX3"/>
    <mergeCell ref="AY3:BE3"/>
    <mergeCell ref="BF3:BL3"/>
    <mergeCell ref="C2:D2"/>
    <mergeCell ref="C3:D3"/>
    <mergeCell ref="E2:F2"/>
    <mergeCell ref="P3:V3"/>
    <mergeCell ref="W3:AC3"/>
  </mergeCells>
  <conditionalFormatting sqref="D6:D67">
    <cfRule type="dataBar" priority="1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I67">
    <cfRule type="expression" dxfId="94" priority="149">
      <formula>AND(TODAY()&gt;=I$4,TODAY()&lt;J$3)</formula>
    </cfRule>
  </conditionalFormatting>
  <conditionalFormatting sqref="I6:I67">
    <cfRule type="expression" dxfId="93" priority="158">
      <formula>AND(task_start&lt;=I$4,ROUNDDOWN((task_end-task_start+1)*task_progress,0)+task_start-1&gt;=I$4)</formula>
    </cfRule>
    <cfRule type="expression" dxfId="92" priority="159" stopIfTrue="1">
      <formula>AND(task_end&gt;=I$4,task_start&lt;J$3)</formula>
    </cfRule>
  </conditionalFormatting>
  <conditionalFormatting sqref="J3 J5:J67">
    <cfRule type="expression" dxfId="91" priority="147">
      <formula>AND(TODAY()&gt;=J$3,TODAY()&lt;K$4)</formula>
    </cfRule>
  </conditionalFormatting>
  <conditionalFormatting sqref="J6:J67">
    <cfRule type="expression" dxfId="90" priority="156">
      <formula>AND(task_start&lt;=J$3,ROUNDDOWN((task_end-task_start+1)*task_progress,0)+task_start-1&gt;=J$3)</formula>
    </cfRule>
    <cfRule type="expression" dxfId="89" priority="157" stopIfTrue="1">
      <formula>AND(task_end&gt;=J$3,task_start&lt;K$4)</formula>
    </cfRule>
  </conditionalFormatting>
  <conditionalFormatting sqref="K6:AB36">
    <cfRule type="expression" dxfId="88" priority="132" stopIfTrue="1">
      <formula>AND(task_end&gt;=K$4,task_start&lt;L$4)</formula>
    </cfRule>
  </conditionalFormatting>
  <conditionalFormatting sqref="K19:AB36 K4:AB4">
    <cfRule type="expression" dxfId="87" priority="137">
      <formula>AND(TODAY()&gt;=K$4,TODAY()&lt;L$4)</formula>
    </cfRule>
  </conditionalFormatting>
  <conditionalFormatting sqref="K6:CU36">
    <cfRule type="expression" dxfId="86" priority="61">
      <formula>AND(task_start&lt;=K$4,ROUNDDOWN((task_end-task_start+1)*task_progress,0)+task_start-1&gt;=K$4)</formula>
    </cfRule>
  </conditionalFormatting>
  <conditionalFormatting sqref="AC6:AC67">
    <cfRule type="expression" dxfId="85" priority="161" stopIfTrue="1">
      <formula>AND(task_end&gt;=AC$4,task_start&lt;#REF!)</formula>
    </cfRule>
  </conditionalFormatting>
  <conditionalFormatting sqref="AC4 AC19:AC67">
    <cfRule type="expression" dxfId="84" priority="163">
      <formula>AND(TODAY()&gt;=AC$4,TODAY()&lt;#REF!)</formula>
    </cfRule>
  </conditionalFormatting>
  <conditionalFormatting sqref="AD6:AP36">
    <cfRule type="expression" dxfId="83" priority="87" stopIfTrue="1">
      <formula>AND(task_end&gt;=AD$4,task_start&lt;AE$4)</formula>
    </cfRule>
  </conditionalFormatting>
  <conditionalFormatting sqref="AD19:AP36 AD4:AP4">
    <cfRule type="expression" dxfId="82" priority="88">
      <formula>AND(TODAY()&gt;=AD$4,TODAY()&lt;AE$4)</formula>
    </cfRule>
  </conditionalFormatting>
  <conditionalFormatting sqref="AQ6:AQ67">
    <cfRule type="expression" dxfId="81" priority="89" stopIfTrue="1">
      <formula>AND(task_end&gt;=AQ$4,task_start&lt;#REF!)</formula>
    </cfRule>
  </conditionalFormatting>
  <conditionalFormatting sqref="AQ4 AQ19:AQ67">
    <cfRule type="expression" dxfId="80" priority="90">
      <formula>AND(TODAY()&gt;=AQ$4,TODAY()&lt;#REF!)</formula>
    </cfRule>
  </conditionalFormatting>
  <conditionalFormatting sqref="AR6:AW36">
    <cfRule type="expression" dxfId="79" priority="82" stopIfTrue="1">
      <formula>AND(task_end&gt;=AR$4,task_start&lt;AS$4)</formula>
    </cfRule>
  </conditionalFormatting>
  <conditionalFormatting sqref="AR19:AW36 AR4:AW4">
    <cfRule type="expression" dxfId="78" priority="83">
      <formula>AND(TODAY()&gt;=AR$4,TODAY()&lt;AS$4)</formula>
    </cfRule>
  </conditionalFormatting>
  <conditionalFormatting sqref="AX6:AX67">
    <cfRule type="expression" dxfId="77" priority="84" stopIfTrue="1">
      <formula>AND(task_end&gt;=AX$4,task_start&lt;#REF!)</formula>
    </cfRule>
  </conditionalFormatting>
  <conditionalFormatting sqref="AX4 AX19:AX67">
    <cfRule type="expression" dxfId="76" priority="85">
      <formula>AND(TODAY()&gt;=AX$4,TODAY()&lt;#REF!)</formula>
    </cfRule>
  </conditionalFormatting>
  <conditionalFormatting sqref="AY6:BK36">
    <cfRule type="expression" dxfId="75" priority="77" stopIfTrue="1">
      <formula>AND(task_end&gt;=AY$4,task_start&lt;AZ$4)</formula>
    </cfRule>
  </conditionalFormatting>
  <conditionalFormatting sqref="AY19:BK36 AY4:BK4">
    <cfRule type="expression" dxfId="74" priority="78">
      <formula>AND(TODAY()&gt;=AY$4,TODAY()&lt;AZ$4)</formula>
    </cfRule>
  </conditionalFormatting>
  <conditionalFormatting sqref="BL6:BL67">
    <cfRule type="expression" dxfId="73" priority="79" stopIfTrue="1">
      <formula>AND(task_end&gt;=BL$4,task_start&lt;#REF!)</formula>
    </cfRule>
  </conditionalFormatting>
  <conditionalFormatting sqref="BL4 BL19:BL67">
    <cfRule type="expression" dxfId="72" priority="80">
      <formula>AND(TODAY()&gt;=BL$4,TODAY()&lt;#REF!)</formula>
    </cfRule>
  </conditionalFormatting>
  <conditionalFormatting sqref="BM6:BY36">
    <cfRule type="expression" dxfId="71" priority="72" stopIfTrue="1">
      <formula>AND(task_end&gt;=BM$4,task_start&lt;BN$4)</formula>
    </cfRule>
  </conditionalFormatting>
  <conditionalFormatting sqref="BM19:BY36 BM4:BY4">
    <cfRule type="expression" dxfId="70" priority="73">
      <formula>AND(TODAY()&gt;=BM$4,TODAY()&lt;BN$4)</formula>
    </cfRule>
  </conditionalFormatting>
  <conditionalFormatting sqref="BZ6:BZ67">
    <cfRule type="expression" dxfId="69" priority="74" stopIfTrue="1">
      <formula>AND(task_end&gt;=BZ$4,task_start&lt;#REF!)</formula>
    </cfRule>
  </conditionalFormatting>
  <conditionalFormatting sqref="BZ4 BZ19:BZ67">
    <cfRule type="expression" dxfId="68" priority="75">
      <formula>AND(TODAY()&gt;=BZ$4,TODAY()&lt;#REF!)</formula>
    </cfRule>
  </conditionalFormatting>
  <conditionalFormatting sqref="CA6:CF36">
    <cfRule type="expression" dxfId="67" priority="67" stopIfTrue="1">
      <formula>AND(task_end&gt;=CA$4,task_start&lt;CB$4)</formula>
    </cfRule>
  </conditionalFormatting>
  <conditionalFormatting sqref="CA19:CF36 CA4:CF4">
    <cfRule type="expression" dxfId="66" priority="68">
      <formula>AND(TODAY()&gt;=CA$4,TODAY()&lt;CB$4)</formula>
    </cfRule>
  </conditionalFormatting>
  <conditionalFormatting sqref="CG6:CG67">
    <cfRule type="expression" dxfId="65" priority="69" stopIfTrue="1">
      <formula>AND(task_end&gt;=CG$4,task_start&lt;#REF!)</formula>
    </cfRule>
  </conditionalFormatting>
  <conditionalFormatting sqref="CG4 CG19:CG67">
    <cfRule type="expression" dxfId="64" priority="70">
      <formula>AND(TODAY()&gt;=CG$4,TODAY()&lt;#REF!)</formula>
    </cfRule>
  </conditionalFormatting>
  <conditionalFormatting sqref="CH6:CT36">
    <cfRule type="expression" dxfId="63" priority="62" stopIfTrue="1">
      <formula>AND(task_end&gt;=CH$4,task_start&lt;CI$4)</formula>
    </cfRule>
  </conditionalFormatting>
  <conditionalFormatting sqref="CH19:CT36 CH4:CT4">
    <cfRule type="expression" dxfId="62" priority="63">
      <formula>AND(TODAY()&gt;=CH$4,TODAY()&lt;CI$4)</formula>
    </cfRule>
  </conditionalFormatting>
  <conditionalFormatting sqref="CU6:CU67">
    <cfRule type="expression" dxfId="61" priority="64" stopIfTrue="1">
      <formula>AND(task_end&gt;=CU$4,task_start&lt;#REF!)</formula>
    </cfRule>
  </conditionalFormatting>
  <conditionalFormatting sqref="CU4 CU19:CU67">
    <cfRule type="expression" dxfId="60" priority="65">
      <formula>AND(TODAY()&gt;=CU$4,TODAY()&lt;#REF!)</formula>
    </cfRule>
  </conditionalFormatting>
  <conditionalFormatting sqref="K37:AB50">
    <cfRule type="expression" dxfId="59" priority="59" stopIfTrue="1">
      <formula>AND(task_end&gt;=K$4,task_start&lt;L$4)</formula>
    </cfRule>
  </conditionalFormatting>
  <conditionalFormatting sqref="K37:AB50">
    <cfRule type="expression" dxfId="58" priority="60">
      <formula>AND(TODAY()&gt;=K$4,TODAY()&lt;L$4)</formula>
    </cfRule>
  </conditionalFormatting>
  <conditionalFormatting sqref="K37:CU50">
    <cfRule type="expression" dxfId="57" priority="46">
      <formula>AND(task_start&lt;=K$4,ROUNDDOWN((task_end-task_start+1)*task_progress,0)+task_start-1&gt;=K$4)</formula>
    </cfRule>
  </conditionalFormatting>
  <conditionalFormatting sqref="AD37:AP50">
    <cfRule type="expression" dxfId="56" priority="57" stopIfTrue="1">
      <formula>AND(task_end&gt;=AD$4,task_start&lt;AE$4)</formula>
    </cfRule>
  </conditionalFormatting>
  <conditionalFormatting sqref="AD37:AP50">
    <cfRule type="expression" dxfId="55" priority="58">
      <formula>AND(TODAY()&gt;=AD$4,TODAY()&lt;AE$4)</formula>
    </cfRule>
  </conditionalFormatting>
  <conditionalFormatting sqref="AR37:AW50">
    <cfRule type="expression" dxfId="54" priority="55" stopIfTrue="1">
      <formula>AND(task_end&gt;=AR$4,task_start&lt;AS$4)</formula>
    </cfRule>
  </conditionalFormatting>
  <conditionalFormatting sqref="AR37:AW50">
    <cfRule type="expression" dxfId="53" priority="56">
      <formula>AND(TODAY()&gt;=AR$4,TODAY()&lt;AS$4)</formula>
    </cfRule>
  </conditionalFormatting>
  <conditionalFormatting sqref="AY37:BK50">
    <cfRule type="expression" dxfId="52" priority="53" stopIfTrue="1">
      <formula>AND(task_end&gt;=AY$4,task_start&lt;AZ$4)</formula>
    </cfRule>
  </conditionalFormatting>
  <conditionalFormatting sqref="AY37:BK50">
    <cfRule type="expression" dxfId="51" priority="54">
      <formula>AND(TODAY()&gt;=AY$4,TODAY()&lt;AZ$4)</formula>
    </cfRule>
  </conditionalFormatting>
  <conditionalFormatting sqref="BM37:BY50">
    <cfRule type="expression" dxfId="50" priority="51" stopIfTrue="1">
      <formula>AND(task_end&gt;=BM$4,task_start&lt;BN$4)</formula>
    </cfRule>
  </conditionalFormatting>
  <conditionalFormatting sqref="BM37:BY50">
    <cfRule type="expression" dxfId="49" priority="52">
      <formula>AND(TODAY()&gt;=BM$4,TODAY()&lt;BN$4)</formula>
    </cfRule>
  </conditionalFormatting>
  <conditionalFormatting sqref="CA37:CF50">
    <cfRule type="expression" dxfId="48" priority="49" stopIfTrue="1">
      <formula>AND(task_end&gt;=CA$4,task_start&lt;CB$4)</formula>
    </cfRule>
  </conditionalFormatting>
  <conditionalFormatting sqref="CA37:CF50">
    <cfRule type="expression" dxfId="47" priority="50">
      <formula>AND(TODAY()&gt;=CA$4,TODAY()&lt;CB$4)</formula>
    </cfRule>
  </conditionalFormatting>
  <conditionalFormatting sqref="CH37:CT50">
    <cfRule type="expression" dxfId="46" priority="47" stopIfTrue="1">
      <formula>AND(task_end&gt;=CH$4,task_start&lt;CI$4)</formula>
    </cfRule>
  </conditionalFormatting>
  <conditionalFormatting sqref="CH37:CT50">
    <cfRule type="expression" dxfId="45" priority="48">
      <formula>AND(TODAY()&gt;=CH$4,TODAY()&lt;CI$4)</formula>
    </cfRule>
  </conditionalFormatting>
  <conditionalFormatting sqref="K51:AB53">
    <cfRule type="expression" dxfId="44" priority="44" stopIfTrue="1">
      <formula>AND(task_end&gt;=K$4,task_start&lt;L$4)</formula>
    </cfRule>
  </conditionalFormatting>
  <conditionalFormatting sqref="K51:AB53">
    <cfRule type="expression" dxfId="43" priority="45">
      <formula>AND(TODAY()&gt;=K$4,TODAY()&lt;L$4)</formula>
    </cfRule>
  </conditionalFormatting>
  <conditionalFormatting sqref="K51:CU53">
    <cfRule type="expression" dxfId="42" priority="31">
      <formula>AND(task_start&lt;=K$4,ROUNDDOWN((task_end-task_start+1)*task_progress,0)+task_start-1&gt;=K$4)</formula>
    </cfRule>
  </conditionalFormatting>
  <conditionalFormatting sqref="AD51:AP53">
    <cfRule type="expression" dxfId="41" priority="42" stopIfTrue="1">
      <formula>AND(task_end&gt;=AD$4,task_start&lt;AE$4)</formula>
    </cfRule>
  </conditionalFormatting>
  <conditionalFormatting sqref="AD51:AP53">
    <cfRule type="expression" dxfId="40" priority="43">
      <formula>AND(TODAY()&gt;=AD$4,TODAY()&lt;AE$4)</formula>
    </cfRule>
  </conditionalFormatting>
  <conditionalFormatting sqref="AR51:AW53">
    <cfRule type="expression" dxfId="39" priority="40" stopIfTrue="1">
      <formula>AND(task_end&gt;=AR$4,task_start&lt;AS$4)</formula>
    </cfRule>
  </conditionalFormatting>
  <conditionalFormatting sqref="AR51:AW53">
    <cfRule type="expression" dxfId="38" priority="41">
      <formula>AND(TODAY()&gt;=AR$4,TODAY()&lt;AS$4)</formula>
    </cfRule>
  </conditionalFormatting>
  <conditionalFormatting sqref="AY51:BK53">
    <cfRule type="expression" dxfId="37" priority="38" stopIfTrue="1">
      <formula>AND(task_end&gt;=AY$4,task_start&lt;AZ$4)</formula>
    </cfRule>
  </conditionalFormatting>
  <conditionalFormatting sqref="AY51:BK53">
    <cfRule type="expression" dxfId="36" priority="39">
      <formula>AND(TODAY()&gt;=AY$4,TODAY()&lt;AZ$4)</formula>
    </cfRule>
  </conditionalFormatting>
  <conditionalFormatting sqref="BM51:BY53">
    <cfRule type="expression" dxfId="35" priority="36" stopIfTrue="1">
      <formula>AND(task_end&gt;=BM$4,task_start&lt;BN$4)</formula>
    </cfRule>
  </conditionalFormatting>
  <conditionalFormatting sqref="BM51:BY53">
    <cfRule type="expression" dxfId="34" priority="37">
      <formula>AND(TODAY()&gt;=BM$4,TODAY()&lt;BN$4)</formula>
    </cfRule>
  </conditionalFormatting>
  <conditionalFormatting sqref="CA51:CF53">
    <cfRule type="expression" dxfId="33" priority="34" stopIfTrue="1">
      <formula>AND(task_end&gt;=CA$4,task_start&lt;CB$4)</formula>
    </cfRule>
  </conditionalFormatting>
  <conditionalFormatting sqref="CA51:CF53">
    <cfRule type="expression" dxfId="32" priority="35">
      <formula>AND(TODAY()&gt;=CA$4,TODAY()&lt;CB$4)</formula>
    </cfRule>
  </conditionalFormatting>
  <conditionalFormatting sqref="CH51:CT53">
    <cfRule type="expression" dxfId="31" priority="32" stopIfTrue="1">
      <formula>AND(task_end&gt;=CH$4,task_start&lt;CI$4)</formula>
    </cfRule>
  </conditionalFormatting>
  <conditionalFormatting sqref="CH51:CT53">
    <cfRule type="expression" dxfId="30" priority="33">
      <formula>AND(TODAY()&gt;=CH$4,TODAY()&lt;CI$4)</formula>
    </cfRule>
  </conditionalFormatting>
  <conditionalFormatting sqref="K54:AB66">
    <cfRule type="expression" dxfId="29" priority="29" stopIfTrue="1">
      <formula>AND(task_end&gt;=K$4,task_start&lt;L$4)</formula>
    </cfRule>
  </conditionalFormatting>
  <conditionalFormatting sqref="K54:AB66">
    <cfRule type="expression" dxfId="28" priority="30">
      <formula>AND(TODAY()&gt;=K$4,TODAY()&lt;L$4)</formula>
    </cfRule>
  </conditionalFormatting>
  <conditionalFormatting sqref="K54:CU66">
    <cfRule type="expression" dxfId="27" priority="16">
      <formula>AND(task_start&lt;=K$4,ROUNDDOWN((task_end-task_start+1)*task_progress,0)+task_start-1&gt;=K$4)</formula>
    </cfRule>
  </conditionalFormatting>
  <conditionalFormatting sqref="AD54:AP66">
    <cfRule type="expression" dxfId="26" priority="27" stopIfTrue="1">
      <formula>AND(task_end&gt;=AD$4,task_start&lt;AE$4)</formula>
    </cfRule>
  </conditionalFormatting>
  <conditionalFormatting sqref="AD54:AP66">
    <cfRule type="expression" dxfId="25" priority="28">
      <formula>AND(TODAY()&gt;=AD$4,TODAY()&lt;AE$4)</formula>
    </cfRule>
  </conditionalFormatting>
  <conditionalFormatting sqref="AR54:AW66">
    <cfRule type="expression" dxfId="24" priority="25" stopIfTrue="1">
      <formula>AND(task_end&gt;=AR$4,task_start&lt;AS$4)</formula>
    </cfRule>
  </conditionalFormatting>
  <conditionalFormatting sqref="AR54:AW66">
    <cfRule type="expression" dxfId="23" priority="26">
      <formula>AND(TODAY()&gt;=AR$4,TODAY()&lt;AS$4)</formula>
    </cfRule>
  </conditionalFormatting>
  <conditionalFormatting sqref="AY54:BK66">
    <cfRule type="expression" dxfId="22" priority="23" stopIfTrue="1">
      <formula>AND(task_end&gt;=AY$4,task_start&lt;AZ$4)</formula>
    </cfRule>
  </conditionalFormatting>
  <conditionalFormatting sqref="AY54:BK66">
    <cfRule type="expression" dxfId="21" priority="24">
      <formula>AND(TODAY()&gt;=AY$4,TODAY()&lt;AZ$4)</formula>
    </cfRule>
  </conditionalFormatting>
  <conditionalFormatting sqref="BM54:BY66">
    <cfRule type="expression" dxfId="20" priority="21" stopIfTrue="1">
      <formula>AND(task_end&gt;=BM$4,task_start&lt;BN$4)</formula>
    </cfRule>
  </conditionalFormatting>
  <conditionalFormatting sqref="BM54:BY66">
    <cfRule type="expression" dxfId="19" priority="22">
      <formula>AND(TODAY()&gt;=BM$4,TODAY()&lt;BN$4)</formula>
    </cfRule>
  </conditionalFormatting>
  <conditionalFormatting sqref="CA54:CF66">
    <cfRule type="expression" dxfId="18" priority="19" stopIfTrue="1">
      <formula>AND(task_end&gt;=CA$4,task_start&lt;CB$4)</formula>
    </cfRule>
  </conditionalFormatting>
  <conditionalFormatting sqref="CA54:CF66">
    <cfRule type="expression" dxfId="17" priority="20">
      <formula>AND(TODAY()&gt;=CA$4,TODAY()&lt;CB$4)</formula>
    </cfRule>
  </conditionalFormatting>
  <conditionalFormatting sqref="CH54:CT66">
    <cfRule type="expression" dxfId="16" priority="17" stopIfTrue="1">
      <formula>AND(task_end&gt;=CH$4,task_start&lt;CI$4)</formula>
    </cfRule>
  </conditionalFormatting>
  <conditionalFormatting sqref="CH54:CT66">
    <cfRule type="expression" dxfId="15" priority="18">
      <formula>AND(TODAY()&gt;=CH$4,TODAY()&lt;CI$4)</formula>
    </cfRule>
  </conditionalFormatting>
  <conditionalFormatting sqref="K67:AB67">
    <cfRule type="expression" dxfId="14" priority="14" stopIfTrue="1">
      <formula>AND(task_end&gt;=K$4,task_start&lt;L$4)</formula>
    </cfRule>
  </conditionalFormatting>
  <conditionalFormatting sqref="K67:AB67">
    <cfRule type="expression" dxfId="13" priority="15">
      <formula>AND(TODAY()&gt;=K$4,TODAY()&lt;L$4)</formula>
    </cfRule>
  </conditionalFormatting>
  <conditionalFormatting sqref="K67:CU67">
    <cfRule type="expression" dxfId="12" priority="1">
      <formula>AND(task_start&lt;=K$4,ROUNDDOWN((task_end-task_start+1)*task_progress,0)+task_start-1&gt;=K$4)</formula>
    </cfRule>
  </conditionalFormatting>
  <conditionalFormatting sqref="AD67:AP67">
    <cfRule type="expression" dxfId="11" priority="12" stopIfTrue="1">
      <formula>AND(task_end&gt;=AD$4,task_start&lt;AE$4)</formula>
    </cfRule>
  </conditionalFormatting>
  <conditionalFormatting sqref="AD67:AP67">
    <cfRule type="expression" dxfId="10" priority="13">
      <formula>AND(TODAY()&gt;=AD$4,TODAY()&lt;AE$4)</formula>
    </cfRule>
  </conditionalFormatting>
  <conditionalFormatting sqref="AR67:AW67">
    <cfRule type="expression" dxfId="9" priority="10" stopIfTrue="1">
      <formula>AND(task_end&gt;=AR$4,task_start&lt;AS$4)</formula>
    </cfRule>
  </conditionalFormatting>
  <conditionalFormatting sqref="AR67:AW67">
    <cfRule type="expression" dxfId="8" priority="11">
      <formula>AND(TODAY()&gt;=AR$4,TODAY()&lt;AS$4)</formula>
    </cfRule>
  </conditionalFormatting>
  <conditionalFormatting sqref="AY67:BK67">
    <cfRule type="expression" dxfId="7" priority="8" stopIfTrue="1">
      <formula>AND(task_end&gt;=AY$4,task_start&lt;AZ$4)</formula>
    </cfRule>
  </conditionalFormatting>
  <conditionalFormatting sqref="AY67:BK67">
    <cfRule type="expression" dxfId="6" priority="9">
      <formula>AND(TODAY()&gt;=AY$4,TODAY()&lt;AZ$4)</formula>
    </cfRule>
  </conditionalFormatting>
  <conditionalFormatting sqref="BM67:BY67">
    <cfRule type="expression" dxfId="5" priority="6" stopIfTrue="1">
      <formula>AND(task_end&gt;=BM$4,task_start&lt;BN$4)</formula>
    </cfRule>
  </conditionalFormatting>
  <conditionalFormatting sqref="BM67:BY67">
    <cfRule type="expression" dxfId="4" priority="7">
      <formula>AND(TODAY()&gt;=BM$4,TODAY()&lt;BN$4)</formula>
    </cfRule>
  </conditionalFormatting>
  <conditionalFormatting sqref="CA67:CF67">
    <cfRule type="expression" dxfId="3" priority="4" stopIfTrue="1">
      <formula>AND(task_end&gt;=CA$4,task_start&lt;CB$4)</formula>
    </cfRule>
  </conditionalFormatting>
  <conditionalFormatting sqref="CA67:CF67">
    <cfRule type="expression" dxfId="2" priority="5">
      <formula>AND(TODAY()&gt;=CA$4,TODAY()&lt;CB$4)</formula>
    </cfRule>
  </conditionalFormatting>
  <conditionalFormatting sqref="CH67:CT67">
    <cfRule type="expression" dxfId="1" priority="2" stopIfTrue="1">
      <formula>AND(task_end&gt;=CH$4,task_start&lt;CI$4)</formula>
    </cfRule>
  </conditionalFormatting>
  <conditionalFormatting sqref="CH67:CT67">
    <cfRule type="expression" dxfId="0" priority="3">
      <formula>AND(TODAY()&gt;=CH$4,TODAY()&lt;CI$4)</formula>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D6:D67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44261cc-34ba-4ce5-8bfc-3cd4c44427b8" xsi:nil="true"/>
    <lcf76f155ced4ddcb4097134ff3c332f xmlns="cf496385-7f15-43cf-8727-527c8bc38a5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DCD8AD742B454EA137A74E36A20AC2" ma:contentTypeVersion="11" ma:contentTypeDescription="Create a new document." ma:contentTypeScope="" ma:versionID="72911cf04785fe97467237af626fa9b2">
  <xsd:schema xmlns:xsd="http://www.w3.org/2001/XMLSchema" xmlns:xs="http://www.w3.org/2001/XMLSchema" xmlns:p="http://schemas.microsoft.com/office/2006/metadata/properties" xmlns:ns2="cf496385-7f15-43cf-8727-527c8bc38a54" xmlns:ns3="d44261cc-34ba-4ce5-8bfc-3cd4c44427b8" targetNamespace="http://schemas.microsoft.com/office/2006/metadata/properties" ma:root="true" ma:fieldsID="7653e040c06edb3eb5b9a4b09ad84789" ns2:_="" ns3:_="">
    <xsd:import namespace="cf496385-7f15-43cf-8727-527c8bc38a54"/>
    <xsd:import namespace="d44261cc-34ba-4ce5-8bfc-3cd4c44427b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96385-7f15-43cf-8727-527c8bc38a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76074f5-1be8-4ced-b50d-89525c034c6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4261cc-34ba-4ce5-8bfc-3cd4c44427b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fa9e31f-23e1-4c22-a6d6-a593a6c1d7d6}" ma:internalName="TaxCatchAll" ma:showField="CatchAllData" ma:web="d44261cc-34ba-4ce5-8bfc-3cd4c44427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F4764827-615C-462C-8780-FA1D3AEE0884}"/>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Mohamed Awad</cp:lastModifiedBy>
  <cp:revision/>
  <dcterms:created xsi:type="dcterms:W3CDTF">2021-12-14T20:18:50Z</dcterms:created>
  <dcterms:modified xsi:type="dcterms:W3CDTF">2024-05-02T22:11:40Z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0x010100F9DCD8AD742B454EA137A74E36A20AC2</vt:lpwstr>
  </property>
  <property fmtid="{D5CDD505-2E9C-101B-9397-08002B2CF9AE}" pid="3" name="MediaServiceImageTags">
    <vt:lpwstr/>
  </property>
</Properties>
</file>