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2DAW\Empressa Iniciativa DAW Diurno\"/>
    </mc:Choice>
  </mc:AlternateContent>
  <xr:revisionPtr revIDLastSave="0" documentId="13_ncr:1_{1D04D32C-396B-4819-9CDC-7DC1B87A46E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H25" i="1" s="1"/>
  <c r="H28" i="1" s="1"/>
  <c r="H29" i="1" s="1"/>
  <c r="H27" i="1"/>
  <c r="I44" i="1"/>
  <c r="I43" i="1"/>
  <c r="I42" i="1"/>
  <c r="I41" i="1"/>
  <c r="I45" i="1" l="1"/>
  <c r="H21" i="1" s="1"/>
</calcChain>
</file>

<file path=xl/sharedStrings.xml><?xml version="1.0" encoding="utf-8"?>
<sst xmlns="http://schemas.openxmlformats.org/spreadsheetml/2006/main" count="30" uniqueCount="28">
  <si>
    <t>alquiler</t>
  </si>
  <si>
    <t>material de oficina</t>
  </si>
  <si>
    <t>autonomos</t>
  </si>
  <si>
    <t>por año</t>
  </si>
  <si>
    <t>nominas</t>
  </si>
  <si>
    <t>seguridad social</t>
  </si>
  <si>
    <t>telefono</t>
  </si>
  <si>
    <t>intereses prestamo</t>
  </si>
  <si>
    <t>publicidad</t>
  </si>
  <si>
    <t>gastos diversos</t>
  </si>
  <si>
    <t>consumo mercaderia</t>
  </si>
  <si>
    <t>compras mercaderias</t>
  </si>
  <si>
    <t>gestoria</t>
  </si>
  <si>
    <t>total</t>
  </si>
  <si>
    <t>gastos de explotación</t>
  </si>
  <si>
    <t>venta mercaderia</t>
  </si>
  <si>
    <t>ingresos de explotación</t>
  </si>
  <si>
    <t>amortizaciones</t>
  </si>
  <si>
    <t>mobiliario</t>
  </si>
  <si>
    <t>ordernadores</t>
  </si>
  <si>
    <t>maquinaria</t>
  </si>
  <si>
    <t>instalaciones</t>
  </si>
  <si>
    <t>internet</t>
  </si>
  <si>
    <t>resultado de explotación</t>
  </si>
  <si>
    <t>gastos financieros</t>
  </si>
  <si>
    <t>resultado financero</t>
  </si>
  <si>
    <t>resultado antes de impuestos</t>
  </si>
  <si>
    <t>RESULTADO DEL EJERCICIO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</si>
</sst>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_-* #,##0.00\ [$€-C0A]_-;\-* #,##0.00\ [$€-C0A]_-;_-* &quot;-&quot;??\ [$€-C0A]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6:I45"/>
  <sheetViews>
    <sheetView tabSelected="1" topLeftCell="A15" zoomScale="190" zoomScaleNormal="190" workbookViewId="0">
      <selection activeCell="H22" sqref="H22"/>
    </sheetView>
  </sheetViews>
  <sheetFormatPr baseColWidth="10" defaultColWidth="9.140625" defaultRowHeight="15" x14ac:dyDescent="0.25"/>
  <cols>
    <col min="4" max="4" width="11.28515625" style="2" bestFit="1" customWidth="1"/>
    <col min="6" max="6" width="27.5703125" bestFit="1" customWidth="1"/>
    <col min="7" max="7" width="17.7109375" bestFit="1" customWidth="1"/>
    <col min="8" max="8" width="13.28515625" style="3" bestFit="1" customWidth="1"/>
    <col min="9" max="9" width="12.140625" bestFit="1" customWidth="1"/>
  </cols>
  <sheetData>
    <row r="6" spans="3:9" x14ac:dyDescent="0.25">
      <c r="F6" s="1" t="s">
        <v>16</v>
      </c>
    </row>
    <row r="7" spans="3:9" x14ac:dyDescent="0.25">
      <c r="F7" s="1"/>
      <c r="G7" t="s">
        <v>15</v>
      </c>
      <c r="H7" s="3">
        <v>150000</v>
      </c>
    </row>
    <row r="8" spans="3:9" x14ac:dyDescent="0.25">
      <c r="C8" s="1"/>
      <c r="D8" s="1"/>
      <c r="G8" s="1"/>
      <c r="H8" s="1"/>
    </row>
    <row r="9" spans="3:9" x14ac:dyDescent="0.25">
      <c r="F9" s="4" t="s">
        <v>14</v>
      </c>
      <c r="G9" t="s">
        <v>0</v>
      </c>
      <c r="H9" s="3">
        <v>4800</v>
      </c>
    </row>
    <row r="10" spans="3:9" x14ac:dyDescent="0.25">
      <c r="F10" s="4"/>
      <c r="G10" t="s">
        <v>1</v>
      </c>
      <c r="H10" s="3">
        <v>500</v>
      </c>
    </row>
    <row r="11" spans="3:9" x14ac:dyDescent="0.25">
      <c r="F11" s="4"/>
      <c r="G11" t="s">
        <v>2</v>
      </c>
      <c r="H11" s="3">
        <v>3000</v>
      </c>
      <c r="I11" t="s">
        <v>3</v>
      </c>
    </row>
    <row r="12" spans="3:9" x14ac:dyDescent="0.25">
      <c r="F12" s="4"/>
      <c r="G12" t="s">
        <v>4</v>
      </c>
      <c r="H12" s="3">
        <v>14400</v>
      </c>
    </row>
    <row r="13" spans="3:9" x14ac:dyDescent="0.25">
      <c r="F13" s="4"/>
      <c r="G13" t="s">
        <v>5</v>
      </c>
      <c r="H13" s="3">
        <v>4200</v>
      </c>
    </row>
    <row r="14" spans="3:9" x14ac:dyDescent="0.25">
      <c r="F14" s="4"/>
      <c r="G14" t="s">
        <v>6</v>
      </c>
      <c r="H14" s="3">
        <v>1000</v>
      </c>
    </row>
    <row r="15" spans="3:9" x14ac:dyDescent="0.25">
      <c r="F15" s="4"/>
      <c r="G15" t="s">
        <v>22</v>
      </c>
      <c r="H15" s="3">
        <v>600</v>
      </c>
    </row>
    <row r="16" spans="3:9" x14ac:dyDescent="0.25">
      <c r="F16" s="4"/>
      <c r="G16" t="s">
        <v>8</v>
      </c>
      <c r="H16" s="3">
        <v>2000</v>
      </c>
    </row>
    <row r="17" spans="6:9" x14ac:dyDescent="0.25">
      <c r="F17" s="4"/>
      <c r="G17" t="s">
        <v>9</v>
      </c>
      <c r="H17" s="3">
        <v>500</v>
      </c>
    </row>
    <row r="18" spans="6:9" x14ac:dyDescent="0.25">
      <c r="F18" s="4"/>
      <c r="G18" t="s">
        <v>11</v>
      </c>
      <c r="H18" s="3">
        <v>40000</v>
      </c>
    </row>
    <row r="19" spans="6:9" x14ac:dyDescent="0.25">
      <c r="F19" s="4"/>
      <c r="G19" t="s">
        <v>10</v>
      </c>
      <c r="H19" s="3">
        <v>4000</v>
      </c>
    </row>
    <row r="20" spans="6:9" x14ac:dyDescent="0.25">
      <c r="F20" s="4"/>
      <c r="G20" t="s">
        <v>12</v>
      </c>
      <c r="H20" s="3">
        <v>1200</v>
      </c>
    </row>
    <row r="21" spans="6:9" x14ac:dyDescent="0.25">
      <c r="F21" s="4"/>
      <c r="G21" t="s">
        <v>17</v>
      </c>
      <c r="H21" s="3">
        <f>I45</f>
        <v>3560</v>
      </c>
    </row>
    <row r="22" spans="6:9" x14ac:dyDescent="0.25">
      <c r="F22" s="4"/>
      <c r="G22" t="s">
        <v>13</v>
      </c>
      <c r="H22" s="3">
        <f>SUM(H9:H21)</f>
        <v>79760</v>
      </c>
    </row>
    <row r="25" spans="6:9" x14ac:dyDescent="0.25">
      <c r="F25" t="s">
        <v>23</v>
      </c>
      <c r="H25" s="3">
        <f>H7-H22</f>
        <v>70240</v>
      </c>
    </row>
    <row r="26" spans="6:9" x14ac:dyDescent="0.25">
      <c r="F26" t="s">
        <v>24</v>
      </c>
      <c r="G26" t="s">
        <v>7</v>
      </c>
      <c r="H26" s="3">
        <v>1200</v>
      </c>
    </row>
    <row r="27" spans="6:9" x14ac:dyDescent="0.25">
      <c r="F27" t="s">
        <v>25</v>
      </c>
      <c r="H27" s="3">
        <f>-H26</f>
        <v>-1200</v>
      </c>
    </row>
    <row r="28" spans="6:9" x14ac:dyDescent="0.25">
      <c r="F28" t="s">
        <v>26</v>
      </c>
      <c r="H28" s="3">
        <f>H25+H27</f>
        <v>69040</v>
      </c>
    </row>
    <row r="29" spans="6:9" x14ac:dyDescent="0.25">
      <c r="F29" t="s">
        <v>27</v>
      </c>
      <c r="G29" s="5">
        <v>-0.25</v>
      </c>
      <c r="H29" s="3">
        <f>0.75*H28</f>
        <v>51780</v>
      </c>
      <c r="I29" s="3"/>
    </row>
    <row r="40" spans="6:9" x14ac:dyDescent="0.25">
      <c r="F40" t="s">
        <v>17</v>
      </c>
    </row>
    <row r="41" spans="6:9" x14ac:dyDescent="0.25">
      <c r="G41" t="s">
        <v>18</v>
      </c>
      <c r="H41" s="3">
        <v>10000</v>
      </c>
      <c r="I41" s="3">
        <f>H41*10/100</f>
        <v>1000</v>
      </c>
    </row>
    <row r="42" spans="6:9" x14ac:dyDescent="0.25">
      <c r="G42" t="s">
        <v>19</v>
      </c>
      <c r="H42" s="3">
        <v>1000</v>
      </c>
      <c r="I42" s="3">
        <f>H42*(26/100)</f>
        <v>260</v>
      </c>
    </row>
    <row r="43" spans="6:9" x14ac:dyDescent="0.25">
      <c r="G43" t="s">
        <v>20</v>
      </c>
      <c r="H43" s="3">
        <v>15000</v>
      </c>
      <c r="I43" s="3">
        <f>H43*(12/100)</f>
        <v>1800</v>
      </c>
    </row>
    <row r="44" spans="6:9" x14ac:dyDescent="0.25">
      <c r="G44" t="s">
        <v>21</v>
      </c>
      <c r="H44" s="3">
        <v>5000</v>
      </c>
      <c r="I44" s="3">
        <f>H44*(10/100)</f>
        <v>500</v>
      </c>
    </row>
    <row r="45" spans="6:9" x14ac:dyDescent="0.25">
      <c r="G45" t="s">
        <v>13</v>
      </c>
      <c r="I45" s="3">
        <f>SUM(I41:I44)</f>
        <v>3560</v>
      </c>
    </row>
  </sheetData>
  <mergeCells count="4">
    <mergeCell ref="C8:D8"/>
    <mergeCell ref="G8:H8"/>
    <mergeCell ref="F9:F22"/>
    <mergeCell ref="F6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</dc:creator>
  <cp:lastModifiedBy>mohamed derkaoui merzouk lofti</cp:lastModifiedBy>
  <dcterms:created xsi:type="dcterms:W3CDTF">2023-02-16T18:15:07Z</dcterms:created>
  <dcterms:modified xsi:type="dcterms:W3CDTF">2023-02-16T19:22:13Z</dcterms:modified>
</cp:coreProperties>
</file>