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DAW\Empressa Iniciativa DAW Diurno\"/>
    </mc:Choice>
  </mc:AlternateContent>
  <xr:revisionPtr revIDLastSave="0" documentId="8_{A15C1360-F178-4EBA-A590-AAE829C80DC0}" xr6:coauthVersionLast="47" xr6:coauthVersionMax="47" xr10:uidLastSave="{00000000-0000-0000-0000-000000000000}"/>
  <bookViews>
    <workbookView xWindow="-120" yWindow="-120" windowWidth="29040" windowHeight="16440" xr2:uid="{7AA16078-E8D4-4035-BB44-D5BDF3CDB93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2" i="1"/>
  <c r="H30" i="1"/>
  <c r="H23" i="1"/>
  <c r="H19" i="1"/>
  <c r="H18" i="1"/>
  <c r="H17" i="1"/>
  <c r="H3" i="1"/>
  <c r="G3" i="1"/>
  <c r="B20" i="1"/>
  <c r="B19" i="1"/>
  <c r="B18" i="1"/>
</calcChain>
</file>

<file path=xl/sharedStrings.xml><?xml version="1.0" encoding="utf-8"?>
<sst xmlns="http://schemas.openxmlformats.org/spreadsheetml/2006/main" count="43" uniqueCount="26">
  <si>
    <t>alquiler</t>
  </si>
  <si>
    <t>material oficina</t>
  </si>
  <si>
    <t>autonomos</t>
  </si>
  <si>
    <t>nominas</t>
  </si>
  <si>
    <t>seguridad</t>
  </si>
  <si>
    <t>telefono</t>
  </si>
  <si>
    <t>internet</t>
  </si>
  <si>
    <t>intereses prestamo</t>
  </si>
  <si>
    <t>publicidad</t>
  </si>
  <si>
    <t>gastos diverso</t>
  </si>
  <si>
    <t>compra mercaderias</t>
  </si>
  <si>
    <t>consumo mercaderias</t>
  </si>
  <si>
    <t>gestoria</t>
  </si>
  <si>
    <t>venta mercaderias</t>
  </si>
  <si>
    <t>mobiliarios</t>
  </si>
  <si>
    <t>ordenadores</t>
  </si>
  <si>
    <t>maquinaria</t>
  </si>
  <si>
    <t>instalaciones</t>
  </si>
  <si>
    <t>ingreso de explotacio</t>
  </si>
  <si>
    <t>gastos de explotacion</t>
  </si>
  <si>
    <t>gastos financieros</t>
  </si>
  <si>
    <t>ingresos financieros</t>
  </si>
  <si>
    <t>resultado explotacion</t>
  </si>
  <si>
    <t>resultado financiero</t>
  </si>
  <si>
    <t>resultado antes de impuestos</t>
  </si>
  <si>
    <t>impuestos (25%)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</si>
</sst>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0" fillId="0" borderId="0" xfId="0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CDD5B-E4DD-4213-887B-623842E62921}">
  <dimension ref="A3:H34"/>
  <sheetViews>
    <sheetView tabSelected="1" topLeftCell="A10" zoomScale="145" zoomScaleNormal="145" workbookViewId="0">
      <selection activeCell="H35" sqref="H35"/>
    </sheetView>
  </sheetViews>
  <sheetFormatPr baseColWidth="10" defaultRowHeight="15" x14ac:dyDescent="0.25"/>
  <cols>
    <col min="1" max="1" width="17.5703125" customWidth="1"/>
    <col min="2" max="2" width="17.5703125" style="1" customWidth="1"/>
    <col min="7" max="7" width="17.42578125" bestFit="1" customWidth="1"/>
    <col min="8" max="8" width="13.28515625" style="1" bestFit="1" customWidth="1"/>
  </cols>
  <sheetData>
    <row r="3" spans="1:8" x14ac:dyDescent="0.25">
      <c r="E3" t="s">
        <v>18</v>
      </c>
      <c r="G3" t="str">
        <f>A17</f>
        <v>venta mercaderias</v>
      </c>
      <c r="H3" s="1">
        <f>B17</f>
        <v>150000</v>
      </c>
    </row>
    <row r="4" spans="1:8" x14ac:dyDescent="0.25">
      <c r="A4" t="s">
        <v>0</v>
      </c>
      <c r="B4" s="1">
        <v>4800</v>
      </c>
    </row>
    <row r="5" spans="1:8" x14ac:dyDescent="0.25">
      <c r="A5" s="2" t="s">
        <v>1</v>
      </c>
      <c r="B5" s="1">
        <v>500</v>
      </c>
      <c r="E5" t="s">
        <v>19</v>
      </c>
      <c r="G5" t="s">
        <v>0</v>
      </c>
      <c r="H5" s="1">
        <v>4800</v>
      </c>
    </row>
    <row r="6" spans="1:8" x14ac:dyDescent="0.25">
      <c r="A6" t="s">
        <v>2</v>
      </c>
      <c r="B6" s="1">
        <v>3000</v>
      </c>
      <c r="G6" s="2" t="s">
        <v>1</v>
      </c>
      <c r="H6" s="1">
        <v>500</v>
      </c>
    </row>
    <row r="7" spans="1:8" x14ac:dyDescent="0.25">
      <c r="A7" t="s">
        <v>3</v>
      </c>
      <c r="B7" s="1">
        <v>14400</v>
      </c>
      <c r="G7" t="s">
        <v>2</v>
      </c>
      <c r="H7" s="1">
        <v>3000</v>
      </c>
    </row>
    <row r="8" spans="1:8" x14ac:dyDescent="0.25">
      <c r="A8" t="s">
        <v>4</v>
      </c>
      <c r="B8" s="1">
        <v>4200</v>
      </c>
      <c r="G8" t="s">
        <v>3</v>
      </c>
      <c r="H8" s="1">
        <v>14400</v>
      </c>
    </row>
    <row r="9" spans="1:8" x14ac:dyDescent="0.25">
      <c r="A9" t="s">
        <v>5</v>
      </c>
      <c r="B9" s="1">
        <v>1000</v>
      </c>
      <c r="G9" t="s">
        <v>4</v>
      </c>
      <c r="H9" s="1">
        <v>4200</v>
      </c>
    </row>
    <row r="10" spans="1:8" x14ac:dyDescent="0.25">
      <c r="A10" t="s">
        <v>6</v>
      </c>
      <c r="B10" s="1">
        <v>600</v>
      </c>
      <c r="G10" t="s">
        <v>5</v>
      </c>
      <c r="H10" s="1">
        <v>1000</v>
      </c>
    </row>
    <row r="11" spans="1:8" x14ac:dyDescent="0.25">
      <c r="A11" t="s">
        <v>7</v>
      </c>
      <c r="B11" s="1">
        <v>1200</v>
      </c>
      <c r="G11" t="s">
        <v>6</v>
      </c>
      <c r="H11" s="1">
        <v>600</v>
      </c>
    </row>
    <row r="12" spans="1:8" x14ac:dyDescent="0.25">
      <c r="A12" t="s">
        <v>8</v>
      </c>
      <c r="B12" s="1">
        <v>2000</v>
      </c>
      <c r="G12" t="s">
        <v>8</v>
      </c>
      <c r="H12" s="1">
        <v>2000</v>
      </c>
    </row>
    <row r="13" spans="1:8" x14ac:dyDescent="0.25">
      <c r="A13" t="s">
        <v>9</v>
      </c>
      <c r="B13" s="1">
        <v>500</v>
      </c>
      <c r="G13" t="s">
        <v>9</v>
      </c>
      <c r="H13" s="1">
        <v>500</v>
      </c>
    </row>
    <row r="14" spans="1:8" x14ac:dyDescent="0.25">
      <c r="A14" t="s">
        <v>10</v>
      </c>
      <c r="B14" s="1">
        <v>40000</v>
      </c>
      <c r="G14" t="s">
        <v>10</v>
      </c>
      <c r="H14" s="1">
        <v>40000</v>
      </c>
    </row>
    <row r="15" spans="1:8" x14ac:dyDescent="0.25">
      <c r="A15" t="s">
        <v>11</v>
      </c>
      <c r="B15" s="1">
        <v>4000</v>
      </c>
      <c r="G15" t="s">
        <v>11</v>
      </c>
      <c r="H15" s="1">
        <v>4000</v>
      </c>
    </row>
    <row r="16" spans="1:8" x14ac:dyDescent="0.25">
      <c r="A16" t="s">
        <v>12</v>
      </c>
      <c r="B16" s="1">
        <v>1200</v>
      </c>
      <c r="G16" t="s">
        <v>12</v>
      </c>
      <c r="H16" s="1">
        <v>1200</v>
      </c>
    </row>
    <row r="17" spans="1:8" x14ac:dyDescent="0.25">
      <c r="A17" t="s">
        <v>13</v>
      </c>
      <c r="B17" s="1">
        <v>150000</v>
      </c>
      <c r="G17" t="s">
        <v>14</v>
      </c>
      <c r="H17" s="1">
        <f>(0.1*10000)</f>
        <v>1000</v>
      </c>
    </row>
    <row r="18" spans="1:8" x14ac:dyDescent="0.25">
      <c r="A18" t="s">
        <v>14</v>
      </c>
      <c r="B18" s="1">
        <f>(0.1*10000)</f>
        <v>1000</v>
      </c>
      <c r="G18" t="s">
        <v>15</v>
      </c>
      <c r="H18" s="1">
        <f>1000*0.26</f>
        <v>260</v>
      </c>
    </row>
    <row r="19" spans="1:8" x14ac:dyDescent="0.25">
      <c r="A19" t="s">
        <v>15</v>
      </c>
      <c r="B19" s="1">
        <f>1000*0.26</f>
        <v>260</v>
      </c>
      <c r="G19" t="s">
        <v>16</v>
      </c>
      <c r="H19" s="1">
        <f>15000*0.12</f>
        <v>1800</v>
      </c>
    </row>
    <row r="20" spans="1:8" x14ac:dyDescent="0.25">
      <c r="A20" t="s">
        <v>16</v>
      </c>
      <c r="B20" s="1">
        <f>15000*0.12</f>
        <v>1800</v>
      </c>
      <c r="G20" t="s">
        <v>17</v>
      </c>
      <c r="H20" s="1">
        <v>500</v>
      </c>
    </row>
    <row r="21" spans="1:8" x14ac:dyDescent="0.25">
      <c r="A21" t="s">
        <v>17</v>
      </c>
      <c r="B21" s="1">
        <v>500</v>
      </c>
    </row>
    <row r="23" spans="1:8" x14ac:dyDescent="0.25">
      <c r="E23" t="s">
        <v>22</v>
      </c>
      <c r="H23" s="1">
        <f>H3-SUM(H5:H20)</f>
        <v>70240</v>
      </c>
    </row>
    <row r="26" spans="1:8" x14ac:dyDescent="0.25">
      <c r="E26" t="s">
        <v>21</v>
      </c>
    </row>
    <row r="28" spans="1:8" x14ac:dyDescent="0.25">
      <c r="E28" t="s">
        <v>20</v>
      </c>
      <c r="G28" t="s">
        <v>7</v>
      </c>
      <c r="H28" s="1">
        <v>1200</v>
      </c>
    </row>
    <row r="30" spans="1:8" x14ac:dyDescent="0.25">
      <c r="E30" t="s">
        <v>23</v>
      </c>
      <c r="H30" s="1">
        <f>0-H28</f>
        <v>-1200</v>
      </c>
    </row>
    <row r="32" spans="1:8" x14ac:dyDescent="0.25">
      <c r="E32" t="s">
        <v>24</v>
      </c>
      <c r="H32" s="1">
        <f>H23+H30</f>
        <v>69040</v>
      </c>
    </row>
    <row r="34" spans="5:8" x14ac:dyDescent="0.25">
      <c r="E34" t="s">
        <v>25</v>
      </c>
      <c r="H34" s="1">
        <f>0.75*H32</f>
        <v>51780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derkaoui merzouk lofti</dc:creator>
  <cp:lastModifiedBy>mohamed derkaoui merzouk lofti</cp:lastModifiedBy>
  <dcterms:created xsi:type="dcterms:W3CDTF">2023-03-07T18:47:17Z</dcterms:created>
  <dcterms:modified xsi:type="dcterms:W3CDTF">2023-03-07T22:00:23Z</dcterms:modified>
</cp:coreProperties>
</file>