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Software Engineering\Donation_Application\"/>
    </mc:Choice>
  </mc:AlternateContent>
  <xr:revisionPtr revIDLastSave="0" documentId="8_{E5B2D67A-A6D7-4FA4-80FB-720A04077E84}" xr6:coauthVersionLast="47" xr6:coauthVersionMax="47" xr10:uidLastSave="{00000000-0000-0000-0000-000000000000}"/>
  <bookViews>
    <workbookView xWindow="-120" yWindow="-120" windowWidth="20730" windowHeight="11760" activeTab="1" xr2:uid="{EFEDB56E-D51A-4DAF-B43E-ED42D5EAAF4B}"/>
  </bookViews>
  <sheets>
    <sheet name="Team info" sheetId="2" r:id="rId1"/>
    <sheet name="Functional Dependencies" sheetId="1" r:id="rId2"/>
    <sheet name="Non functional requiremen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6" i="1" l="1"/>
  <c r="B123" i="1"/>
  <c r="B122" i="1"/>
  <c r="B121" i="1"/>
  <c r="B120" i="1"/>
  <c r="B134" i="1"/>
  <c r="B136" i="1"/>
  <c r="B137" i="1"/>
  <c r="B139" i="1"/>
  <c r="B140" i="1"/>
  <c r="B141" i="1"/>
  <c r="B147" i="1"/>
  <c r="C24" i="1"/>
  <c r="C131" i="1"/>
  <c r="C91" i="1"/>
  <c r="B20" i="1" s="1"/>
  <c r="C23" i="1"/>
  <c r="C71" i="1"/>
  <c r="C58" i="1"/>
  <c r="B59" i="1" s="1"/>
  <c r="C78" i="1"/>
  <c r="B62" i="1" s="1"/>
  <c r="A3" i="3"/>
  <c r="A4" i="3"/>
  <c r="A5" i="3"/>
  <c r="A6" i="3"/>
  <c r="A7" i="3"/>
  <c r="A8" i="3"/>
  <c r="A9" i="3"/>
  <c r="A10" i="3"/>
  <c r="A2" i="3"/>
  <c r="C100" i="1"/>
  <c r="C53" i="1"/>
  <c r="C4" i="1"/>
  <c r="B56" i="1" s="1"/>
  <c r="C5" i="1"/>
  <c r="C6" i="1"/>
  <c r="B8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B94" i="1" s="1"/>
  <c r="C21" i="1"/>
  <c r="C22" i="1"/>
  <c r="C25" i="1"/>
  <c r="C26" i="1"/>
  <c r="C27" i="1"/>
  <c r="C28" i="1"/>
  <c r="B29" i="1" s="1"/>
  <c r="C29" i="1"/>
  <c r="C30" i="1"/>
  <c r="C31" i="1"/>
  <c r="B40" i="1" s="1"/>
  <c r="C32" i="1"/>
  <c r="C33" i="1"/>
  <c r="C34" i="1"/>
  <c r="C35" i="1"/>
  <c r="C36" i="1"/>
  <c r="C37" i="1"/>
  <c r="C38" i="1"/>
  <c r="C39" i="1"/>
  <c r="C40" i="1"/>
  <c r="C41" i="1"/>
  <c r="C42" i="1"/>
  <c r="B47" i="1" s="1"/>
  <c r="C43" i="1"/>
  <c r="B26" i="1" s="1"/>
  <c r="C44" i="1"/>
  <c r="C45" i="1"/>
  <c r="C46" i="1"/>
  <c r="C47" i="1"/>
  <c r="C48" i="1"/>
  <c r="B46" i="1" s="1"/>
  <c r="C49" i="1"/>
  <c r="B27" i="1" s="1"/>
  <c r="C50" i="1"/>
  <c r="C51" i="1"/>
  <c r="C52" i="1"/>
  <c r="C54" i="1"/>
  <c r="C55" i="1"/>
  <c r="C56" i="1"/>
  <c r="C57" i="1"/>
  <c r="C59" i="1"/>
  <c r="C60" i="1"/>
  <c r="C61" i="1"/>
  <c r="C62" i="1"/>
  <c r="C63" i="1"/>
  <c r="C64" i="1"/>
  <c r="C65" i="1"/>
  <c r="C66" i="1"/>
  <c r="C67" i="1"/>
  <c r="B68" i="1" s="1"/>
  <c r="C68" i="1"/>
  <c r="C69" i="1"/>
  <c r="B63" i="1" s="1"/>
  <c r="C70" i="1"/>
  <c r="C72" i="1"/>
  <c r="C73" i="1"/>
  <c r="C74" i="1"/>
  <c r="C75" i="1"/>
  <c r="C76" i="1"/>
  <c r="C77" i="1"/>
  <c r="B69" i="1" s="1"/>
  <c r="C79" i="1"/>
  <c r="C80" i="1"/>
  <c r="C81" i="1"/>
  <c r="C82" i="1"/>
  <c r="C83" i="1"/>
  <c r="C84" i="1"/>
  <c r="C85" i="1"/>
  <c r="C86" i="1"/>
  <c r="C87" i="1"/>
  <c r="C88" i="1"/>
  <c r="C89" i="1"/>
  <c r="C90" i="1"/>
  <c r="C92" i="1"/>
  <c r="C93" i="1"/>
  <c r="C94" i="1"/>
  <c r="C95" i="1"/>
  <c r="C96" i="1"/>
  <c r="C97" i="1"/>
  <c r="C98" i="1"/>
  <c r="C99" i="1"/>
  <c r="C101" i="1"/>
  <c r="C102" i="1"/>
  <c r="C103" i="1"/>
  <c r="B154" i="1" s="1"/>
  <c r="C104" i="1"/>
  <c r="C105" i="1"/>
  <c r="C106" i="1"/>
  <c r="C107" i="1"/>
  <c r="B104" i="1" s="1"/>
  <c r="C108" i="1"/>
  <c r="C109" i="1"/>
  <c r="C110" i="1"/>
  <c r="C111" i="1"/>
  <c r="C112" i="1"/>
  <c r="C113" i="1"/>
  <c r="C114" i="1"/>
  <c r="C115" i="1"/>
  <c r="C116" i="1"/>
  <c r="B131" i="1" s="1"/>
  <c r="C117" i="1"/>
  <c r="C118" i="1"/>
  <c r="C119" i="1"/>
  <c r="C120" i="1"/>
  <c r="C121" i="1"/>
  <c r="C122" i="1"/>
  <c r="C123" i="1"/>
  <c r="B60" i="1" s="1"/>
  <c r="C124" i="1"/>
  <c r="C125" i="1"/>
  <c r="C126" i="1"/>
  <c r="C127" i="1"/>
  <c r="C128" i="1"/>
  <c r="C129" i="1"/>
  <c r="C130" i="1"/>
  <c r="B51" i="1" s="1"/>
  <c r="C132" i="1"/>
  <c r="B38" i="1" s="1"/>
  <c r="C133" i="1"/>
  <c r="C134" i="1"/>
  <c r="C135" i="1"/>
  <c r="B133" i="1" s="1"/>
  <c r="C136" i="1"/>
  <c r="C137" i="1"/>
  <c r="C138" i="1"/>
  <c r="C139" i="1"/>
  <c r="C140" i="1"/>
  <c r="C141" i="1"/>
  <c r="C142" i="1"/>
  <c r="C143" i="1"/>
  <c r="E10" i="3" s="1"/>
  <c r="C145" i="1"/>
  <c r="C146" i="1"/>
  <c r="C147" i="1"/>
  <c r="C148" i="1"/>
  <c r="C149" i="1"/>
  <c r="C150" i="1"/>
  <c r="C151" i="1"/>
  <c r="C152" i="1"/>
  <c r="C144" i="1"/>
  <c r="E3" i="3" s="1"/>
  <c r="C153" i="1"/>
  <c r="C154" i="1"/>
  <c r="B39" i="1"/>
  <c r="C3" i="1"/>
  <c r="B151" i="1" l="1"/>
  <c r="B152" i="1"/>
  <c r="B110" i="1"/>
  <c r="B107" i="1"/>
  <c r="B85" i="1"/>
  <c r="B5" i="1"/>
  <c r="B35" i="1"/>
  <c r="B119" i="1"/>
  <c r="B48" i="1"/>
  <c r="E7" i="3"/>
  <c r="B100" i="1"/>
  <c r="B92" i="1"/>
  <c r="B96" i="1"/>
  <c r="B95" i="1"/>
  <c r="E6" i="3"/>
  <c r="B53" i="1"/>
  <c r="B72" i="1"/>
  <c r="B135" i="1"/>
  <c r="B52" i="1"/>
  <c r="B31" i="1"/>
  <c r="B42" i="1"/>
  <c r="B9" i="1"/>
  <c r="B28" i="1"/>
  <c r="B25" i="1"/>
  <c r="B30" i="1"/>
  <c r="B15" i="1"/>
  <c r="B105" i="1"/>
  <c r="B84" i="1"/>
  <c r="B13" i="1"/>
  <c r="B16" i="1"/>
  <c r="B14" i="1"/>
  <c r="B12" i="1"/>
  <c r="B17" i="1"/>
  <c r="B10" i="1"/>
  <c r="B11" i="1"/>
  <c r="B22" i="1"/>
  <c r="B21" i="1"/>
  <c r="B19" i="1"/>
  <c r="B18" i="1"/>
  <c r="B33" i="1"/>
  <c r="B83" i="1"/>
  <c r="B82" i="1"/>
</calcChain>
</file>

<file path=xl/sharedStrings.xml><?xml version="1.0" encoding="utf-8"?>
<sst xmlns="http://schemas.openxmlformats.org/spreadsheetml/2006/main" count="835" uniqueCount="398">
  <si>
    <t>Team Name</t>
  </si>
  <si>
    <t>Name</t>
  </si>
  <si>
    <t>ID</t>
  </si>
  <si>
    <t>Email</t>
  </si>
  <si>
    <t>Tutorial</t>
  </si>
  <si>
    <t xml:space="preserve">Mohamed Elsaeed </t>
  </si>
  <si>
    <t>55-12559</t>
  </si>
  <si>
    <t>mohamed.elmenshawy@student.guc.edu.eg</t>
  </si>
  <si>
    <t>T-6</t>
  </si>
  <si>
    <t>Habiba Moustafa Elguindy</t>
  </si>
  <si>
    <t>55-11063</t>
  </si>
  <si>
    <t>habiba.elguindy@student.guc.edu.eg</t>
  </si>
  <si>
    <t>Raed Joumaa</t>
  </si>
  <si>
    <t>55-6532</t>
  </si>
  <si>
    <t>raed.aboanza@student.guc.edu.eg</t>
  </si>
  <si>
    <t>T-18</t>
  </si>
  <si>
    <t>Mahmoud dahrog</t>
  </si>
  <si>
    <t>55-1311</t>
  </si>
  <si>
    <t>mahmoud.dahroug@student.guc.edu.eg</t>
  </si>
  <si>
    <t>T-10</t>
  </si>
  <si>
    <t>Mahmoud Hany Hebishy</t>
  </si>
  <si>
    <t>55-18387</t>
  </si>
  <si>
    <t>mahmoud.hebishy@student.guc.edu.eg</t>
  </si>
  <si>
    <t>T-5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</si>
  <si>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</si>
  <si>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</si>
  <si>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</si>
  <si>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</si>
  <si>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</si>
  <si>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</si>
  <si>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</si>
  <si>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</si>
  <si>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Web app or Both</t>
  </si>
  <si>
    <t>Health/Schools/Orphanage/Delivary drivers/Refugees</t>
  </si>
  <si>
    <t>Donor</t>
  </si>
  <si>
    <t>Scan QR code for donation website</t>
  </si>
  <si>
    <t>I can open Application and donate as fast as possible</t>
  </si>
  <si>
    <t>Both</t>
  </si>
  <si>
    <t>Sign up with (Location ,User name , Password and Phone number)</t>
  </si>
  <si>
    <t>I can have account on the web app</t>
  </si>
  <si>
    <t>Login using username and password</t>
  </si>
  <si>
    <t>I can access the web app features</t>
  </si>
  <si>
    <t>View All cases</t>
  </si>
  <si>
    <t>I can take decision to donate based on cases</t>
  </si>
  <si>
    <t>Filter some cases by donation type (clothes , school supplies,etc ... )</t>
  </si>
  <si>
    <t>I can serve these cases who needs these donation type</t>
  </si>
  <si>
    <t>Select and View information of specific case</t>
  </si>
  <si>
    <t xml:space="preserve">I can make sure that I meet the donation needs of this specific case </t>
  </si>
  <si>
    <t>Send request for specific case . Request should contains (Items , number of each item , my location , available times,etc ...)</t>
  </si>
  <si>
    <t>I request to donate for it</t>
  </si>
  <si>
    <t xml:space="preserve">Set Anonymity </t>
  </si>
  <si>
    <t>I can ensure my privacy</t>
  </si>
  <si>
    <t xml:space="preserve">View summary feedback consist of (items , destination and status (Pending)) of sent request </t>
  </si>
  <si>
    <t>To make sure that I have sent the request successfully</t>
  </si>
  <si>
    <t xml:space="preserve">Receive an email that delivary  will drop by to take the items i am donating with at specific day and time </t>
  </si>
  <si>
    <t xml:space="preserve">I can prepare these items </t>
  </si>
  <si>
    <t>should see the driver details  (name, picture, vehicle plates , vehicle model..) after accepting</t>
  </si>
  <si>
    <t xml:space="preserve">i know whos delivering my stuff </t>
  </si>
  <si>
    <t>Have a list of available drivers who are willing to come take my donation along with their distance away from me and (car, motorcycle)</t>
  </si>
  <si>
    <t>to choose the most suitable one based on time schadualing</t>
  </si>
  <si>
    <t>get notified when a driver cancels dropping off my location</t>
  </si>
  <si>
    <t>Mobile App</t>
  </si>
  <si>
    <t>get notified when a driver accepts my donation order and also how far away and when he arrives</t>
  </si>
  <si>
    <t xml:space="preserve">have like a security code that only me and the driver knows </t>
  </si>
  <si>
    <t>i can make sure its him</t>
  </si>
  <si>
    <t>Cancle send Request with Pending  and provide reason of canclation</t>
  </si>
  <si>
    <t>In cases of any mistaks of sent request I can correct it</t>
  </si>
  <si>
    <t>Only be able to cancle requests with bending status</t>
  </si>
  <si>
    <t>View history of my All past Requests</t>
  </si>
  <si>
    <t>I can keep track of all my donation details (donee, amount, date,...etc)</t>
  </si>
  <si>
    <t>Donor/Pro bono Teacher/ Pro bono Doctor/ Charity</t>
  </si>
  <si>
    <t>Give/get feedback on any orginazation after donating</t>
  </si>
  <si>
    <t>I can sustain organization's perfomance and satisfy users needs</t>
  </si>
  <si>
    <t>sort request (oldest to newest)</t>
  </si>
  <si>
    <t>i know whos been waiting longer</t>
  </si>
  <si>
    <t>Filter past requests based on item types , Organizations or their status  (Pending , Accepted and Rejected)</t>
  </si>
  <si>
    <t>I can keep track of sent items per requests</t>
  </si>
  <si>
    <t>Charity</t>
  </si>
  <si>
    <t>Health</t>
  </si>
  <si>
    <t>fill out an online form for medicines' information I would want to Donate with, such as the amount, kind, and date of expiration.</t>
  </si>
  <si>
    <t>Any Patient needs this medicine can call me</t>
  </si>
  <si>
    <t xml:space="preserve">I must add add the expiration date in this post and name of medicine </t>
  </si>
  <si>
    <t xml:space="preserve">Health </t>
  </si>
  <si>
    <t>View location of specific hospital</t>
  </si>
  <si>
    <t>I can know location of Hosibital to be able to donate blood</t>
  </si>
  <si>
    <t>View all locations of a hospital's blood drivers</t>
  </si>
  <si>
    <t>I can choose nearst blood driver to be able to donate blood</t>
  </si>
  <si>
    <t>Send request. The Request should contains my blood type  , my age , any disease I suffer from , last surgery , etc …</t>
  </si>
  <si>
    <t>I can provide the hospital/blood driver with information about my health</t>
  </si>
  <si>
    <t>Here I need to provide more data about my medical information</t>
  </si>
  <si>
    <t>get a reminder of my blood donation when the date is near</t>
  </si>
  <si>
    <t>I should receive the requested items and who need these items and their locations</t>
  </si>
  <si>
    <t>Accept and get contact with this person</t>
  </si>
  <si>
    <t>Pro-bono Doctor</t>
  </si>
  <si>
    <t>Filter cases by medical case needs (high blood sugar,...etc)</t>
  </si>
  <si>
    <t xml:space="preserve">I can send request for this case to come to be able provide help </t>
  </si>
  <si>
    <t>Filter these cases in search</t>
  </si>
  <si>
    <t>sign up with my name, what hospital am i in, what is my speciality , gender</t>
  </si>
  <si>
    <t>to make an account</t>
  </si>
  <si>
    <t>Provide additional data which are hosbital I work for and my speciality</t>
  </si>
  <si>
    <t xml:space="preserve">View available the cases's appointment based on location and medical needs  </t>
  </si>
  <si>
    <t xml:space="preserve">I can make sure that i can help the case at this location and appointments </t>
  </si>
  <si>
    <t xml:space="preserve">Save the personal data of the patients iam dealing with (their cases  , names and their contact informations) in the Platform </t>
  </si>
  <si>
    <t xml:space="preserve">I can follow up with my patients </t>
  </si>
  <si>
    <t>Get feedback on my service with patients</t>
  </si>
  <si>
    <t>More peoble prefere to request my service also to enhance my service dealing with patients</t>
  </si>
  <si>
    <t>Save appointments feedbacks for every patient and it's day and time after every appointment</t>
  </si>
  <si>
    <t>I can keep track of the patient health</t>
  </si>
  <si>
    <t>Organize my appointments in a calendar</t>
  </si>
  <si>
    <t>I can track them</t>
  </si>
  <si>
    <t>be notified if a patient cancels his/her appointment</t>
  </si>
  <si>
    <t xml:space="preserve">i can update my calender </t>
  </si>
  <si>
    <t xml:space="preserve">Be notified with my upcomming appointments </t>
  </si>
  <si>
    <t xml:space="preserve">I can remember them </t>
  </si>
  <si>
    <t>Categorize the patients based on their cases</t>
  </si>
  <si>
    <t>I can provide better care for them</t>
  </si>
  <si>
    <t>Should be able to categorize all patients with same case (to reach them in a fast way)</t>
  </si>
  <si>
    <t>Post some healthcare advices</t>
  </si>
  <si>
    <t>Any one can benefit from it</t>
  </si>
  <si>
    <t>Apply for specific case (medical need)posted by Hostpitals</t>
  </si>
  <si>
    <t>I can volunteer to help the patients</t>
  </si>
  <si>
    <t>Hospital</t>
  </si>
  <si>
    <t>have a profile that shows some informations about the hospitals (location , name , needs etc …)</t>
  </si>
  <si>
    <t>people know when to come and donate</t>
  </si>
  <si>
    <t>post medical supplies request and their level of urgency(High , Medium ,Low) and requests for blood donation</t>
  </si>
  <si>
    <t>I can fullfill shortage in repository</t>
  </si>
  <si>
    <t>Make post for needed Pro-bono doctors that can help in specific cases (Medical needs) in the hospital</t>
  </si>
  <si>
    <t>Any doctor be able to request to deal with this case if he/she wanted</t>
  </si>
  <si>
    <t xml:space="preserve">categorize doctors based on their speciality </t>
  </si>
  <si>
    <t>to search for doctor based on the specialty a patient needs (heart surgeon for heart surgery,...)</t>
  </si>
  <si>
    <t>Receive requests of Pro-bono doctors that want to donate with their time and see their qualifications</t>
  </si>
  <si>
    <t>to be able to the doctors who wants to donate</t>
  </si>
  <si>
    <t xml:space="preserve">I can schedule the patients accordingly </t>
  </si>
  <si>
    <t xml:space="preserve">I should provide the location and working hours of each blood donation centers </t>
  </si>
  <si>
    <t>the donors can go and donate their blood</t>
  </si>
  <si>
    <t>send an alerting message to all doctors needed in a specific field when an emergency occurs</t>
  </si>
  <si>
    <t>they're all there when an emergency occurs</t>
  </si>
  <si>
    <t>View all patients requests sorted based on their urgency</t>
  </si>
  <si>
    <t>so I can serve the patient in a safe manner</t>
  </si>
  <si>
    <t>provide the patients with each doctor's available time slots and room location</t>
  </si>
  <si>
    <t xml:space="preserve"> the patients can reserve an appointment</t>
  </si>
  <si>
    <t>alert the patient when the request is accepted</t>
  </si>
  <si>
    <t>the patient can keep up with appoitntment status</t>
  </si>
  <si>
    <t>keep track of total medical/medication supplies and blood types received from donations</t>
  </si>
  <si>
    <t>I can request for more if needed</t>
  </si>
  <si>
    <t>send email to donor when arrival of medical supplies is confirmed</t>
  </si>
  <si>
    <t>I can notify donor of successful donation</t>
  </si>
  <si>
    <t>view donor's contact information</t>
  </si>
  <si>
    <t>I can inform him if any something wrong happened with the received items</t>
  </si>
  <si>
    <t>Schools</t>
  </si>
  <si>
    <t>Pro-bono teacher</t>
  </si>
  <si>
    <t xml:space="preserve">Make a profile showing up the specific grades I teach </t>
  </si>
  <si>
    <t>I can offer help for anyone want to learn at these specific levels</t>
  </si>
  <si>
    <t xml:space="preserve">Post Recorded education Sessions </t>
  </si>
  <si>
    <t xml:space="preserve">Anyone need these sessions can find them </t>
  </si>
  <si>
    <t>Categorize my sessions based on education level and Subjects</t>
  </si>
  <si>
    <t>Sessions be organized</t>
  </si>
  <si>
    <t>Get feedbacks on my sessions</t>
  </si>
  <si>
    <t>I can enhance these sessions by time</t>
  </si>
  <si>
    <t>Post the specific education levels  for students or all levels that I can teach</t>
  </si>
  <si>
    <t>I can offer help to teach these specific education levels</t>
  </si>
  <si>
    <t>View All Schools that need Pro-bono teachers</t>
  </si>
  <si>
    <t>I can see schools that need my service</t>
  </si>
  <si>
    <t>Filter Schools by education level or education subject</t>
  </si>
  <si>
    <t>I can find schools that needs these subjects that iam searching on</t>
  </si>
  <si>
    <t>Filter students who want to learn using education level and education subjects</t>
  </si>
  <si>
    <t>I can find students easly</t>
  </si>
  <si>
    <t xml:space="preserve">List personal data (name, age, level of education, phone number) of my students </t>
  </si>
  <si>
    <t>I can contact them if I needed to follow up with them</t>
  </si>
  <si>
    <t>Categorize students I teach based on their education level and the education Subjects</t>
  </si>
  <si>
    <t>It ease dealing with the students with the same level</t>
  </si>
  <si>
    <t>Organize my appointments in a calendar based on day and time</t>
  </si>
  <si>
    <t>I can keep track of appointments and their time</t>
  </si>
  <si>
    <t xml:space="preserve">Get notified with my appointments </t>
  </si>
  <si>
    <t>View all available schools profiles</t>
  </si>
  <si>
    <t>I can see available schools that need my donation</t>
  </si>
  <si>
    <t>School</t>
  </si>
  <si>
    <t>Post books for donation and their information(ISBN, edition, date of publication) and level of education</t>
  </si>
  <si>
    <t>Anyone in need of them may request to take them.</t>
  </si>
  <si>
    <t>Make a post with available number of free places in classes and educations levels of these classes</t>
  </si>
  <si>
    <t>Any Student can not afford payments of the schools can join</t>
  </si>
  <si>
    <t>have a list of all students that needs pro-bono teaching services along with their details</t>
  </si>
  <si>
    <t>Any Pro-bono teacher can request to join in my School</t>
  </si>
  <si>
    <t>have a list of teachers whos willing to pro-bono teach including their details and what subject do they teach</t>
  </si>
  <si>
    <t xml:space="preserve">I can give them classes </t>
  </si>
  <si>
    <t>show how much of the donations we need is met (progess bar maybe)</t>
  </si>
  <si>
    <t>they can communicate together</t>
  </si>
  <si>
    <t>Make a post of education levels and their subjects needed</t>
  </si>
  <si>
    <t xml:space="preserve">I can find teachers for a specific subject easily </t>
  </si>
  <si>
    <t>Make profile page that holds information about the school and range of education levels tought , location of school</t>
  </si>
  <si>
    <t xml:space="preserve">people know how long is left for the target </t>
  </si>
  <si>
    <t>make a post asking for Pro-bono teachers</t>
  </si>
  <si>
    <t xml:space="preserve">Post scholarship offers for students </t>
  </si>
  <si>
    <t xml:space="preserve">High performing Students that suffer from financial shortcommings can join at a reduced/free price </t>
  </si>
  <si>
    <t>Orphanage</t>
  </si>
  <si>
    <t>sign up with my organization name, location, documents and organization's email</t>
  </si>
  <si>
    <t>need to provide my legal documents to be revisied by Admin</t>
  </si>
  <si>
    <t>View all organizations</t>
  </si>
  <si>
    <t xml:space="preserve">I can browse which organizations that are avalable to deal with </t>
  </si>
  <si>
    <t>Filter organizations based on needs (food, clothes, teaching ,toys bags ...)or names</t>
  </si>
  <si>
    <t>I can decide whether I will donate to them based on their needs</t>
  </si>
  <si>
    <t>View Organization Page . Should contains(name , needs , feedbacks, rating , describtion and contact informations)</t>
  </si>
  <si>
    <t>I can Know informations about the organization and their rating</t>
  </si>
  <si>
    <t>View all past posts of this organization and their status (Percentage of completion) of their requirments</t>
  </si>
  <si>
    <t>I can know what this organization needs the most</t>
  </si>
  <si>
    <t>get a notification from the organization that they recieved my donations</t>
  </si>
  <si>
    <t>i know that my donations are recieved</t>
  </si>
  <si>
    <t>post pictures of kids to be adopted</t>
  </si>
  <si>
    <t>i show how donations have a great impact on the orphanage</t>
  </si>
  <si>
    <t>include in my profile number of kids (boys &amp; girls) and age range, amount of supplies we have (food, clothes, toys)</t>
  </si>
  <si>
    <t>people whos donating knows what to donate</t>
  </si>
  <si>
    <t>Customize my profile with information about me and my needs</t>
  </si>
  <si>
    <t>Users can view my goals and needs</t>
  </si>
  <si>
    <t>be able to post cases accompanied by their needs and urgency and set donation goal</t>
  </si>
  <si>
    <t>Donors can find my posts and donate</t>
  </si>
  <si>
    <t>update percentage of completion of donation goal</t>
  </si>
  <si>
    <t>we can priorities unfinished donation goals</t>
  </si>
  <si>
    <t>be able to view of pending or incoming donations by status/location (if on the way)</t>
  </si>
  <si>
    <t>so that i can receive them upon delivery</t>
  </si>
  <si>
    <t>report a driver/donor or give comments on them that persists on their profile</t>
  </si>
  <si>
    <t>i can warn other people if theyre bad donors/drivers</t>
  </si>
  <si>
    <t>have feedbacks of people shown on my profile</t>
  </si>
  <si>
    <t>to prove im a trusted organization</t>
  </si>
  <si>
    <t>List All past requests from all donors</t>
  </si>
  <si>
    <t>I can keep in touch with the donor and encaurage him to donate again</t>
  </si>
  <si>
    <t>Filter past requests by items needed</t>
  </si>
  <si>
    <t xml:space="preserve">to be able to keep track of items received </t>
  </si>
  <si>
    <t>Send email to past donors</t>
  </si>
  <si>
    <t>I can notify  the them to donate for urgent needed cases</t>
  </si>
  <si>
    <t>By selecting a set of donors and sending an automatic email</t>
  </si>
  <si>
    <t>Delivery Driver</t>
  </si>
  <si>
    <t xml:space="preserve"> be able to access a calendar containing the number of requests each day</t>
  </si>
  <si>
    <t>I can to manage multiple pickups efficiently</t>
  </si>
  <si>
    <t>be able to view feedback and ratings from donors and donees</t>
  </si>
  <si>
    <t>I can improve service quality</t>
  </si>
  <si>
    <t>I can move on to the next delivery</t>
  </si>
  <si>
    <t>Mobile app</t>
  </si>
  <si>
    <t>Delivery Driver/Health/Refugee/Schools</t>
  </si>
  <si>
    <t>Delivery Driver/Donation receiver/Charity/School</t>
  </si>
  <si>
    <t>I should be provided with the secret code for the donee</t>
  </si>
  <si>
    <t>I can verify the identity of the donee</t>
  </si>
  <si>
    <t>be able to select a day and view all its trips with their summary (source, destination, deadline)</t>
  </si>
  <si>
    <t> I can efficiently plan my routes and optimize my time</t>
  </si>
  <si>
    <t>sign up my vehicle (license info, license plate, phone no.)</t>
  </si>
  <si>
    <t>be able to cancel a donation dropping</t>
  </si>
  <si>
    <t>i dont go if i changed my mind</t>
  </si>
  <si>
    <t>Provide excuse for cancellation (predefined or custom)</t>
  </si>
  <si>
    <t>I give appropiate reason to be reviewed by admin</t>
  </si>
  <si>
    <t>view the location on google maps of the pickup before being able to accept/reject</t>
  </si>
  <si>
    <t>i decide if i want to go to that place or no</t>
  </si>
  <si>
    <t>I can manage my workload effectively</t>
  </si>
  <si>
    <t>I should receive notifications or alerts for any changes or updates to pickup requests</t>
  </si>
  <si>
    <t>I can stay informed and respond accordingly</t>
  </si>
  <si>
    <t>I should have access to contact information for donors in case of any issues or delays</t>
  </si>
  <si>
    <t>I can communicate effectively</t>
  </si>
  <si>
    <t>I should be able to provide feedback or report any issues encountered during the pickup process</t>
  </si>
  <si>
    <t>improvements can be made</t>
  </si>
  <si>
    <t>I should have access to a history of completed pickups for record-keeping and accountability purposes</t>
  </si>
  <si>
    <t>I can track my performance</t>
  </si>
  <si>
    <t>Refugee and Poverty</t>
  </si>
  <si>
    <t>Put status of the apartment(available or not available)</t>
  </si>
  <si>
    <t>Offer the appartment whenever it is available</t>
  </si>
  <si>
    <t>sort requests (new to old)</t>
  </si>
  <si>
    <t>to know who requested first</t>
  </si>
  <si>
    <t>View All Requests for the Rent of an Apartment</t>
  </si>
  <si>
    <t>Accept one of the requests</t>
  </si>
  <si>
    <t xml:space="preserve">Get contact of the person who want to rent  </t>
  </si>
  <si>
    <t>I can call him to make sure that  all the details are correct and discuss any further arrangements or requirements.</t>
  </si>
  <si>
    <t>Donation receiver</t>
  </si>
  <si>
    <t>I want to specify my requirements and needs, including sizes, preferences, and any specific requests</t>
  </si>
  <si>
    <t>I can ensure donations meet my exact needs and contribute to my well-being appropriately</t>
  </si>
  <si>
    <t>sign up with my name , gender , how many members in the family, location</t>
  </si>
  <si>
    <t>choose/change deadline for receiving the donation</t>
  </si>
  <si>
    <t xml:space="preserve">i can be available to recieve it </t>
  </si>
  <si>
    <t>track the location of the driver who has my donation using live location</t>
  </si>
  <si>
    <t xml:space="preserve">know when he is near </t>
  </si>
  <si>
    <t>have a list of all incoming donations with their arrival time and status</t>
  </si>
  <si>
    <t>I can know when to pick it up</t>
  </si>
  <si>
    <t>I should have access to contact information for delivery drivers in case of any delays</t>
  </si>
  <si>
    <t>I should be able to provide feedback on received donations, including their quality</t>
  </si>
  <si>
    <t xml:space="preserve">Show all charity organizations locations </t>
  </si>
  <si>
    <t>i can go and request for donations</t>
  </si>
  <si>
    <t xml:space="preserve">have a list of all organizations willing to donate </t>
  </si>
  <si>
    <t>get contact informations of donars</t>
  </si>
  <si>
    <t xml:space="preserve">i can explain to them my case </t>
  </si>
  <si>
    <t>be able to search for items using voice recognition</t>
  </si>
  <si>
    <t>i can search if i dont know how to write</t>
  </si>
  <si>
    <t>have a picture of all items im looking for</t>
  </si>
  <si>
    <t>i can search if i dont know how to read</t>
  </si>
  <si>
    <t>can add details about me to my profile using videos/voice notes</t>
  </si>
  <si>
    <t xml:space="preserve">i can explain my case </t>
  </si>
  <si>
    <t>Donors would know what supplies to prioritize donating</t>
  </si>
  <si>
    <t>in case of any unforseen circumstances</t>
  </si>
  <si>
    <t>Admin</t>
  </si>
  <si>
    <t>Remove innapropriate/shady posts</t>
  </si>
  <si>
    <t>I can prevent bad user experience or scams</t>
  </si>
  <si>
    <t>Web app</t>
  </si>
  <si>
    <t>Issue warnings to users</t>
  </si>
  <si>
    <t>I can deter them from doing innapropriate actions again</t>
  </si>
  <si>
    <t>See list of users/posts who have the most reports (sorted on most reports submitted)</t>
  </si>
  <si>
    <t>I can review them and take the necessary actions/perform procedures (warn/ban/leave alone for user) (Remove/Keep for post)</t>
  </si>
  <si>
    <t>filter reported users list by user type (organization, individual or donor)</t>
  </si>
  <si>
    <t>I can easily review the reports I want</t>
  </si>
  <si>
    <t>I can see the users with the most complaints and ban them quickly</t>
  </si>
  <si>
    <t>Ban users for a certain time or permanently</t>
  </si>
  <si>
    <t>I can keep malicious users away</t>
  </si>
  <si>
    <t>Pardon users</t>
  </si>
  <si>
    <t>I can correct false bans</t>
  </si>
  <si>
    <t>View list of errors that occured for users</t>
  </si>
  <si>
    <t>I can report them to IT or fix them</t>
  </si>
  <si>
    <t>View feedback from users</t>
  </si>
  <si>
    <t>I can enhance user experience by improving any points mentioned</t>
  </si>
  <si>
    <t>Backup Data on Servers</t>
  </si>
  <si>
    <t>I can prevent data loss due to server failure</t>
  </si>
  <si>
    <t>Restart servers when encountering errors</t>
  </si>
  <si>
    <t>I can perform maintenance, resolve any errors and improve user experience</t>
  </si>
  <si>
    <t>Reroute activity to Backup server</t>
  </si>
  <si>
    <t>To reduce load on a server, in order to perform maintenance and keep application running</t>
  </si>
  <si>
    <t>Send Notifications for all users for any important updates</t>
  </si>
  <si>
    <t xml:space="preserve">I can notify users of important events </t>
  </si>
  <si>
    <t>Add questions to FAQ (Frequently asked questions)</t>
  </si>
  <si>
    <t>Users can refer to it to get quick answers to common problems/questions</t>
  </si>
  <si>
    <t>respond to questions by users</t>
  </si>
  <si>
    <t>I can solve user's problems and enhance their experience</t>
  </si>
  <si>
    <t>Add donation item categories</t>
  </si>
  <si>
    <t>to maintain application customizability and flexibility and habdility</t>
  </si>
  <si>
    <t>Mark spaces for Advertisements</t>
  </si>
  <si>
    <t>I can post ads in the most suitable place</t>
  </si>
  <si>
    <t>View most popular donation item categories</t>
  </si>
  <si>
    <t>Keep statistics about traffic on web app</t>
  </si>
  <si>
    <t>To permissions to newly hired admins</t>
  </si>
  <si>
    <t>View any users information (name, age, donation history, posts...etc)</t>
  </si>
  <si>
    <t>I can evaluate them and decide if they should be penalized or not</t>
  </si>
  <si>
    <t>Broadcast message to all users when error occurs</t>
  </si>
  <si>
    <t>I can inform users why service stopped</t>
  </si>
  <si>
    <t>Review Delivery driver applications</t>
  </si>
  <si>
    <t>I can decide if the delivery driver is qualified</t>
  </si>
  <si>
    <t>Description</t>
  </si>
  <si>
    <t>Measurment</t>
  </si>
  <si>
    <t>Corresponding Functional Requirments</t>
  </si>
  <si>
    <t xml:space="preserve">Portability </t>
  </si>
  <si>
    <t>Use Mobile or Desktop to donate</t>
  </si>
  <si>
    <t>number of target systems up to 1M systems</t>
  </si>
  <si>
    <t xml:space="preserve">Availability </t>
  </si>
  <si>
    <t>readiness and accessibility of a system or service to users at any given time</t>
  </si>
  <si>
    <t>probability of unavailability(up time/up time + down time) range from 0%-5%</t>
  </si>
  <si>
    <t>Performance</t>
  </si>
  <si>
    <t>efficiency of the system's execution, encompassing speed, scalability, and resource utilization</t>
  </si>
  <si>
    <t xml:space="preserve"> up to 1000 transactions per second</t>
  </si>
  <si>
    <t xml:space="preserve">Scalibility </t>
  </si>
  <si>
    <t>Adapting software's capacity to handle increasing workload or demand.</t>
  </si>
  <si>
    <t>capacity handles exponential growth</t>
  </si>
  <si>
    <t>Reliability</t>
  </si>
  <si>
    <t>Consistent and dependable performance of software systems under varying conditions.</t>
  </si>
  <si>
    <t>measure time to failure (weeks to month)</t>
  </si>
  <si>
    <t>Security</t>
  </si>
  <si>
    <t>Safeguarding software, data, and users from unauthorized access and breaches.</t>
  </si>
  <si>
    <t>Ease of use</t>
  </si>
  <si>
    <t>easy to use for both disable and lack of knowledge people</t>
  </si>
  <si>
    <t>number of help frames should be 1-5</t>
  </si>
  <si>
    <t xml:space="preserve">Maintability </t>
  </si>
  <si>
    <t>Software's ease of modification, repair, and enhancement over time</t>
  </si>
  <si>
    <t>code complexity should be low to medium</t>
  </si>
  <si>
    <t xml:space="preserve">Robustness </t>
  </si>
  <si>
    <t xml:space="preserve"> stable performance and graceful handling of errors and adverse conditions.</t>
  </si>
  <si>
    <t>time to restart after failures should be less than a min</t>
  </si>
  <si>
    <t>Host and post about charity events</t>
  </si>
  <si>
    <t>I should be able to accept or decline pickup requests based on my availability and capacity as well as update the status of the pickup  (e.g., en route, arrived, picked up)</t>
  </si>
  <si>
    <t>I can get substitute teachers when there is a shortage</t>
  </si>
  <si>
    <t>Administration</t>
  </si>
  <si>
    <t>be able to review and accept or decline donation requests</t>
  </si>
  <si>
    <t>I can initiate a delivery</t>
  </si>
  <si>
    <t>Be able to end the trip after receving the donee's secret code</t>
  </si>
  <si>
    <t xml:space="preserve">I can request another driver </t>
  </si>
  <si>
    <t xml:space="preserve">i can be updated of whom will take the donations </t>
  </si>
  <si>
    <t>I can spread awareness for donation services in the society</t>
  </si>
  <si>
    <t>Charity/Donation receiver</t>
  </si>
  <si>
    <t>Orphanage/Refugee</t>
  </si>
  <si>
    <t>Post any school supplies , Kitchen supplies ,Clothes, shoes, bags ,Toys etc… I want to donate with images</t>
  </si>
  <si>
    <t>Group students and teachers based on spcific subject</t>
  </si>
  <si>
    <t>ease communication between students and their teachers</t>
  </si>
  <si>
    <t>I don't miss the appointment</t>
  </si>
  <si>
    <t xml:space="preserve">cancel appointements with Pro-pono doctors </t>
  </si>
  <si>
    <t>here should provide more data like num of members in the family (other moduls don’t have to do this step)</t>
  </si>
  <si>
    <t>I can request for their donations</t>
  </si>
  <si>
    <t>I can find a affordable place to live</t>
  </si>
  <si>
    <t>Select post and rent appartment from post</t>
  </si>
  <si>
    <t>I can meet donnes' needs</t>
  </si>
  <si>
    <t>Sort users/post by number of reports</t>
  </si>
  <si>
    <t>Grant priviliges to other admins</t>
  </si>
  <si>
    <t>Donor/Pro bono Teacher/ Pro bono Doctor/ Charity/Donation Receiver</t>
  </si>
  <si>
    <t>Ask questions or visit FAQ in form</t>
  </si>
  <si>
    <t>View list of Pro-bono doctors whos willing to do the free visit along with their work time</t>
  </si>
  <si>
    <t>I can get answers whenever I need guidance</t>
  </si>
  <si>
    <t>All requirements should depend on Login</t>
  </si>
  <si>
    <t>encryption strength 128 to 256 bits, occurence of crimes between users(theft...etc)</t>
  </si>
  <si>
    <t>All requirements should depend on Signup</t>
  </si>
  <si>
    <t>Post requests for items I need (medicine , food ,school supplies  , health care, ...) or education in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</si>
</sst>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4">
    <font>
      <sz val="11"/>
      <color theme="1"/>
      <name val="Calibri"/>
      <family val="2"/>
      <scheme val="minor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b/>
      <sz val="10"/>
      <color rgb="FFFFFFFF"/>
      <name val="Arial"/>
      <family val="2"/>
    </font>
    <font>
      <sz val="10"/>
      <name val="Arial"/>
    </font>
    <font>
      <sz val="10"/>
      <name val="Arial"/>
      <family val="2"/>
    </font>
    <font>
      <sz val="10"/>
      <name val="Calibri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  <font>
      <sz val="10"/>
      <name val="Arial"/>
      <charset val="1"/>
    </font>
    <font>
      <sz val="10"/>
      <name val="UICTFontTextStyleBody"/>
    </font>
    <font>
      <sz val="11"/>
      <name val="UICTFontTextStyleBody"/>
    </font>
    <font>
      <u/>
      <sz val="11"/>
      <color theme="10"/>
      <name val="Calibri"/>
      <family val="2"/>
      <scheme val="minor"/>
    </font>
    <font>
      <sz val="20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i/>
      <sz val="14"/>
      <color rgb="FFFFFFFF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rgb="FF3D85C6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43" fontId="23" fillId="0" borderId="0" applyFont="0" applyFill="0" applyBorder="0" applyAlignment="0" applyProtection="0"/>
  </cellStyleXfs>
  <cellXfs count="70">
    <xf numFmtId="0" fontId="0" fillId="0" borderId="0" xfId="0"/>
    <xf numFmtId="0" fontId="8" fillId="0" borderId="0" xfId="0" applyFont="1"/>
    <xf numFmtId="0" fontId="8" fillId="4" borderId="0" xfId="0" applyFont="1" applyFill="1"/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8" fillId="0" borderId="0" xfId="0" applyFont="1" applyFill="1"/>
    <xf numFmtId="0" fontId="19" fillId="6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3" fontId="19" fillId="9" borderId="1" xfId="0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6" fillId="7" borderId="1" xfId="0" applyFont="1" applyFill="1" applyBorder="1" applyAlignment="1">
      <alignment horizontal="center"/>
    </xf>
    <xf numFmtId="0" fontId="17" fillId="7" borderId="1" xfId="0" applyFont="1" applyFill="1" applyBorder="1"/>
    <xf numFmtId="0" fontId="16" fillId="3" borderId="1" xfId="0" applyFont="1" applyFill="1" applyBorder="1" applyAlignment="1">
      <alignment horizontal="center"/>
    </xf>
    <xf numFmtId="0" fontId="0" fillId="3" borderId="1" xfId="0" applyFill="1" applyBorder="1"/>
    <xf numFmtId="0" fontId="16" fillId="10" borderId="1" xfId="0" applyFont="1" applyFill="1" applyBorder="1" applyAlignment="1">
      <alignment horizontal="center"/>
    </xf>
    <xf numFmtId="0" fontId="18" fillId="10" borderId="1" xfId="0" applyFont="1" applyFill="1" applyBorder="1"/>
    <xf numFmtId="0" fontId="16" fillId="11" borderId="1" xfId="0" applyFont="1" applyFill="1" applyBorder="1" applyAlignment="1">
      <alignment horizontal="center"/>
    </xf>
    <xf numFmtId="0" fontId="14" fillId="11" borderId="1" xfId="1" applyFill="1" applyBorder="1"/>
    <xf numFmtId="0" fontId="16" fillId="12" borderId="0" xfId="0" applyFont="1" applyFill="1" applyAlignment="1">
      <alignment horizontal="center"/>
    </xf>
    <xf numFmtId="0" fontId="0" fillId="12" borderId="0" xfId="0" applyFill="1"/>
    <xf numFmtId="0" fontId="0" fillId="4" borderId="0" xfId="0" applyFill="1"/>
    <xf numFmtId="0" fontId="0" fillId="13" borderId="0" xfId="0" applyFill="1"/>
    <xf numFmtId="0" fontId="0" fillId="0" borderId="0" xfId="0" applyFill="1"/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center"/>
    </xf>
    <xf numFmtId="0" fontId="15" fillId="5" borderId="0" xfId="0" applyFont="1" applyFill="1" applyAlignment="1"/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43" fontId="8" fillId="5" borderId="1" xfId="2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 wrapText="1"/>
    </xf>
    <xf numFmtId="0" fontId="9" fillId="16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8" fillId="18" borderId="1" xfId="0" applyFont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ed.aboanza@student.guc.edu.eg" TargetMode="External"/><Relationship Id="rId2" Type="http://schemas.openxmlformats.org/officeDocument/2006/relationships/hyperlink" Target="mailto:habiba.elguindy@student.guc.edu.eg" TargetMode="External"/><Relationship Id="rId1" Type="http://schemas.openxmlformats.org/officeDocument/2006/relationships/hyperlink" Target="mailto:mohamed.elmenshawy@student.guc.edu.eg" TargetMode="External"/><Relationship Id="rId5" Type="http://schemas.openxmlformats.org/officeDocument/2006/relationships/hyperlink" Target="mailto:mahmoud.hebishy@student.guc.edu.eg" TargetMode="External"/><Relationship Id="rId4" Type="http://schemas.openxmlformats.org/officeDocument/2006/relationships/hyperlink" Target="mailto:mahmoud.dahroug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CE63-CCDB-449D-B1EF-1B012985E4A9}">
  <dimension ref="A1:E8"/>
  <sheetViews>
    <sheetView workbookViewId="0">
      <selection activeCell="C12" sqref="C12"/>
    </sheetView>
  </sheetViews>
  <sheetFormatPr defaultRowHeight="15"/>
  <cols>
    <col min="1" max="1" width="42" customWidth="1"/>
    <col min="2" max="2" width="32" customWidth="1"/>
    <col min="3" max="3" width="52" customWidth="1"/>
    <col min="4" max="4" width="11.5703125" bestFit="1" customWidth="1"/>
  </cols>
  <sheetData>
    <row r="1" spans="1:5" ht="25.5" customHeight="1">
      <c r="A1" s="36" t="s">
        <v>0</v>
      </c>
      <c r="B1" s="37"/>
      <c r="C1" s="37"/>
      <c r="D1" s="37"/>
    </row>
    <row r="2" spans="1:5" ht="18" customHeight="1">
      <c r="A2" s="28"/>
      <c r="B2" s="25"/>
      <c r="C2" s="26"/>
      <c r="D2" s="26"/>
      <c r="E2" s="27"/>
    </row>
    <row r="3" spans="1:5" ht="18">
      <c r="A3" s="17" t="s">
        <v>1</v>
      </c>
      <c r="B3" s="19" t="s">
        <v>2</v>
      </c>
      <c r="C3" s="23" t="s">
        <v>3</v>
      </c>
      <c r="D3" s="21" t="s">
        <v>4</v>
      </c>
    </row>
    <row r="4" spans="1:5">
      <c r="A4" s="18" t="s">
        <v>5</v>
      </c>
      <c r="B4" s="20" t="s">
        <v>6</v>
      </c>
      <c r="C4" s="24" t="s">
        <v>7</v>
      </c>
      <c r="D4" s="22" t="s">
        <v>8</v>
      </c>
    </row>
    <row r="5" spans="1:5">
      <c r="A5" s="18" t="s">
        <v>9</v>
      </c>
      <c r="B5" s="20" t="s">
        <v>10</v>
      </c>
      <c r="C5" s="24" t="s">
        <v>11</v>
      </c>
      <c r="D5" s="22" t="s">
        <v>8</v>
      </c>
    </row>
    <row r="6" spans="1:5">
      <c r="A6" s="18" t="s">
        <v>12</v>
      </c>
      <c r="B6" s="20" t="s">
        <v>13</v>
      </c>
      <c r="C6" s="24" t="s">
        <v>14</v>
      </c>
      <c r="D6" s="22" t="s">
        <v>15</v>
      </c>
    </row>
    <row r="7" spans="1:5">
      <c r="A7" s="18" t="s">
        <v>16</v>
      </c>
      <c r="B7" s="20" t="s">
        <v>17</v>
      </c>
      <c r="C7" s="24" t="s">
        <v>18</v>
      </c>
      <c r="D7" s="22" t="s">
        <v>19</v>
      </c>
    </row>
    <row r="8" spans="1:5">
      <c r="A8" s="18" t="s">
        <v>20</v>
      </c>
      <c r="B8" s="20" t="s">
        <v>21</v>
      </c>
      <c r="C8" s="24" t="s">
        <v>22</v>
      </c>
      <c r="D8" s="22" t="s">
        <v>23</v>
      </c>
    </row>
  </sheetData>
  <mergeCells count="1">
    <mergeCell ref="A1:D1"/>
  </mergeCells>
  <hyperlinks>
    <hyperlink ref="C4" r:id="rId1" xr:uid="{35CE1B33-C2AF-4226-B260-B4F4785EB389}"/>
    <hyperlink ref="C5" r:id="rId2" xr:uid="{FA5A61B0-FF7F-4AA3-A113-DBA2E31381C3}"/>
    <hyperlink ref="C6" r:id="rId3" xr:uid="{6D2E303C-1AEE-4D49-88FB-333AD781AACF}"/>
    <hyperlink ref="C7" r:id="rId4" xr:uid="{5484539E-52FF-447A-BDFE-C76B121E938A}"/>
    <hyperlink ref="C8" r:id="rId5" xr:uid="{DDDD5354-ACDC-4138-A043-A53C3EE8F0D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3E20-57A2-4114-A613-379397154ABC}">
  <dimension ref="A1:H164"/>
  <sheetViews>
    <sheetView tabSelected="1" topLeftCell="B116" zoomScale="97" zoomScaleNormal="94" workbookViewId="0">
      <selection activeCell="D122" sqref="D122"/>
    </sheetView>
  </sheetViews>
  <sheetFormatPr defaultColWidth="9.140625" defaultRowHeight="15"/>
  <cols>
    <col min="1" max="1" width="49.5703125" bestFit="1" customWidth="1"/>
    <col min="2" max="2" width="31.28515625" bestFit="1" customWidth="1"/>
    <col min="3" max="3" width="19" style="29" bestFit="1" customWidth="1"/>
    <col min="4" max="4" width="61.5703125" bestFit="1" customWidth="1"/>
    <col min="5" max="5" width="141" bestFit="1" customWidth="1"/>
    <col min="6" max="6" width="117" bestFit="1" customWidth="1"/>
    <col min="7" max="7" width="19.28515625" bestFit="1" customWidth="1"/>
    <col min="8" max="8" width="93.42578125" bestFit="1" customWidth="1"/>
  </cols>
  <sheetData>
    <row r="1" spans="1:8" ht="15.75">
      <c r="A1" s="30" t="s">
        <v>24</v>
      </c>
      <c r="B1" s="30" t="s">
        <v>25</v>
      </c>
      <c r="C1" s="31" t="s">
        <v>26</v>
      </c>
      <c r="D1" s="30"/>
      <c r="E1" s="30" t="s">
        <v>27</v>
      </c>
      <c r="F1" s="30"/>
      <c r="G1" s="30"/>
      <c r="H1" s="30" t="s">
        <v>28</v>
      </c>
    </row>
    <row r="2" spans="1:8" ht="25.5">
      <c r="A2" s="32"/>
      <c r="B2" s="32"/>
      <c r="C2" s="33"/>
      <c r="D2" s="34" t="s">
        <v>29</v>
      </c>
      <c r="E2" s="34" t="s">
        <v>30</v>
      </c>
      <c r="F2" s="34" t="s">
        <v>31</v>
      </c>
      <c r="G2" s="35" t="s">
        <v>32</v>
      </c>
      <c r="H2" s="32"/>
    </row>
    <row r="3" spans="1:8" s="1" customFormat="1">
      <c r="A3" s="39" t="s">
        <v>33</v>
      </c>
      <c r="B3" s="41"/>
      <c r="C3" s="38">
        <f>ROW() - 2</f>
        <v>1</v>
      </c>
      <c r="D3" s="42" t="s">
        <v>34</v>
      </c>
      <c r="E3" s="47" t="s">
        <v>35</v>
      </c>
      <c r="F3" s="55" t="s">
        <v>36</v>
      </c>
      <c r="G3" s="63" t="s">
        <v>37</v>
      </c>
      <c r="H3" s="65"/>
    </row>
    <row r="4" spans="1:8" s="1" customFormat="1" ht="21.75" customHeight="1">
      <c r="A4" s="39" t="s">
        <v>33</v>
      </c>
      <c r="B4" s="41"/>
      <c r="C4" s="38">
        <f t="shared" ref="C4:C67" si="0">ROW() - 2</f>
        <v>2</v>
      </c>
      <c r="D4" s="42" t="s">
        <v>34</v>
      </c>
      <c r="E4" s="48" t="s">
        <v>38</v>
      </c>
      <c r="F4" s="56" t="s">
        <v>39</v>
      </c>
      <c r="G4" s="63" t="s">
        <v>37</v>
      </c>
      <c r="H4" s="66" t="s">
        <v>396</v>
      </c>
    </row>
    <row r="5" spans="1:8" s="1" customFormat="1">
      <c r="A5" s="39" t="s">
        <v>33</v>
      </c>
      <c r="B5" s="41">
        <f>C4</f>
        <v>2</v>
      </c>
      <c r="C5" s="38">
        <f t="shared" si="0"/>
        <v>3</v>
      </c>
      <c r="D5" s="42" t="s">
        <v>34</v>
      </c>
      <c r="E5" s="47" t="s">
        <v>40</v>
      </c>
      <c r="F5" s="57" t="s">
        <v>41</v>
      </c>
      <c r="G5" s="63" t="s">
        <v>37</v>
      </c>
      <c r="H5" s="65" t="s">
        <v>394</v>
      </c>
    </row>
    <row r="6" spans="1:8" s="1" customFormat="1">
      <c r="A6" s="39" t="s">
        <v>33</v>
      </c>
      <c r="B6" s="41"/>
      <c r="C6" s="38">
        <f t="shared" si="0"/>
        <v>4</v>
      </c>
      <c r="D6" s="42" t="s">
        <v>34</v>
      </c>
      <c r="E6" s="47" t="s">
        <v>42</v>
      </c>
      <c r="F6" s="55" t="s">
        <v>43</v>
      </c>
      <c r="G6" s="63" t="s">
        <v>37</v>
      </c>
      <c r="H6" s="67"/>
    </row>
    <row r="7" spans="1:8" s="1" customFormat="1">
      <c r="A7" s="39" t="s">
        <v>33</v>
      </c>
      <c r="B7" s="41"/>
      <c r="C7" s="38">
        <f t="shared" si="0"/>
        <v>5</v>
      </c>
      <c r="D7" s="42" t="s">
        <v>34</v>
      </c>
      <c r="E7" s="48" t="s">
        <v>44</v>
      </c>
      <c r="F7" s="55" t="s">
        <v>45</v>
      </c>
      <c r="G7" s="63" t="s">
        <v>37</v>
      </c>
      <c r="H7" s="67"/>
    </row>
    <row r="8" spans="1:8" s="1" customFormat="1">
      <c r="A8" s="39" t="s">
        <v>33</v>
      </c>
      <c r="B8" s="41">
        <f>C6</f>
        <v>4</v>
      </c>
      <c r="C8" s="38">
        <f t="shared" si="0"/>
        <v>6</v>
      </c>
      <c r="D8" s="42" t="s">
        <v>34</v>
      </c>
      <c r="E8" s="48" t="s">
        <v>46</v>
      </c>
      <c r="F8" s="55" t="s">
        <v>47</v>
      </c>
      <c r="G8" s="63" t="s">
        <v>37</v>
      </c>
      <c r="H8" s="67"/>
    </row>
    <row r="9" spans="1:8" s="1" customFormat="1">
      <c r="A9" s="39" t="s">
        <v>33</v>
      </c>
      <c r="B9" s="41">
        <f>C44</f>
        <v>42</v>
      </c>
      <c r="C9" s="38">
        <f t="shared" si="0"/>
        <v>7</v>
      </c>
      <c r="D9" s="42" t="s">
        <v>34</v>
      </c>
      <c r="E9" s="48" t="s">
        <v>48</v>
      </c>
      <c r="F9" s="55" t="s">
        <v>49</v>
      </c>
      <c r="G9" s="63" t="s">
        <v>37</v>
      </c>
      <c r="H9" s="68"/>
    </row>
    <row r="10" spans="1:8" s="1" customFormat="1">
      <c r="A10" s="39" t="s">
        <v>33</v>
      </c>
      <c r="B10" s="41">
        <f>C9</f>
        <v>7</v>
      </c>
      <c r="C10" s="38">
        <f t="shared" si="0"/>
        <v>8</v>
      </c>
      <c r="D10" s="42" t="s">
        <v>34</v>
      </c>
      <c r="E10" s="48" t="s">
        <v>50</v>
      </c>
      <c r="F10" s="57" t="s">
        <v>51</v>
      </c>
      <c r="G10" s="63" t="s">
        <v>37</v>
      </c>
      <c r="H10" s="68"/>
    </row>
    <row r="11" spans="1:8" s="1" customFormat="1">
      <c r="A11" s="39" t="s">
        <v>33</v>
      </c>
      <c r="B11" s="41">
        <f>C9</f>
        <v>7</v>
      </c>
      <c r="C11" s="38">
        <f t="shared" si="0"/>
        <v>9</v>
      </c>
      <c r="D11" s="42" t="s">
        <v>34</v>
      </c>
      <c r="E11" s="48" t="s">
        <v>52</v>
      </c>
      <c r="F11" s="57" t="s">
        <v>53</v>
      </c>
      <c r="G11" s="63" t="s">
        <v>37</v>
      </c>
      <c r="H11" s="68"/>
    </row>
    <row r="12" spans="1:8" s="1" customFormat="1">
      <c r="A12" s="39" t="s">
        <v>33</v>
      </c>
      <c r="B12" s="41">
        <f>C107</f>
        <v>105</v>
      </c>
      <c r="C12" s="38">
        <f t="shared" si="0"/>
        <v>10</v>
      </c>
      <c r="D12" s="42" t="s">
        <v>34</v>
      </c>
      <c r="E12" s="48" t="s">
        <v>54</v>
      </c>
      <c r="F12" s="55" t="s">
        <v>55</v>
      </c>
      <c r="G12" s="63" t="s">
        <v>37</v>
      </c>
      <c r="H12" s="68"/>
    </row>
    <row r="13" spans="1:8" s="1" customFormat="1">
      <c r="A13" s="39" t="s">
        <v>33</v>
      </c>
      <c r="B13" s="41">
        <f>C107</f>
        <v>105</v>
      </c>
      <c r="C13" s="38">
        <f t="shared" si="0"/>
        <v>11</v>
      </c>
      <c r="D13" s="42" t="s">
        <v>34</v>
      </c>
      <c r="E13" s="49" t="s">
        <v>56</v>
      </c>
      <c r="F13" s="58" t="s">
        <v>57</v>
      </c>
      <c r="G13" s="63" t="s">
        <v>37</v>
      </c>
      <c r="H13" s="67"/>
    </row>
    <row r="14" spans="1:8" s="1" customFormat="1">
      <c r="A14" s="39" t="s">
        <v>33</v>
      </c>
      <c r="B14" s="41">
        <f>C107</f>
        <v>105</v>
      </c>
      <c r="C14" s="38">
        <f t="shared" si="0"/>
        <v>12</v>
      </c>
      <c r="D14" s="42" t="s">
        <v>34</v>
      </c>
      <c r="E14" s="49" t="s">
        <v>58</v>
      </c>
      <c r="F14" s="58" t="s">
        <v>59</v>
      </c>
      <c r="G14" s="63" t="s">
        <v>37</v>
      </c>
      <c r="H14" s="67"/>
    </row>
    <row r="15" spans="1:8" s="1" customFormat="1">
      <c r="A15" s="39" t="s">
        <v>33</v>
      </c>
      <c r="B15" s="41">
        <f>C104</f>
        <v>102</v>
      </c>
      <c r="C15" s="38">
        <f t="shared" si="0"/>
        <v>13</v>
      </c>
      <c r="D15" s="42" t="s">
        <v>34</v>
      </c>
      <c r="E15" s="49" t="s">
        <v>60</v>
      </c>
      <c r="F15" s="59" t="s">
        <v>373</v>
      </c>
      <c r="G15" s="63" t="s">
        <v>61</v>
      </c>
      <c r="H15" s="67"/>
    </row>
    <row r="16" spans="1:8" s="1" customFormat="1">
      <c r="A16" s="39" t="s">
        <v>33</v>
      </c>
      <c r="B16" s="41">
        <f>C107</f>
        <v>105</v>
      </c>
      <c r="C16" s="38">
        <f t="shared" si="0"/>
        <v>14</v>
      </c>
      <c r="D16" s="42" t="s">
        <v>34</v>
      </c>
      <c r="E16" s="50" t="s">
        <v>62</v>
      </c>
      <c r="F16" s="58" t="s">
        <v>374</v>
      </c>
      <c r="G16" s="63" t="s">
        <v>61</v>
      </c>
      <c r="H16" s="67"/>
    </row>
    <row r="17" spans="1:8" s="1" customFormat="1">
      <c r="A17" s="39" t="s">
        <v>33</v>
      </c>
      <c r="B17" s="41">
        <f>C107</f>
        <v>105</v>
      </c>
      <c r="C17" s="38">
        <f t="shared" si="0"/>
        <v>15</v>
      </c>
      <c r="D17" s="42" t="s">
        <v>34</v>
      </c>
      <c r="E17" s="50" t="s">
        <v>63</v>
      </c>
      <c r="F17" s="58" t="s">
        <v>64</v>
      </c>
      <c r="G17" s="63" t="s">
        <v>61</v>
      </c>
      <c r="H17" s="67"/>
    </row>
    <row r="18" spans="1:8" s="1" customFormat="1">
      <c r="A18" s="39" t="s">
        <v>33</v>
      </c>
      <c r="B18" s="41">
        <f>C9</f>
        <v>7</v>
      </c>
      <c r="C18" s="38">
        <f t="shared" si="0"/>
        <v>16</v>
      </c>
      <c r="D18" s="42" t="s">
        <v>34</v>
      </c>
      <c r="E18" s="48" t="s">
        <v>65</v>
      </c>
      <c r="F18" s="57" t="s">
        <v>66</v>
      </c>
      <c r="G18" s="63" t="s">
        <v>37</v>
      </c>
      <c r="H18" s="68" t="s">
        <v>67</v>
      </c>
    </row>
    <row r="19" spans="1:8" s="1" customFormat="1">
      <c r="A19" s="39" t="s">
        <v>33</v>
      </c>
      <c r="B19" s="41">
        <f>C9</f>
        <v>7</v>
      </c>
      <c r="C19" s="38">
        <f t="shared" si="0"/>
        <v>17</v>
      </c>
      <c r="D19" s="42" t="s">
        <v>34</v>
      </c>
      <c r="E19" s="48" t="s">
        <v>68</v>
      </c>
      <c r="F19" s="55" t="s">
        <v>69</v>
      </c>
      <c r="G19" s="63" t="s">
        <v>37</v>
      </c>
      <c r="H19" s="67"/>
    </row>
    <row r="20" spans="1:8" s="1" customFormat="1">
      <c r="A20" s="39" t="s">
        <v>33</v>
      </c>
      <c r="B20" s="41">
        <f>C91</f>
        <v>89</v>
      </c>
      <c r="C20" s="38">
        <f t="shared" si="0"/>
        <v>18</v>
      </c>
      <c r="D20" s="42" t="s">
        <v>70</v>
      </c>
      <c r="E20" s="48" t="s">
        <v>71</v>
      </c>
      <c r="F20" s="55" t="s">
        <v>72</v>
      </c>
      <c r="G20" s="63" t="s">
        <v>37</v>
      </c>
      <c r="H20" s="67"/>
    </row>
    <row r="21" spans="1:8" s="1" customFormat="1">
      <c r="A21" s="39" t="s">
        <v>33</v>
      </c>
      <c r="B21" s="41">
        <f>C9</f>
        <v>7</v>
      </c>
      <c r="C21" s="38">
        <f t="shared" si="0"/>
        <v>19</v>
      </c>
      <c r="D21" s="42" t="s">
        <v>34</v>
      </c>
      <c r="E21" s="48" t="s">
        <v>73</v>
      </c>
      <c r="F21" s="55" t="s">
        <v>74</v>
      </c>
      <c r="G21" s="63" t="s">
        <v>37</v>
      </c>
      <c r="H21" s="67"/>
    </row>
    <row r="22" spans="1:8" s="1" customFormat="1">
      <c r="A22" s="39" t="s">
        <v>33</v>
      </c>
      <c r="B22" s="41">
        <f>C9</f>
        <v>7</v>
      </c>
      <c r="C22" s="38">
        <f t="shared" si="0"/>
        <v>20</v>
      </c>
      <c r="D22" s="42" t="s">
        <v>34</v>
      </c>
      <c r="E22" s="48" t="s">
        <v>75</v>
      </c>
      <c r="F22" s="57" t="s">
        <v>76</v>
      </c>
      <c r="G22" s="63" t="s">
        <v>37</v>
      </c>
      <c r="H22" s="67"/>
    </row>
    <row r="23" spans="1:8" s="5" customFormat="1">
      <c r="A23" s="39" t="s">
        <v>33</v>
      </c>
      <c r="B23" s="41"/>
      <c r="C23" s="38">
        <f t="shared" si="0"/>
        <v>21</v>
      </c>
      <c r="D23" s="42" t="s">
        <v>77</v>
      </c>
      <c r="E23" s="48" t="s">
        <v>366</v>
      </c>
      <c r="F23" s="57" t="s">
        <v>375</v>
      </c>
      <c r="G23" s="63"/>
      <c r="H23" s="67"/>
    </row>
    <row r="24" spans="1:8" s="5" customFormat="1">
      <c r="A24" s="39" t="s">
        <v>33</v>
      </c>
      <c r="B24" s="41"/>
      <c r="C24" s="38">
        <f>ROW() - 2</f>
        <v>22</v>
      </c>
      <c r="D24" s="43" t="s">
        <v>390</v>
      </c>
      <c r="E24" s="48" t="s">
        <v>391</v>
      </c>
      <c r="F24" s="57" t="s">
        <v>393</v>
      </c>
      <c r="G24" s="63"/>
      <c r="H24" s="67"/>
    </row>
    <row r="25" spans="1:8" s="1" customFormat="1">
      <c r="A25" s="39" t="s">
        <v>78</v>
      </c>
      <c r="B25" s="41">
        <f>C130</f>
        <v>128</v>
      </c>
      <c r="C25" s="38">
        <f t="shared" si="0"/>
        <v>23</v>
      </c>
      <c r="D25" s="43" t="s">
        <v>34</v>
      </c>
      <c r="E25" s="51" t="s">
        <v>79</v>
      </c>
      <c r="F25" s="58" t="s">
        <v>80</v>
      </c>
      <c r="G25" s="63" t="s">
        <v>37</v>
      </c>
      <c r="H25" s="67" t="s">
        <v>81</v>
      </c>
    </row>
    <row r="26" spans="1:8" s="1" customFormat="1">
      <c r="A26" s="40" t="s">
        <v>82</v>
      </c>
      <c r="B26" s="41">
        <f>C43</f>
        <v>41</v>
      </c>
      <c r="C26" s="38">
        <f t="shared" si="0"/>
        <v>24</v>
      </c>
      <c r="D26" s="42" t="s">
        <v>34</v>
      </c>
      <c r="E26" s="49" t="s">
        <v>83</v>
      </c>
      <c r="F26" s="58" t="s">
        <v>84</v>
      </c>
      <c r="G26" s="63" t="s">
        <v>37</v>
      </c>
      <c r="H26" s="67"/>
    </row>
    <row r="27" spans="1:8" s="1" customFormat="1">
      <c r="A27" s="40" t="s">
        <v>82</v>
      </c>
      <c r="B27" s="41">
        <f>C49</f>
        <v>47</v>
      </c>
      <c r="C27" s="38">
        <f t="shared" si="0"/>
        <v>25</v>
      </c>
      <c r="D27" s="42" t="s">
        <v>34</v>
      </c>
      <c r="E27" s="49" t="s">
        <v>85</v>
      </c>
      <c r="F27" s="58" t="s">
        <v>86</v>
      </c>
      <c r="G27" s="63" t="s">
        <v>37</v>
      </c>
      <c r="H27" s="67"/>
    </row>
    <row r="28" spans="1:8" s="1" customFormat="1">
      <c r="A28" s="40" t="s">
        <v>82</v>
      </c>
      <c r="B28" s="41">
        <f>C44</f>
        <v>42</v>
      </c>
      <c r="C28" s="38">
        <f t="shared" si="0"/>
        <v>26</v>
      </c>
      <c r="D28" s="42" t="s">
        <v>34</v>
      </c>
      <c r="E28" s="49" t="s">
        <v>87</v>
      </c>
      <c r="F28" s="59" t="s">
        <v>88</v>
      </c>
      <c r="G28" s="63" t="s">
        <v>37</v>
      </c>
      <c r="H28" s="68" t="s">
        <v>89</v>
      </c>
    </row>
    <row r="29" spans="1:8" s="1" customFormat="1">
      <c r="A29" s="40" t="s">
        <v>82</v>
      </c>
      <c r="B29" s="41">
        <f>C28</f>
        <v>26</v>
      </c>
      <c r="C29" s="38">
        <f t="shared" si="0"/>
        <v>27</v>
      </c>
      <c r="D29" s="42" t="s">
        <v>34</v>
      </c>
      <c r="E29" s="49" t="s">
        <v>90</v>
      </c>
      <c r="F29" s="59" t="s">
        <v>381</v>
      </c>
      <c r="G29" s="63" t="s">
        <v>61</v>
      </c>
      <c r="H29" s="67"/>
    </row>
    <row r="30" spans="1:8" s="1" customFormat="1">
      <c r="A30" s="40" t="s">
        <v>82</v>
      </c>
      <c r="B30" s="41">
        <f>C130</f>
        <v>128</v>
      </c>
      <c r="C30" s="38">
        <f t="shared" si="0"/>
        <v>28</v>
      </c>
      <c r="D30" s="42" t="s">
        <v>34</v>
      </c>
      <c r="E30" s="48" t="s">
        <v>91</v>
      </c>
      <c r="F30" s="59" t="s">
        <v>92</v>
      </c>
      <c r="G30" s="63" t="s">
        <v>37</v>
      </c>
      <c r="H30" s="67"/>
    </row>
    <row r="31" spans="1:8" s="1" customFormat="1">
      <c r="A31" s="40" t="s">
        <v>82</v>
      </c>
      <c r="B31" s="41">
        <f>C45</f>
        <v>43</v>
      </c>
      <c r="C31" s="38">
        <f t="shared" si="0"/>
        <v>29</v>
      </c>
      <c r="D31" s="43" t="s">
        <v>93</v>
      </c>
      <c r="E31" s="50" t="s">
        <v>94</v>
      </c>
      <c r="F31" s="58" t="s">
        <v>95</v>
      </c>
      <c r="G31" s="63" t="s">
        <v>37</v>
      </c>
      <c r="H31" s="67" t="s">
        <v>96</v>
      </c>
    </row>
    <row r="32" spans="1:8" s="1" customFormat="1">
      <c r="A32" s="40" t="s">
        <v>82</v>
      </c>
      <c r="B32" s="41"/>
      <c r="C32" s="38">
        <f t="shared" si="0"/>
        <v>30</v>
      </c>
      <c r="D32" s="43" t="s">
        <v>93</v>
      </c>
      <c r="E32" s="50" t="s">
        <v>97</v>
      </c>
      <c r="F32" s="58" t="s">
        <v>98</v>
      </c>
      <c r="G32" s="63" t="s">
        <v>37</v>
      </c>
      <c r="H32" s="68" t="s">
        <v>99</v>
      </c>
    </row>
    <row r="33" spans="1:8" s="1" customFormat="1">
      <c r="A33" s="40" t="s">
        <v>82</v>
      </c>
      <c r="B33" s="41">
        <f>C45</f>
        <v>43</v>
      </c>
      <c r="C33" s="38">
        <f t="shared" si="0"/>
        <v>31</v>
      </c>
      <c r="D33" s="43" t="s">
        <v>93</v>
      </c>
      <c r="E33" s="49" t="s">
        <v>100</v>
      </c>
      <c r="F33" s="58" t="s">
        <v>101</v>
      </c>
      <c r="G33" s="63" t="s">
        <v>37</v>
      </c>
      <c r="H33" s="67"/>
    </row>
    <row r="34" spans="1:8" s="1" customFormat="1">
      <c r="A34" s="40" t="s">
        <v>82</v>
      </c>
      <c r="B34" s="41"/>
      <c r="C34" s="38">
        <f t="shared" si="0"/>
        <v>32</v>
      </c>
      <c r="D34" s="43" t="s">
        <v>93</v>
      </c>
      <c r="E34" s="49" t="s">
        <v>102</v>
      </c>
      <c r="F34" s="59" t="s">
        <v>103</v>
      </c>
      <c r="G34" s="63" t="s">
        <v>37</v>
      </c>
      <c r="H34" s="67"/>
    </row>
    <row r="35" spans="1:8" s="1" customFormat="1">
      <c r="A35" s="40" t="s">
        <v>82</v>
      </c>
      <c r="B35" s="41">
        <f>C123</f>
        <v>121</v>
      </c>
      <c r="C35" s="38">
        <f t="shared" si="0"/>
        <v>33</v>
      </c>
      <c r="D35" s="43" t="s">
        <v>93</v>
      </c>
      <c r="E35" s="49" t="s">
        <v>104</v>
      </c>
      <c r="F35" s="59" t="s">
        <v>105</v>
      </c>
      <c r="G35" s="63" t="s">
        <v>37</v>
      </c>
      <c r="H35" s="67"/>
    </row>
    <row r="36" spans="1:8" s="1" customFormat="1">
      <c r="A36" s="40" t="s">
        <v>82</v>
      </c>
      <c r="B36" s="41"/>
      <c r="C36" s="38">
        <f t="shared" si="0"/>
        <v>34</v>
      </c>
      <c r="D36" s="43" t="s">
        <v>93</v>
      </c>
      <c r="E36" s="49" t="s">
        <v>106</v>
      </c>
      <c r="F36" s="59" t="s">
        <v>107</v>
      </c>
      <c r="G36" s="63" t="s">
        <v>37</v>
      </c>
      <c r="H36" s="67"/>
    </row>
    <row r="37" spans="1:8" s="5" customFormat="1">
      <c r="A37" s="40" t="s">
        <v>82</v>
      </c>
      <c r="B37" s="41"/>
      <c r="C37" s="38">
        <f t="shared" si="0"/>
        <v>35</v>
      </c>
      <c r="D37" s="43" t="s">
        <v>93</v>
      </c>
      <c r="E37" s="49" t="s">
        <v>108</v>
      </c>
      <c r="F37" s="59" t="s">
        <v>109</v>
      </c>
      <c r="G37" s="63" t="s">
        <v>61</v>
      </c>
      <c r="H37" s="67"/>
    </row>
    <row r="38" spans="1:8" s="5" customFormat="1">
      <c r="A38" s="40" t="s">
        <v>82</v>
      </c>
      <c r="B38" s="41">
        <f>C132</f>
        <v>130</v>
      </c>
      <c r="C38" s="38">
        <f t="shared" si="0"/>
        <v>36</v>
      </c>
      <c r="D38" s="43" t="s">
        <v>93</v>
      </c>
      <c r="E38" s="49" t="s">
        <v>110</v>
      </c>
      <c r="F38" s="59" t="s">
        <v>111</v>
      </c>
      <c r="G38" s="63" t="s">
        <v>61</v>
      </c>
      <c r="H38" s="67"/>
    </row>
    <row r="39" spans="1:8" s="5" customFormat="1">
      <c r="A39" s="40" t="s">
        <v>82</v>
      </c>
      <c r="B39" s="41" t="str">
        <f>_xlfn.CONCAT(C37,",",C42)</f>
        <v>35,40</v>
      </c>
      <c r="C39" s="38">
        <f t="shared" si="0"/>
        <v>37</v>
      </c>
      <c r="D39" s="43" t="s">
        <v>93</v>
      </c>
      <c r="E39" s="49" t="s">
        <v>112</v>
      </c>
      <c r="F39" s="59" t="s">
        <v>113</v>
      </c>
      <c r="G39" s="63" t="s">
        <v>37</v>
      </c>
      <c r="H39" s="67"/>
    </row>
    <row r="40" spans="1:8" s="5" customFormat="1">
      <c r="A40" s="40" t="s">
        <v>82</v>
      </c>
      <c r="B40" s="41">
        <f>C31</f>
        <v>29</v>
      </c>
      <c r="C40" s="38">
        <f t="shared" si="0"/>
        <v>38</v>
      </c>
      <c r="D40" s="43" t="s">
        <v>93</v>
      </c>
      <c r="E40" s="49" t="s">
        <v>114</v>
      </c>
      <c r="F40" s="59" t="s">
        <v>115</v>
      </c>
      <c r="G40" s="63" t="s">
        <v>37</v>
      </c>
      <c r="H40" s="67" t="s">
        <v>116</v>
      </c>
    </row>
    <row r="41" spans="1:8" s="5" customFormat="1">
      <c r="A41" s="40" t="s">
        <v>82</v>
      </c>
      <c r="B41" s="41"/>
      <c r="C41" s="38">
        <f t="shared" si="0"/>
        <v>39</v>
      </c>
      <c r="D41" s="43" t="s">
        <v>93</v>
      </c>
      <c r="E41" s="49" t="s">
        <v>117</v>
      </c>
      <c r="F41" s="59" t="s">
        <v>118</v>
      </c>
      <c r="G41" s="63" t="s">
        <v>37</v>
      </c>
      <c r="H41" s="67"/>
    </row>
    <row r="42" spans="1:8" s="5" customFormat="1">
      <c r="A42" s="40" t="s">
        <v>82</v>
      </c>
      <c r="B42" s="41">
        <f>C45</f>
        <v>43</v>
      </c>
      <c r="C42" s="38">
        <f t="shared" si="0"/>
        <v>40</v>
      </c>
      <c r="D42" s="43" t="s">
        <v>93</v>
      </c>
      <c r="E42" s="49" t="s">
        <v>119</v>
      </c>
      <c r="F42" s="59" t="s">
        <v>120</v>
      </c>
      <c r="G42" s="63" t="s">
        <v>37</v>
      </c>
      <c r="H42" s="69"/>
    </row>
    <row r="43" spans="1:8" s="1" customFormat="1">
      <c r="A43" s="40" t="s">
        <v>78</v>
      </c>
      <c r="B43" s="41"/>
      <c r="C43" s="38">
        <f t="shared" si="0"/>
        <v>41</v>
      </c>
      <c r="D43" s="43" t="s">
        <v>121</v>
      </c>
      <c r="E43" s="48" t="s">
        <v>122</v>
      </c>
      <c r="F43" s="55" t="s">
        <v>123</v>
      </c>
      <c r="G43" s="63" t="s">
        <v>37</v>
      </c>
      <c r="H43" s="67"/>
    </row>
    <row r="44" spans="1:8" s="1" customFormat="1">
      <c r="A44" s="40" t="s">
        <v>78</v>
      </c>
      <c r="B44" s="41"/>
      <c r="C44" s="38">
        <f t="shared" si="0"/>
        <v>42</v>
      </c>
      <c r="D44" s="43" t="s">
        <v>121</v>
      </c>
      <c r="E44" s="48" t="s">
        <v>124</v>
      </c>
      <c r="F44" s="55" t="s">
        <v>125</v>
      </c>
      <c r="G44" s="63" t="s">
        <v>37</v>
      </c>
      <c r="H44" s="67"/>
    </row>
    <row r="45" spans="1:8" s="1" customFormat="1">
      <c r="A45" s="40" t="s">
        <v>78</v>
      </c>
      <c r="B45" s="41"/>
      <c r="C45" s="38">
        <f t="shared" si="0"/>
        <v>43</v>
      </c>
      <c r="D45" s="43" t="s">
        <v>121</v>
      </c>
      <c r="E45" s="48" t="s">
        <v>126</v>
      </c>
      <c r="F45" s="57" t="s">
        <v>127</v>
      </c>
      <c r="G45" s="63" t="s">
        <v>37</v>
      </c>
      <c r="H45" s="67"/>
    </row>
    <row r="46" spans="1:8" s="1" customFormat="1">
      <c r="A46" s="40" t="s">
        <v>78</v>
      </c>
      <c r="B46" s="41">
        <f>C48</f>
        <v>46</v>
      </c>
      <c r="C46" s="38">
        <f t="shared" si="0"/>
        <v>44</v>
      </c>
      <c r="D46" s="43" t="s">
        <v>121</v>
      </c>
      <c r="E46" s="48" t="s">
        <v>128</v>
      </c>
      <c r="F46" s="57" t="s">
        <v>129</v>
      </c>
      <c r="G46" s="63" t="s">
        <v>37</v>
      </c>
      <c r="H46" s="67"/>
    </row>
    <row r="47" spans="1:8" s="1" customFormat="1">
      <c r="A47" s="40" t="s">
        <v>78</v>
      </c>
      <c r="B47" s="41">
        <f>C42</f>
        <v>40</v>
      </c>
      <c r="C47" s="38">
        <f t="shared" si="0"/>
        <v>45</v>
      </c>
      <c r="D47" s="43" t="s">
        <v>121</v>
      </c>
      <c r="E47" s="48" t="s">
        <v>130</v>
      </c>
      <c r="F47" s="57" t="s">
        <v>131</v>
      </c>
      <c r="G47" s="63" t="s">
        <v>37</v>
      </c>
      <c r="H47" s="67"/>
    </row>
    <row r="48" spans="1:8" s="1" customFormat="1">
      <c r="A48" s="40" t="s">
        <v>78</v>
      </c>
      <c r="B48" s="41">
        <f>C42</f>
        <v>40</v>
      </c>
      <c r="C48" s="38">
        <f t="shared" si="0"/>
        <v>46</v>
      </c>
      <c r="D48" s="43" t="s">
        <v>121</v>
      </c>
      <c r="E48" s="48" t="s">
        <v>392</v>
      </c>
      <c r="F48" s="55" t="s">
        <v>132</v>
      </c>
      <c r="G48" s="63" t="s">
        <v>37</v>
      </c>
      <c r="H48" s="67"/>
    </row>
    <row r="49" spans="1:8" s="1" customFormat="1">
      <c r="A49" s="40" t="s">
        <v>78</v>
      </c>
      <c r="B49" s="41"/>
      <c r="C49" s="38">
        <f t="shared" si="0"/>
        <v>47</v>
      </c>
      <c r="D49" s="43" t="s">
        <v>121</v>
      </c>
      <c r="E49" s="48" t="s">
        <v>133</v>
      </c>
      <c r="F49" s="55" t="s">
        <v>134</v>
      </c>
      <c r="G49" s="63" t="s">
        <v>37</v>
      </c>
      <c r="H49" s="67"/>
    </row>
    <row r="50" spans="1:8" s="1" customFormat="1">
      <c r="A50" s="40" t="s">
        <v>78</v>
      </c>
      <c r="B50" s="41"/>
      <c r="C50" s="38">
        <f t="shared" si="0"/>
        <v>48</v>
      </c>
      <c r="D50" s="43" t="s">
        <v>121</v>
      </c>
      <c r="E50" s="47" t="s">
        <v>135</v>
      </c>
      <c r="F50" s="55" t="s">
        <v>136</v>
      </c>
      <c r="G50" s="63" t="s">
        <v>61</v>
      </c>
      <c r="H50" s="67"/>
    </row>
    <row r="51" spans="1:8" s="1" customFormat="1">
      <c r="A51" s="40" t="s">
        <v>78</v>
      </c>
      <c r="B51" s="41">
        <f>C130</f>
        <v>128</v>
      </c>
      <c r="C51" s="38">
        <f t="shared" si="0"/>
        <v>49</v>
      </c>
      <c r="D51" s="43" t="s">
        <v>121</v>
      </c>
      <c r="E51" s="48" t="s">
        <v>137</v>
      </c>
      <c r="F51" s="55" t="s">
        <v>138</v>
      </c>
      <c r="G51" s="63" t="s">
        <v>37</v>
      </c>
      <c r="H51" s="67"/>
    </row>
    <row r="52" spans="1:8" s="1" customFormat="1">
      <c r="A52" s="40" t="s">
        <v>78</v>
      </c>
      <c r="B52" s="41" t="str">
        <f>_xlfn.CONCAT(C130,",",C42)</f>
        <v>128,40</v>
      </c>
      <c r="C52" s="38">
        <f t="shared" si="0"/>
        <v>50</v>
      </c>
      <c r="D52" s="43" t="s">
        <v>121</v>
      </c>
      <c r="E52" s="47" t="s">
        <v>139</v>
      </c>
      <c r="F52" s="55" t="s">
        <v>140</v>
      </c>
      <c r="G52" s="63" t="s">
        <v>37</v>
      </c>
      <c r="H52" s="67"/>
    </row>
    <row r="53" spans="1:8" s="1" customFormat="1">
      <c r="A53" s="40" t="s">
        <v>78</v>
      </c>
      <c r="B53" s="41" t="str">
        <f>_xlfn.CONCAT(C130,",",C52)</f>
        <v>128,50</v>
      </c>
      <c r="C53" s="38">
        <f t="shared" si="0"/>
        <v>51</v>
      </c>
      <c r="D53" s="43" t="s">
        <v>121</v>
      </c>
      <c r="E53" s="47" t="s">
        <v>141</v>
      </c>
      <c r="F53" s="55" t="s">
        <v>142</v>
      </c>
      <c r="G53" s="63" t="s">
        <v>61</v>
      </c>
      <c r="H53" s="67"/>
    </row>
    <row r="54" spans="1:8" s="5" customFormat="1">
      <c r="A54" s="40" t="s">
        <v>78</v>
      </c>
      <c r="B54" s="41"/>
      <c r="C54" s="38">
        <f t="shared" si="0"/>
        <v>52</v>
      </c>
      <c r="D54" s="43" t="s">
        <v>121</v>
      </c>
      <c r="E54" s="48" t="s">
        <v>143</v>
      </c>
      <c r="F54" s="60" t="s">
        <v>144</v>
      </c>
      <c r="G54" s="63" t="s">
        <v>37</v>
      </c>
      <c r="H54" s="67"/>
    </row>
    <row r="55" spans="1:8" s="1" customFormat="1">
      <c r="A55" s="40" t="s">
        <v>78</v>
      </c>
      <c r="B55" s="41"/>
      <c r="C55" s="38">
        <f t="shared" si="0"/>
        <v>53</v>
      </c>
      <c r="D55" s="43" t="s">
        <v>121</v>
      </c>
      <c r="E55" s="48" t="s">
        <v>145</v>
      </c>
      <c r="F55" s="57" t="s">
        <v>146</v>
      </c>
      <c r="G55" s="63" t="s">
        <v>37</v>
      </c>
      <c r="H55" s="67"/>
    </row>
    <row r="56" spans="1:8" s="1" customFormat="1">
      <c r="A56" s="40" t="s">
        <v>78</v>
      </c>
      <c r="B56" s="41">
        <f>C4</f>
        <v>2</v>
      </c>
      <c r="C56" s="38">
        <f t="shared" si="0"/>
        <v>54</v>
      </c>
      <c r="D56" s="43" t="s">
        <v>121</v>
      </c>
      <c r="E56" s="48" t="s">
        <v>147</v>
      </c>
      <c r="F56" s="57" t="s">
        <v>148</v>
      </c>
      <c r="G56" s="63" t="s">
        <v>37</v>
      </c>
      <c r="H56" s="67"/>
    </row>
    <row r="57" spans="1:8" s="1" customFormat="1">
      <c r="A57" s="39" t="s">
        <v>149</v>
      </c>
      <c r="B57" s="41"/>
      <c r="C57" s="38">
        <f t="shared" si="0"/>
        <v>55</v>
      </c>
      <c r="D57" s="42" t="s">
        <v>150</v>
      </c>
      <c r="E57" s="49" t="s">
        <v>151</v>
      </c>
      <c r="F57" s="59" t="s">
        <v>152</v>
      </c>
      <c r="G57" s="63" t="s">
        <v>37</v>
      </c>
      <c r="H57" s="67"/>
    </row>
    <row r="58" spans="1:8" s="1" customFormat="1">
      <c r="A58" s="39" t="s">
        <v>149</v>
      </c>
      <c r="B58" s="41"/>
      <c r="C58" s="38">
        <f>ROW() - 2</f>
        <v>56</v>
      </c>
      <c r="D58" s="42" t="s">
        <v>150</v>
      </c>
      <c r="E58" s="49" t="s">
        <v>153</v>
      </c>
      <c r="F58" s="59" t="s">
        <v>154</v>
      </c>
      <c r="G58" s="63" t="s">
        <v>37</v>
      </c>
      <c r="H58" s="67"/>
    </row>
    <row r="59" spans="1:8" s="1" customFormat="1">
      <c r="A59" s="39" t="s">
        <v>149</v>
      </c>
      <c r="B59" s="41">
        <f>C58</f>
        <v>56</v>
      </c>
      <c r="C59" s="38">
        <f t="shared" si="0"/>
        <v>57</v>
      </c>
      <c r="D59" s="42" t="s">
        <v>150</v>
      </c>
      <c r="E59" s="49" t="s">
        <v>155</v>
      </c>
      <c r="F59" s="59" t="s">
        <v>156</v>
      </c>
      <c r="G59" s="63" t="s">
        <v>37</v>
      </c>
      <c r="H59" s="67"/>
    </row>
    <row r="60" spans="1:8" s="5" customFormat="1">
      <c r="A60" s="39" t="s">
        <v>149</v>
      </c>
      <c r="B60" s="41">
        <f>C123</f>
        <v>121</v>
      </c>
      <c r="C60" s="38">
        <f t="shared" si="0"/>
        <v>58</v>
      </c>
      <c r="D60" s="42" t="s">
        <v>150</v>
      </c>
      <c r="E60" s="49" t="s">
        <v>157</v>
      </c>
      <c r="F60" s="59" t="s">
        <v>158</v>
      </c>
      <c r="G60" s="63" t="s">
        <v>37</v>
      </c>
      <c r="H60" s="67"/>
    </row>
    <row r="61" spans="1:8" s="1" customFormat="1">
      <c r="A61" s="39" t="s">
        <v>149</v>
      </c>
      <c r="B61" s="41"/>
      <c r="C61" s="38">
        <f t="shared" si="0"/>
        <v>59</v>
      </c>
      <c r="D61" s="42" t="s">
        <v>150</v>
      </c>
      <c r="E61" s="49" t="s">
        <v>159</v>
      </c>
      <c r="F61" s="58" t="s">
        <v>160</v>
      </c>
      <c r="G61" s="63" t="s">
        <v>37</v>
      </c>
      <c r="H61" s="67"/>
    </row>
    <row r="62" spans="1:8" s="1" customFormat="1">
      <c r="A62" s="39" t="s">
        <v>149</v>
      </c>
      <c r="B62" s="41">
        <f>C78</f>
        <v>76</v>
      </c>
      <c r="C62" s="38">
        <f t="shared" si="0"/>
        <v>60</v>
      </c>
      <c r="D62" s="42" t="s">
        <v>150</v>
      </c>
      <c r="E62" s="49" t="s">
        <v>161</v>
      </c>
      <c r="F62" s="58" t="s">
        <v>162</v>
      </c>
      <c r="G62" s="63" t="s">
        <v>37</v>
      </c>
      <c r="H62" s="67"/>
    </row>
    <row r="63" spans="1:8" s="1" customFormat="1">
      <c r="A63" s="39" t="s">
        <v>149</v>
      </c>
      <c r="B63" s="41">
        <f>C69</f>
        <v>67</v>
      </c>
      <c r="C63" s="38">
        <f t="shared" si="0"/>
        <v>61</v>
      </c>
      <c r="D63" s="42" t="s">
        <v>150</v>
      </c>
      <c r="E63" s="49" t="s">
        <v>163</v>
      </c>
      <c r="F63" s="58" t="s">
        <v>164</v>
      </c>
      <c r="G63" s="63" t="s">
        <v>37</v>
      </c>
      <c r="H63" s="67"/>
    </row>
    <row r="64" spans="1:8" s="1" customFormat="1">
      <c r="A64" s="39" t="s">
        <v>149</v>
      </c>
      <c r="B64" s="41"/>
      <c r="C64" s="38">
        <f t="shared" si="0"/>
        <v>62</v>
      </c>
      <c r="D64" s="42" t="s">
        <v>150</v>
      </c>
      <c r="E64" s="49" t="s">
        <v>165</v>
      </c>
      <c r="F64" s="59" t="s">
        <v>166</v>
      </c>
      <c r="G64" s="63" t="s">
        <v>37</v>
      </c>
      <c r="H64" s="67"/>
    </row>
    <row r="65" spans="1:8" s="1" customFormat="1">
      <c r="A65" s="39" t="s">
        <v>149</v>
      </c>
      <c r="B65" s="41"/>
      <c r="C65" s="38">
        <f t="shared" si="0"/>
        <v>63</v>
      </c>
      <c r="D65" s="42" t="s">
        <v>150</v>
      </c>
      <c r="E65" s="49" t="s">
        <v>167</v>
      </c>
      <c r="F65" s="59" t="s">
        <v>168</v>
      </c>
      <c r="G65" s="63" t="s">
        <v>37</v>
      </c>
      <c r="H65" s="67"/>
    </row>
    <row r="66" spans="1:8" s="1" customFormat="1">
      <c r="A66" s="39" t="s">
        <v>149</v>
      </c>
      <c r="B66" s="41"/>
      <c r="C66" s="38">
        <f t="shared" si="0"/>
        <v>64</v>
      </c>
      <c r="D66" s="42" t="s">
        <v>150</v>
      </c>
      <c r="E66" s="49" t="s">
        <v>169</v>
      </c>
      <c r="F66" s="59" t="s">
        <v>170</v>
      </c>
      <c r="G66" s="63" t="s">
        <v>37</v>
      </c>
      <c r="H66" s="67"/>
    </row>
    <row r="67" spans="1:8" s="1" customFormat="1">
      <c r="A67" s="39" t="s">
        <v>149</v>
      </c>
      <c r="B67" s="41"/>
      <c r="C67" s="38">
        <f t="shared" si="0"/>
        <v>65</v>
      </c>
      <c r="D67" s="42" t="s">
        <v>150</v>
      </c>
      <c r="E67" s="49" t="s">
        <v>171</v>
      </c>
      <c r="F67" s="59" t="s">
        <v>172</v>
      </c>
      <c r="G67" s="63" t="s">
        <v>61</v>
      </c>
      <c r="H67" s="67"/>
    </row>
    <row r="68" spans="1:8" s="1" customFormat="1">
      <c r="A68" s="39" t="s">
        <v>149</v>
      </c>
      <c r="B68" s="41">
        <f>C67</f>
        <v>65</v>
      </c>
      <c r="C68" s="38">
        <f t="shared" ref="C68:C126" si="1">ROW() - 2</f>
        <v>66</v>
      </c>
      <c r="D68" s="42" t="s">
        <v>150</v>
      </c>
      <c r="E68" s="49" t="s">
        <v>173</v>
      </c>
      <c r="F68" s="59" t="s">
        <v>113</v>
      </c>
      <c r="G68" s="63" t="s">
        <v>61</v>
      </c>
      <c r="H68" s="67"/>
    </row>
    <row r="69" spans="1:8" s="1" customFormat="1">
      <c r="A69" s="39" t="s">
        <v>149</v>
      </c>
      <c r="B69" s="41">
        <f>C77</f>
        <v>75</v>
      </c>
      <c r="C69" s="38">
        <f t="shared" si="1"/>
        <v>67</v>
      </c>
      <c r="D69" s="42" t="s">
        <v>150</v>
      </c>
      <c r="E69" s="49" t="s">
        <v>174</v>
      </c>
      <c r="F69" s="59" t="s">
        <v>175</v>
      </c>
      <c r="G69" s="63" t="s">
        <v>37</v>
      </c>
      <c r="H69" s="67"/>
    </row>
    <row r="70" spans="1:8" s="1" customFormat="1">
      <c r="A70" s="39" t="s">
        <v>149</v>
      </c>
      <c r="B70" s="41"/>
      <c r="C70" s="38">
        <f t="shared" si="1"/>
        <v>68</v>
      </c>
      <c r="D70" s="42" t="s">
        <v>176</v>
      </c>
      <c r="E70" s="49" t="s">
        <v>177</v>
      </c>
      <c r="F70" s="58" t="s">
        <v>178</v>
      </c>
      <c r="G70" s="63" t="s">
        <v>37</v>
      </c>
      <c r="H70" s="67"/>
    </row>
    <row r="71" spans="1:8" s="1" customFormat="1">
      <c r="A71" s="39" t="s">
        <v>149</v>
      </c>
      <c r="B71" s="41"/>
      <c r="C71" s="38">
        <f t="shared" si="1"/>
        <v>69</v>
      </c>
      <c r="D71" s="42" t="s">
        <v>176</v>
      </c>
      <c r="E71" s="47" t="s">
        <v>179</v>
      </c>
      <c r="F71" s="55" t="s">
        <v>180</v>
      </c>
      <c r="G71" s="63" t="s">
        <v>37</v>
      </c>
      <c r="H71" s="67"/>
    </row>
    <row r="72" spans="1:8" s="1" customFormat="1">
      <c r="A72" s="39" t="s">
        <v>149</v>
      </c>
      <c r="B72" s="41">
        <f>C130</f>
        <v>128</v>
      </c>
      <c r="C72" s="38">
        <f t="shared" si="1"/>
        <v>70</v>
      </c>
      <c r="D72" s="42" t="s">
        <v>176</v>
      </c>
      <c r="E72" s="49" t="s">
        <v>181</v>
      </c>
      <c r="F72" s="55" t="s">
        <v>182</v>
      </c>
      <c r="G72" s="63" t="s">
        <v>37</v>
      </c>
      <c r="H72" s="67"/>
    </row>
    <row r="73" spans="1:8" s="5" customFormat="1">
      <c r="A73" s="39" t="s">
        <v>149</v>
      </c>
      <c r="B73" s="41"/>
      <c r="C73" s="38">
        <f t="shared" si="1"/>
        <v>71</v>
      </c>
      <c r="D73" s="42" t="s">
        <v>176</v>
      </c>
      <c r="E73" s="49" t="s">
        <v>379</v>
      </c>
      <c r="F73" s="55" t="s">
        <v>380</v>
      </c>
      <c r="G73" s="63" t="s">
        <v>37</v>
      </c>
      <c r="H73" s="67"/>
    </row>
    <row r="74" spans="1:8" s="1" customFormat="1">
      <c r="A74" s="39" t="s">
        <v>149</v>
      </c>
      <c r="B74" s="41"/>
      <c r="C74" s="38">
        <f t="shared" si="1"/>
        <v>72</v>
      </c>
      <c r="D74" s="42" t="s">
        <v>176</v>
      </c>
      <c r="E74" s="49" t="s">
        <v>183</v>
      </c>
      <c r="F74" s="59" t="s">
        <v>184</v>
      </c>
      <c r="G74" s="63" t="s">
        <v>37</v>
      </c>
      <c r="H74" s="67"/>
    </row>
    <row r="75" spans="1:8" s="1" customFormat="1">
      <c r="A75" s="39" t="s">
        <v>149</v>
      </c>
      <c r="B75" s="41"/>
      <c r="C75" s="38">
        <f t="shared" si="1"/>
        <v>73</v>
      </c>
      <c r="D75" s="42" t="s">
        <v>176</v>
      </c>
      <c r="E75" s="49" t="s">
        <v>185</v>
      </c>
      <c r="F75" s="59" t="s">
        <v>186</v>
      </c>
      <c r="G75" s="63" t="s">
        <v>37</v>
      </c>
      <c r="H75" s="67"/>
    </row>
    <row r="76" spans="1:8" s="1" customFormat="1">
      <c r="A76" s="39" t="s">
        <v>149</v>
      </c>
      <c r="B76" s="41"/>
      <c r="C76" s="38">
        <f t="shared" si="1"/>
        <v>74</v>
      </c>
      <c r="D76" s="42" t="s">
        <v>176</v>
      </c>
      <c r="E76" s="47" t="s">
        <v>187</v>
      </c>
      <c r="F76" s="59" t="s">
        <v>188</v>
      </c>
      <c r="G76" s="63" t="s">
        <v>37</v>
      </c>
      <c r="H76" s="67"/>
    </row>
    <row r="77" spans="1:8" s="1" customFormat="1">
      <c r="A77" s="39" t="s">
        <v>149</v>
      </c>
      <c r="B77" s="41"/>
      <c r="C77" s="38">
        <f t="shared" si="1"/>
        <v>75</v>
      </c>
      <c r="D77" s="42" t="s">
        <v>176</v>
      </c>
      <c r="E77" s="47" t="s">
        <v>189</v>
      </c>
      <c r="F77" s="59" t="s">
        <v>190</v>
      </c>
      <c r="G77" s="63" t="s">
        <v>37</v>
      </c>
      <c r="H77" s="67"/>
    </row>
    <row r="78" spans="1:8" s="5" customFormat="1">
      <c r="A78" s="39" t="s">
        <v>149</v>
      </c>
      <c r="B78" s="41"/>
      <c r="C78" s="38">
        <f>ROW() - 2</f>
        <v>76</v>
      </c>
      <c r="D78" s="42" t="s">
        <v>176</v>
      </c>
      <c r="E78" s="47" t="s">
        <v>191</v>
      </c>
      <c r="F78" s="59" t="s">
        <v>368</v>
      </c>
      <c r="G78" s="63" t="s">
        <v>37</v>
      </c>
      <c r="H78" s="67"/>
    </row>
    <row r="79" spans="1:8" s="1" customFormat="1">
      <c r="A79" s="39" t="s">
        <v>149</v>
      </c>
      <c r="B79" s="41"/>
      <c r="C79" s="38">
        <f t="shared" si="1"/>
        <v>77</v>
      </c>
      <c r="D79" s="42" t="s">
        <v>176</v>
      </c>
      <c r="E79" s="48" t="s">
        <v>192</v>
      </c>
      <c r="F79" s="59" t="s">
        <v>193</v>
      </c>
      <c r="G79" s="63" t="s">
        <v>37</v>
      </c>
      <c r="H79" s="67"/>
    </row>
    <row r="80" spans="1:8" s="5" customFormat="1">
      <c r="A80" s="39" t="s">
        <v>194</v>
      </c>
      <c r="B80" s="41"/>
      <c r="C80" s="38">
        <f t="shared" si="1"/>
        <v>78</v>
      </c>
      <c r="D80" s="42" t="s">
        <v>34</v>
      </c>
      <c r="E80" s="52" t="s">
        <v>195</v>
      </c>
      <c r="F80" s="57" t="s">
        <v>98</v>
      </c>
      <c r="G80" s="63" t="s">
        <v>37</v>
      </c>
      <c r="H80" s="68" t="s">
        <v>196</v>
      </c>
    </row>
    <row r="81" spans="1:8" s="1" customFormat="1">
      <c r="A81" s="39" t="s">
        <v>194</v>
      </c>
      <c r="B81" s="41"/>
      <c r="C81" s="38">
        <f t="shared" si="1"/>
        <v>79</v>
      </c>
      <c r="D81" s="42" t="s">
        <v>34</v>
      </c>
      <c r="E81" s="48" t="s">
        <v>197</v>
      </c>
      <c r="F81" s="55" t="s">
        <v>198</v>
      </c>
      <c r="G81" s="63" t="s">
        <v>37</v>
      </c>
      <c r="H81" s="67"/>
    </row>
    <row r="82" spans="1:8" s="1" customFormat="1">
      <c r="A82" s="39" t="s">
        <v>194</v>
      </c>
      <c r="B82" s="41">
        <f>C81</f>
        <v>79</v>
      </c>
      <c r="C82" s="38">
        <f t="shared" si="1"/>
        <v>80</v>
      </c>
      <c r="D82" s="42" t="s">
        <v>34</v>
      </c>
      <c r="E82" s="48" t="s">
        <v>199</v>
      </c>
      <c r="F82" s="57" t="s">
        <v>200</v>
      </c>
      <c r="G82" s="63" t="s">
        <v>37</v>
      </c>
      <c r="H82" s="67"/>
    </row>
    <row r="83" spans="1:8" s="1" customFormat="1">
      <c r="A83" s="39" t="s">
        <v>194</v>
      </c>
      <c r="B83" s="41">
        <f>C81</f>
        <v>79</v>
      </c>
      <c r="C83" s="38">
        <f t="shared" si="1"/>
        <v>81</v>
      </c>
      <c r="D83" s="42" t="s">
        <v>34</v>
      </c>
      <c r="E83" s="48" t="s">
        <v>201</v>
      </c>
      <c r="F83" s="57" t="s">
        <v>202</v>
      </c>
      <c r="G83" s="63" t="s">
        <v>37</v>
      </c>
      <c r="H83" s="67"/>
    </row>
    <row r="84" spans="1:8" s="1" customFormat="1">
      <c r="A84" s="39" t="s">
        <v>194</v>
      </c>
      <c r="B84" s="41" t="str">
        <f>_xlfn.CONCAT(C88,",",C89)</f>
        <v>86,87</v>
      </c>
      <c r="C84" s="38">
        <f t="shared" si="1"/>
        <v>82</v>
      </c>
      <c r="D84" s="42" t="s">
        <v>34</v>
      </c>
      <c r="E84" s="48" t="s">
        <v>203</v>
      </c>
      <c r="F84" s="57" t="s">
        <v>204</v>
      </c>
      <c r="G84" s="63" t="s">
        <v>37</v>
      </c>
      <c r="H84" s="67"/>
    </row>
    <row r="85" spans="1:8" s="1" customFormat="1">
      <c r="A85" s="39" t="s">
        <v>194</v>
      </c>
      <c r="B85" s="41" t="str">
        <f>_xlfn.CONCAT(C9,",",C91)</f>
        <v>7,89</v>
      </c>
      <c r="C85" s="38">
        <f t="shared" si="1"/>
        <v>83</v>
      </c>
      <c r="D85" s="42" t="s">
        <v>34</v>
      </c>
      <c r="E85" s="48" t="s">
        <v>205</v>
      </c>
      <c r="F85" s="58" t="s">
        <v>206</v>
      </c>
      <c r="G85" s="63" t="s">
        <v>61</v>
      </c>
      <c r="H85" s="67"/>
    </row>
    <row r="86" spans="1:8" s="1" customFormat="1">
      <c r="A86" s="39" t="s">
        <v>194</v>
      </c>
      <c r="B86" s="41"/>
      <c r="C86" s="38">
        <f t="shared" si="1"/>
        <v>84</v>
      </c>
      <c r="D86" s="43" t="s">
        <v>77</v>
      </c>
      <c r="E86" s="47" t="s">
        <v>207</v>
      </c>
      <c r="F86" s="55" t="s">
        <v>208</v>
      </c>
      <c r="G86" s="63" t="s">
        <v>37</v>
      </c>
      <c r="H86" s="67"/>
    </row>
    <row r="87" spans="1:8" s="1" customFormat="1">
      <c r="A87" s="39" t="s">
        <v>194</v>
      </c>
      <c r="B87" s="41"/>
      <c r="C87" s="38">
        <f t="shared" si="1"/>
        <v>85</v>
      </c>
      <c r="D87" s="43" t="s">
        <v>77</v>
      </c>
      <c r="E87" s="47" t="s">
        <v>209</v>
      </c>
      <c r="F87" s="55" t="s">
        <v>210</v>
      </c>
      <c r="G87" s="63" t="s">
        <v>37</v>
      </c>
      <c r="H87" s="67"/>
    </row>
    <row r="88" spans="1:8" s="1" customFormat="1">
      <c r="A88" s="39" t="s">
        <v>194</v>
      </c>
      <c r="B88" s="41"/>
      <c r="C88" s="38">
        <f t="shared" si="1"/>
        <v>86</v>
      </c>
      <c r="D88" s="43" t="s">
        <v>77</v>
      </c>
      <c r="E88" s="47" t="s">
        <v>211</v>
      </c>
      <c r="F88" s="55" t="s">
        <v>212</v>
      </c>
      <c r="G88" s="63" t="s">
        <v>37</v>
      </c>
      <c r="H88" s="67"/>
    </row>
    <row r="89" spans="1:8" s="1" customFormat="1">
      <c r="A89" s="39" t="s">
        <v>194</v>
      </c>
      <c r="B89" s="41"/>
      <c r="C89" s="38">
        <f t="shared" si="1"/>
        <v>87</v>
      </c>
      <c r="D89" s="43" t="s">
        <v>77</v>
      </c>
      <c r="E89" s="47" t="s">
        <v>213</v>
      </c>
      <c r="F89" s="55" t="s">
        <v>214</v>
      </c>
      <c r="G89" s="63" t="s">
        <v>37</v>
      </c>
      <c r="H89" s="67"/>
    </row>
    <row r="90" spans="1:8" s="1" customFormat="1">
      <c r="A90" s="39" t="s">
        <v>194</v>
      </c>
      <c r="B90" s="41"/>
      <c r="C90" s="38">
        <f t="shared" si="1"/>
        <v>88</v>
      </c>
      <c r="D90" s="43" t="s">
        <v>77</v>
      </c>
      <c r="E90" s="47" t="s">
        <v>215</v>
      </c>
      <c r="F90" s="55" t="s">
        <v>216</v>
      </c>
      <c r="G90" s="63" t="s">
        <v>37</v>
      </c>
      <c r="H90" s="67"/>
    </row>
    <row r="91" spans="1:8" s="5" customFormat="1">
      <c r="A91" s="39" t="s">
        <v>377</v>
      </c>
      <c r="B91" s="41"/>
      <c r="C91" s="38">
        <f>ROW() - 2</f>
        <v>89</v>
      </c>
      <c r="D91" s="43" t="s">
        <v>376</v>
      </c>
      <c r="E91" s="47" t="s">
        <v>370</v>
      </c>
      <c r="F91" s="55" t="s">
        <v>371</v>
      </c>
      <c r="G91" s="64" t="s">
        <v>37</v>
      </c>
      <c r="H91" s="67"/>
    </row>
    <row r="92" spans="1:8" s="1" customFormat="1">
      <c r="A92" s="39" t="s">
        <v>194</v>
      </c>
      <c r="B92" s="41">
        <f>C9</f>
        <v>7</v>
      </c>
      <c r="C92" s="38">
        <f t="shared" si="1"/>
        <v>90</v>
      </c>
      <c r="D92" s="43" t="s">
        <v>77</v>
      </c>
      <c r="E92" s="47" t="s">
        <v>217</v>
      </c>
      <c r="F92" s="55" t="s">
        <v>218</v>
      </c>
      <c r="G92" s="63" t="s">
        <v>37</v>
      </c>
      <c r="H92" s="67"/>
    </row>
    <row r="93" spans="1:8" s="1" customFormat="1">
      <c r="A93" s="39" t="s">
        <v>194</v>
      </c>
      <c r="B93" s="41"/>
      <c r="C93" s="38">
        <f t="shared" si="1"/>
        <v>91</v>
      </c>
      <c r="D93" s="43" t="s">
        <v>77</v>
      </c>
      <c r="E93" s="47" t="s">
        <v>219</v>
      </c>
      <c r="F93" s="55" t="s">
        <v>220</v>
      </c>
      <c r="G93" s="63" t="s">
        <v>37</v>
      </c>
      <c r="H93" s="67"/>
    </row>
    <row r="94" spans="1:8" s="5" customFormat="1">
      <c r="A94" s="39" t="s">
        <v>194</v>
      </c>
      <c r="B94" s="41">
        <f>C20</f>
        <v>18</v>
      </c>
      <c r="C94" s="38">
        <f t="shared" si="1"/>
        <v>92</v>
      </c>
      <c r="D94" s="43" t="s">
        <v>77</v>
      </c>
      <c r="E94" s="47" t="s">
        <v>221</v>
      </c>
      <c r="F94" s="55" t="s">
        <v>222</v>
      </c>
      <c r="G94" s="63" t="s">
        <v>37</v>
      </c>
      <c r="H94" s="67"/>
    </row>
    <row r="95" spans="1:8" s="1" customFormat="1">
      <c r="A95" s="39" t="s">
        <v>194</v>
      </c>
      <c r="B95" s="41">
        <f>C9</f>
        <v>7</v>
      </c>
      <c r="C95" s="38">
        <f t="shared" si="1"/>
        <v>93</v>
      </c>
      <c r="D95" s="43" t="s">
        <v>77</v>
      </c>
      <c r="E95" s="47" t="s">
        <v>223</v>
      </c>
      <c r="F95" s="55" t="s">
        <v>224</v>
      </c>
      <c r="G95" s="63" t="s">
        <v>37</v>
      </c>
      <c r="H95" s="67"/>
    </row>
    <row r="96" spans="1:8" s="1" customFormat="1">
      <c r="A96" s="39" t="s">
        <v>194</v>
      </c>
      <c r="B96" s="41">
        <f>C9</f>
        <v>7</v>
      </c>
      <c r="C96" s="38">
        <f t="shared" si="1"/>
        <v>94</v>
      </c>
      <c r="D96" s="43" t="s">
        <v>77</v>
      </c>
      <c r="E96" s="47" t="s">
        <v>225</v>
      </c>
      <c r="F96" s="55" t="s">
        <v>226</v>
      </c>
      <c r="G96" s="63" t="s">
        <v>37</v>
      </c>
      <c r="H96" s="67"/>
    </row>
    <row r="97" spans="1:8" s="1" customFormat="1">
      <c r="A97" s="39" t="s">
        <v>194</v>
      </c>
      <c r="B97" s="41"/>
      <c r="C97" s="38">
        <f t="shared" si="1"/>
        <v>95</v>
      </c>
      <c r="D97" s="43" t="s">
        <v>77</v>
      </c>
      <c r="E97" s="47" t="s">
        <v>227</v>
      </c>
      <c r="F97" s="55" t="s">
        <v>228</v>
      </c>
      <c r="G97" s="63" t="s">
        <v>37</v>
      </c>
      <c r="H97" s="67" t="s">
        <v>229</v>
      </c>
    </row>
    <row r="98" spans="1:8" s="1" customFormat="1">
      <c r="A98" s="40" t="s">
        <v>230</v>
      </c>
      <c r="B98" s="41"/>
      <c r="C98" s="38">
        <f t="shared" si="1"/>
        <v>96</v>
      </c>
      <c r="D98" s="42" t="s">
        <v>230</v>
      </c>
      <c r="E98" s="49" t="s">
        <v>231</v>
      </c>
      <c r="F98" s="59" t="s">
        <v>232</v>
      </c>
      <c r="G98" s="63" t="s">
        <v>61</v>
      </c>
      <c r="H98" s="67"/>
    </row>
    <row r="99" spans="1:8" s="1" customFormat="1">
      <c r="A99" s="40" t="s">
        <v>230</v>
      </c>
      <c r="B99" s="41"/>
      <c r="C99" s="38">
        <f t="shared" si="1"/>
        <v>97</v>
      </c>
      <c r="D99" s="42" t="s">
        <v>230</v>
      </c>
      <c r="E99" s="49" t="s">
        <v>233</v>
      </c>
      <c r="F99" s="59" t="s">
        <v>234</v>
      </c>
      <c r="G99" s="63" t="s">
        <v>61</v>
      </c>
      <c r="H99" s="67"/>
    </row>
    <row r="100" spans="1:8" s="1" customFormat="1">
      <c r="A100" s="40" t="s">
        <v>230</v>
      </c>
      <c r="B100" s="41">
        <f>C101</f>
        <v>99</v>
      </c>
      <c r="C100" s="38">
        <f t="shared" si="1"/>
        <v>98</v>
      </c>
      <c r="D100" s="44" t="s">
        <v>230</v>
      </c>
      <c r="E100" s="49" t="s">
        <v>372</v>
      </c>
      <c r="F100" s="59" t="s">
        <v>235</v>
      </c>
      <c r="G100" s="63" t="s">
        <v>236</v>
      </c>
      <c r="H100" s="67"/>
    </row>
    <row r="101" spans="1:8" s="1" customFormat="1">
      <c r="A101" s="40" t="s">
        <v>237</v>
      </c>
      <c r="B101" s="41"/>
      <c r="C101" s="38">
        <f t="shared" si="1"/>
        <v>99</v>
      </c>
      <c r="D101" s="42" t="s">
        <v>238</v>
      </c>
      <c r="E101" s="49" t="s">
        <v>239</v>
      </c>
      <c r="F101" s="59" t="s">
        <v>240</v>
      </c>
      <c r="G101" s="63" t="s">
        <v>61</v>
      </c>
      <c r="H101" s="67"/>
    </row>
    <row r="102" spans="1:8" s="1" customFormat="1">
      <c r="A102" s="40" t="s">
        <v>230</v>
      </c>
      <c r="B102" s="41"/>
      <c r="C102" s="38">
        <f t="shared" si="1"/>
        <v>100</v>
      </c>
      <c r="D102" s="42" t="s">
        <v>230</v>
      </c>
      <c r="E102" s="53" t="s">
        <v>241</v>
      </c>
      <c r="F102" s="61" t="s">
        <v>242</v>
      </c>
      <c r="G102" s="63" t="s">
        <v>61</v>
      </c>
      <c r="H102" s="67"/>
    </row>
    <row r="103" spans="1:8" s="1" customFormat="1">
      <c r="A103" s="40" t="s">
        <v>230</v>
      </c>
      <c r="B103" s="41"/>
      <c r="C103" s="38">
        <f t="shared" si="1"/>
        <v>101</v>
      </c>
      <c r="D103" s="42" t="s">
        <v>230</v>
      </c>
      <c r="E103" s="53" t="s">
        <v>243</v>
      </c>
      <c r="F103" s="61" t="s">
        <v>98</v>
      </c>
      <c r="G103" s="63" t="s">
        <v>61</v>
      </c>
      <c r="H103" s="67"/>
    </row>
    <row r="104" spans="1:8" s="1" customFormat="1">
      <c r="A104" s="40" t="s">
        <v>230</v>
      </c>
      <c r="B104" s="41">
        <f>C107</f>
        <v>105</v>
      </c>
      <c r="C104" s="38">
        <f t="shared" si="1"/>
        <v>102</v>
      </c>
      <c r="D104" s="42" t="s">
        <v>230</v>
      </c>
      <c r="E104" s="53" t="s">
        <v>244</v>
      </c>
      <c r="F104" s="61" t="s">
        <v>245</v>
      </c>
      <c r="G104" s="63" t="s">
        <v>61</v>
      </c>
      <c r="H104" s="67"/>
    </row>
    <row r="105" spans="1:8" s="1" customFormat="1">
      <c r="A105" s="40" t="s">
        <v>230</v>
      </c>
      <c r="B105" s="41">
        <f>C104</f>
        <v>102</v>
      </c>
      <c r="C105" s="38">
        <f t="shared" si="1"/>
        <v>103</v>
      </c>
      <c r="D105" s="42" t="s">
        <v>230</v>
      </c>
      <c r="E105" s="53" t="s">
        <v>246</v>
      </c>
      <c r="F105" s="61" t="s">
        <v>247</v>
      </c>
      <c r="G105" s="63" t="s">
        <v>61</v>
      </c>
      <c r="H105" s="67"/>
    </row>
    <row r="106" spans="1:8" s="1" customFormat="1">
      <c r="A106" s="40" t="s">
        <v>230</v>
      </c>
      <c r="B106" s="41"/>
      <c r="C106" s="38">
        <f t="shared" si="1"/>
        <v>104</v>
      </c>
      <c r="D106" s="42" t="s">
        <v>230</v>
      </c>
      <c r="E106" s="53" t="s">
        <v>248</v>
      </c>
      <c r="F106" s="61" t="s">
        <v>249</v>
      </c>
      <c r="G106" s="63" t="s">
        <v>61</v>
      </c>
      <c r="H106" s="67"/>
    </row>
    <row r="107" spans="1:8" s="5" customFormat="1" ht="24" customHeight="1">
      <c r="A107" s="40" t="s">
        <v>230</v>
      </c>
      <c r="B107" s="9">
        <f>C91</f>
        <v>89</v>
      </c>
      <c r="C107" s="38">
        <f t="shared" si="1"/>
        <v>105</v>
      </c>
      <c r="D107" s="42" t="s">
        <v>230</v>
      </c>
      <c r="E107" s="53" t="s">
        <v>367</v>
      </c>
      <c r="F107" s="61" t="s">
        <v>250</v>
      </c>
      <c r="G107" s="63" t="s">
        <v>61</v>
      </c>
      <c r="H107" s="67"/>
    </row>
    <row r="108" spans="1:8" s="1" customFormat="1">
      <c r="A108" s="40" t="s">
        <v>230</v>
      </c>
      <c r="B108" s="41"/>
      <c r="C108" s="38">
        <f t="shared" si="1"/>
        <v>106</v>
      </c>
      <c r="D108" s="42" t="s">
        <v>230</v>
      </c>
      <c r="E108" s="53" t="s">
        <v>251</v>
      </c>
      <c r="F108" s="61" t="s">
        <v>252</v>
      </c>
      <c r="G108" s="63" t="s">
        <v>61</v>
      </c>
      <c r="H108" s="67"/>
    </row>
    <row r="109" spans="1:8" s="1" customFormat="1">
      <c r="A109" s="40" t="s">
        <v>230</v>
      </c>
      <c r="B109" s="41"/>
      <c r="C109" s="38">
        <f t="shared" si="1"/>
        <v>107</v>
      </c>
      <c r="D109" s="42" t="s">
        <v>230</v>
      </c>
      <c r="E109" s="53" t="s">
        <v>253</v>
      </c>
      <c r="F109" s="61" t="s">
        <v>254</v>
      </c>
      <c r="G109" s="63" t="s">
        <v>61</v>
      </c>
      <c r="H109" s="67"/>
    </row>
    <row r="110" spans="1:8" s="1" customFormat="1">
      <c r="A110" s="40" t="s">
        <v>230</v>
      </c>
      <c r="B110" s="41">
        <f>C107</f>
        <v>105</v>
      </c>
      <c r="C110" s="38">
        <f t="shared" si="1"/>
        <v>108</v>
      </c>
      <c r="D110" s="42" t="s">
        <v>230</v>
      </c>
      <c r="E110" s="53" t="s">
        <v>255</v>
      </c>
      <c r="F110" s="61" t="s">
        <v>256</v>
      </c>
      <c r="G110" s="63" t="s">
        <v>61</v>
      </c>
      <c r="H110" s="67"/>
    </row>
    <row r="111" spans="1:8" s="1" customFormat="1">
      <c r="A111" s="40" t="s">
        <v>230</v>
      </c>
      <c r="B111" s="41"/>
      <c r="C111" s="38">
        <f t="shared" si="1"/>
        <v>109</v>
      </c>
      <c r="D111" s="42" t="s">
        <v>230</v>
      </c>
      <c r="E111" s="53" t="s">
        <v>257</v>
      </c>
      <c r="F111" s="61" t="s">
        <v>258</v>
      </c>
      <c r="G111" s="63" t="s">
        <v>61</v>
      </c>
      <c r="H111" s="67"/>
    </row>
    <row r="112" spans="1:8" s="1" customFormat="1">
      <c r="A112" s="39" t="s">
        <v>259</v>
      </c>
      <c r="B112" s="41"/>
      <c r="C112" s="38">
        <f t="shared" si="1"/>
        <v>110</v>
      </c>
      <c r="D112" s="43" t="s">
        <v>34</v>
      </c>
      <c r="E112" s="50" t="s">
        <v>260</v>
      </c>
      <c r="F112" s="58" t="s">
        <v>261</v>
      </c>
      <c r="G112" s="63" t="s">
        <v>37</v>
      </c>
      <c r="H112" s="67"/>
    </row>
    <row r="113" spans="1:8" s="1" customFormat="1">
      <c r="A113" s="39" t="s">
        <v>259</v>
      </c>
      <c r="B113" s="41"/>
      <c r="C113" s="38">
        <f t="shared" si="1"/>
        <v>111</v>
      </c>
      <c r="D113" s="43" t="s">
        <v>34</v>
      </c>
      <c r="E113" s="50" t="s">
        <v>262</v>
      </c>
      <c r="F113" s="58" t="s">
        <v>263</v>
      </c>
      <c r="G113" s="63" t="s">
        <v>37</v>
      </c>
      <c r="H113" s="67"/>
    </row>
    <row r="114" spans="1:8" s="1" customFormat="1">
      <c r="A114" s="39" t="s">
        <v>259</v>
      </c>
      <c r="B114" s="41"/>
      <c r="C114" s="38">
        <f t="shared" si="1"/>
        <v>112</v>
      </c>
      <c r="D114" s="43" t="s">
        <v>34</v>
      </c>
      <c r="E114" s="50" t="s">
        <v>264</v>
      </c>
      <c r="F114" s="58" t="s">
        <v>265</v>
      </c>
      <c r="G114" s="63" t="s">
        <v>37</v>
      </c>
      <c r="H114" s="67"/>
    </row>
    <row r="115" spans="1:8" s="1" customFormat="1">
      <c r="A115" s="39" t="s">
        <v>259</v>
      </c>
      <c r="B115" s="41"/>
      <c r="C115" s="38">
        <f t="shared" si="1"/>
        <v>113</v>
      </c>
      <c r="D115" s="42" t="s">
        <v>34</v>
      </c>
      <c r="E115" s="49" t="s">
        <v>378</v>
      </c>
      <c r="F115" s="58" t="s">
        <v>178</v>
      </c>
      <c r="G115" s="63" t="s">
        <v>37</v>
      </c>
      <c r="H115" s="67"/>
    </row>
    <row r="116" spans="1:8" s="1" customFormat="1">
      <c r="A116" s="39" t="s">
        <v>259</v>
      </c>
      <c r="B116" s="41"/>
      <c r="C116" s="38">
        <f t="shared" si="1"/>
        <v>114</v>
      </c>
      <c r="D116" s="43" t="s">
        <v>34</v>
      </c>
      <c r="E116" s="50" t="s">
        <v>266</v>
      </c>
      <c r="F116" s="58" t="s">
        <v>267</v>
      </c>
      <c r="G116" s="63" t="s">
        <v>37</v>
      </c>
      <c r="H116" s="67"/>
    </row>
    <row r="117" spans="1:8" s="1" customFormat="1">
      <c r="A117" s="39" t="s">
        <v>259</v>
      </c>
      <c r="B117" s="41"/>
      <c r="C117" s="38">
        <f t="shared" si="1"/>
        <v>115</v>
      </c>
      <c r="D117" s="45" t="s">
        <v>268</v>
      </c>
      <c r="E117" s="53" t="s">
        <v>269</v>
      </c>
      <c r="F117" s="61" t="s">
        <v>270</v>
      </c>
      <c r="G117" s="63" t="s">
        <v>61</v>
      </c>
      <c r="H117" s="67"/>
    </row>
    <row r="118" spans="1:8" s="5" customFormat="1">
      <c r="A118" s="39" t="s">
        <v>259</v>
      </c>
      <c r="B118" s="41"/>
      <c r="C118" s="38">
        <f t="shared" si="1"/>
        <v>116</v>
      </c>
      <c r="D118" s="45" t="s">
        <v>268</v>
      </c>
      <c r="E118" s="50" t="s">
        <v>271</v>
      </c>
      <c r="F118" s="61" t="s">
        <v>98</v>
      </c>
      <c r="G118" s="63" t="s">
        <v>37</v>
      </c>
      <c r="H118" s="67" t="s">
        <v>383</v>
      </c>
    </row>
    <row r="119" spans="1:8" s="5" customFormat="1">
      <c r="A119" s="39" t="s">
        <v>259</v>
      </c>
      <c r="B119" s="41" t="str">
        <f>_xlfn.CONCAT(C117,",",C115,",",C9)</f>
        <v>115,113,7</v>
      </c>
      <c r="C119" s="38">
        <f t="shared" si="1"/>
        <v>117</v>
      </c>
      <c r="D119" s="45" t="s">
        <v>268</v>
      </c>
      <c r="E119" s="53" t="s">
        <v>272</v>
      </c>
      <c r="F119" s="61" t="s">
        <v>273</v>
      </c>
      <c r="G119" s="63" t="s">
        <v>37</v>
      </c>
      <c r="H119" s="67"/>
    </row>
    <row r="120" spans="1:8" s="1" customFormat="1">
      <c r="A120" s="39" t="s">
        <v>259</v>
      </c>
      <c r="B120" s="41">
        <f>C91</f>
        <v>89</v>
      </c>
      <c r="C120" s="38">
        <f t="shared" si="1"/>
        <v>118</v>
      </c>
      <c r="D120" s="45" t="s">
        <v>268</v>
      </c>
      <c r="E120" s="53" t="s">
        <v>274</v>
      </c>
      <c r="F120" s="61" t="s">
        <v>275</v>
      </c>
      <c r="G120" s="63" t="s">
        <v>61</v>
      </c>
      <c r="H120" s="67"/>
    </row>
    <row r="121" spans="1:8" s="1" customFormat="1">
      <c r="A121" s="39" t="s">
        <v>259</v>
      </c>
      <c r="B121" s="41">
        <f>C91</f>
        <v>89</v>
      </c>
      <c r="C121" s="38">
        <f t="shared" si="1"/>
        <v>119</v>
      </c>
      <c r="D121" s="45" t="s">
        <v>268</v>
      </c>
      <c r="E121" s="53" t="s">
        <v>276</v>
      </c>
      <c r="F121" s="61" t="s">
        <v>277</v>
      </c>
      <c r="G121" s="63" t="s">
        <v>37</v>
      </c>
      <c r="H121" s="67"/>
    </row>
    <row r="122" spans="1:8" s="1" customFormat="1">
      <c r="A122" s="39" t="s">
        <v>259</v>
      </c>
      <c r="B122" s="41" t="str">
        <f>_xlfn.CONCAT(C91,",",C103)</f>
        <v>89,101</v>
      </c>
      <c r="C122" s="38">
        <f t="shared" si="1"/>
        <v>120</v>
      </c>
      <c r="D122" s="45" t="s">
        <v>268</v>
      </c>
      <c r="E122" s="53" t="s">
        <v>278</v>
      </c>
      <c r="F122" s="61" t="s">
        <v>254</v>
      </c>
      <c r="G122" s="63" t="s">
        <v>37</v>
      </c>
      <c r="H122" s="67"/>
    </row>
    <row r="123" spans="1:8" s="1" customFormat="1">
      <c r="A123" s="39" t="s">
        <v>259</v>
      </c>
      <c r="B123" s="41">
        <f>C121</f>
        <v>119</v>
      </c>
      <c r="C123" s="38">
        <f t="shared" si="1"/>
        <v>121</v>
      </c>
      <c r="D123" s="45" t="s">
        <v>268</v>
      </c>
      <c r="E123" s="53" t="s">
        <v>279</v>
      </c>
      <c r="F123" s="61" t="s">
        <v>387</v>
      </c>
      <c r="G123" s="63" t="s">
        <v>37</v>
      </c>
      <c r="H123" s="67"/>
    </row>
    <row r="124" spans="1:8" s="1" customFormat="1">
      <c r="A124" s="39" t="s">
        <v>259</v>
      </c>
      <c r="B124" s="41"/>
      <c r="C124" s="38">
        <f t="shared" si="1"/>
        <v>122</v>
      </c>
      <c r="D124" s="45" t="s">
        <v>268</v>
      </c>
      <c r="E124" s="49" t="s">
        <v>280</v>
      </c>
      <c r="F124" s="59" t="s">
        <v>281</v>
      </c>
      <c r="G124" s="63" t="s">
        <v>37</v>
      </c>
      <c r="H124" s="67"/>
    </row>
    <row r="125" spans="1:8" s="1" customFormat="1">
      <c r="A125" s="39" t="s">
        <v>259</v>
      </c>
      <c r="B125" s="41"/>
      <c r="C125" s="38">
        <f t="shared" si="1"/>
        <v>123</v>
      </c>
      <c r="D125" s="45" t="s">
        <v>268</v>
      </c>
      <c r="E125" s="49" t="s">
        <v>282</v>
      </c>
      <c r="F125" s="59" t="s">
        <v>384</v>
      </c>
      <c r="G125" s="63" t="s">
        <v>37</v>
      </c>
      <c r="H125" s="67"/>
    </row>
    <row r="126" spans="1:8" s="1" customFormat="1">
      <c r="A126" s="39" t="s">
        <v>259</v>
      </c>
      <c r="B126" s="41">
        <f>C4</f>
        <v>2</v>
      </c>
      <c r="C126" s="38">
        <f t="shared" si="1"/>
        <v>124</v>
      </c>
      <c r="D126" s="45" t="s">
        <v>268</v>
      </c>
      <c r="E126" s="49" t="s">
        <v>283</v>
      </c>
      <c r="F126" s="59" t="s">
        <v>284</v>
      </c>
      <c r="G126" s="63" t="s">
        <v>37</v>
      </c>
      <c r="H126" s="67"/>
    </row>
    <row r="127" spans="1:8" s="1" customFormat="1">
      <c r="A127" s="39" t="s">
        <v>259</v>
      </c>
      <c r="B127" s="41"/>
      <c r="C127" s="38">
        <f t="shared" ref="C127:C154" si="2">ROW() - 2</f>
        <v>125</v>
      </c>
      <c r="D127" s="45" t="s">
        <v>268</v>
      </c>
      <c r="E127" s="47" t="s">
        <v>285</v>
      </c>
      <c r="F127" s="55" t="s">
        <v>286</v>
      </c>
      <c r="G127" s="63" t="s">
        <v>61</v>
      </c>
      <c r="H127" s="67"/>
    </row>
    <row r="128" spans="1:8" s="1" customFormat="1">
      <c r="A128" s="39" t="s">
        <v>259</v>
      </c>
      <c r="B128" s="41"/>
      <c r="C128" s="38">
        <f t="shared" si="2"/>
        <v>126</v>
      </c>
      <c r="D128" s="45" t="s">
        <v>268</v>
      </c>
      <c r="E128" s="47" t="s">
        <v>287</v>
      </c>
      <c r="F128" s="55" t="s">
        <v>288</v>
      </c>
      <c r="G128" s="63" t="s">
        <v>37</v>
      </c>
      <c r="H128" s="67"/>
    </row>
    <row r="129" spans="1:8" s="1" customFormat="1">
      <c r="A129" s="39" t="s">
        <v>259</v>
      </c>
      <c r="B129" s="41"/>
      <c r="C129" s="38">
        <f t="shared" si="2"/>
        <v>127</v>
      </c>
      <c r="D129" s="45" t="s">
        <v>268</v>
      </c>
      <c r="E129" s="50" t="s">
        <v>289</v>
      </c>
      <c r="F129" s="55" t="s">
        <v>290</v>
      </c>
      <c r="G129" s="63" t="s">
        <v>37</v>
      </c>
      <c r="H129" s="67"/>
    </row>
    <row r="130" spans="1:8" s="1" customFormat="1">
      <c r="A130" s="39" t="s">
        <v>259</v>
      </c>
      <c r="B130" s="41"/>
      <c r="C130" s="38">
        <f t="shared" si="2"/>
        <v>128</v>
      </c>
      <c r="D130" s="45" t="s">
        <v>268</v>
      </c>
      <c r="E130" s="50" t="s">
        <v>397</v>
      </c>
      <c r="F130" s="55" t="s">
        <v>291</v>
      </c>
      <c r="G130" s="63" t="s">
        <v>37</v>
      </c>
      <c r="H130" s="67"/>
    </row>
    <row r="131" spans="1:8" s="1" customFormat="1">
      <c r="A131" s="39" t="s">
        <v>259</v>
      </c>
      <c r="B131" s="41">
        <f>C116</f>
        <v>114</v>
      </c>
      <c r="C131" s="38">
        <f>ROW() - 2</f>
        <v>129</v>
      </c>
      <c r="D131" s="45" t="s">
        <v>268</v>
      </c>
      <c r="E131" s="50" t="s">
        <v>386</v>
      </c>
      <c r="F131" s="55" t="s">
        <v>385</v>
      </c>
      <c r="G131" s="63" t="s">
        <v>37</v>
      </c>
      <c r="H131" s="67"/>
    </row>
    <row r="132" spans="1:8" s="5" customFormat="1">
      <c r="A132" s="39" t="s">
        <v>259</v>
      </c>
      <c r="B132" s="41"/>
      <c r="C132" s="38">
        <f t="shared" si="2"/>
        <v>130</v>
      </c>
      <c r="D132" s="45" t="s">
        <v>268</v>
      </c>
      <c r="E132" s="50" t="s">
        <v>382</v>
      </c>
      <c r="F132" s="55" t="s">
        <v>292</v>
      </c>
      <c r="G132" s="63" t="s">
        <v>37</v>
      </c>
      <c r="H132" s="67"/>
    </row>
    <row r="133" spans="1:8" s="1" customFormat="1">
      <c r="A133" s="40" t="s">
        <v>369</v>
      </c>
      <c r="B133" s="41">
        <f>C135</f>
        <v>133</v>
      </c>
      <c r="C133" s="38">
        <f t="shared" si="2"/>
        <v>131</v>
      </c>
      <c r="D133" s="46" t="s">
        <v>293</v>
      </c>
      <c r="E133" s="50" t="s">
        <v>294</v>
      </c>
      <c r="F133" s="58" t="s">
        <v>295</v>
      </c>
      <c r="G133" s="63" t="s">
        <v>296</v>
      </c>
      <c r="H133" s="67"/>
    </row>
    <row r="134" spans="1:8" s="2" customFormat="1">
      <c r="A134" s="39" t="s">
        <v>369</v>
      </c>
      <c r="B134" s="41">
        <f>C135</f>
        <v>133</v>
      </c>
      <c r="C134" s="38">
        <f t="shared" si="2"/>
        <v>132</v>
      </c>
      <c r="D134" s="46" t="s">
        <v>293</v>
      </c>
      <c r="E134" s="50" t="s">
        <v>297</v>
      </c>
      <c r="F134" s="58" t="s">
        <v>298</v>
      </c>
      <c r="G134" s="63" t="s">
        <v>296</v>
      </c>
      <c r="H134" s="67"/>
    </row>
    <row r="135" spans="1:8" s="5" customFormat="1">
      <c r="A135" s="39" t="s">
        <v>369</v>
      </c>
      <c r="B135" s="41" t="str">
        <f>_xlfn.CONCAT(C93,",",C110)</f>
        <v>91,108</v>
      </c>
      <c r="C135" s="38">
        <f t="shared" si="2"/>
        <v>133</v>
      </c>
      <c r="D135" s="46" t="s">
        <v>293</v>
      </c>
      <c r="E135" s="50" t="s">
        <v>299</v>
      </c>
      <c r="F135" s="58" t="s">
        <v>300</v>
      </c>
      <c r="G135" s="63" t="s">
        <v>296</v>
      </c>
      <c r="H135" s="67"/>
    </row>
    <row r="136" spans="1:8" s="1" customFormat="1">
      <c r="A136" s="40" t="s">
        <v>369</v>
      </c>
      <c r="B136" s="41">
        <f>C135</f>
        <v>133</v>
      </c>
      <c r="C136" s="38">
        <f t="shared" si="2"/>
        <v>134</v>
      </c>
      <c r="D136" s="46" t="s">
        <v>293</v>
      </c>
      <c r="E136" s="50" t="s">
        <v>301</v>
      </c>
      <c r="F136" s="58" t="s">
        <v>302</v>
      </c>
      <c r="G136" s="63" t="s">
        <v>296</v>
      </c>
      <c r="H136" s="67"/>
    </row>
    <row r="137" spans="1:8" s="1" customFormat="1">
      <c r="A137" s="40" t="s">
        <v>369</v>
      </c>
      <c r="B137" s="41">
        <f>C135</f>
        <v>133</v>
      </c>
      <c r="C137" s="38">
        <f t="shared" si="2"/>
        <v>135</v>
      </c>
      <c r="D137" s="46" t="s">
        <v>293</v>
      </c>
      <c r="E137" s="50" t="s">
        <v>388</v>
      </c>
      <c r="F137" s="58" t="s">
        <v>303</v>
      </c>
      <c r="G137" s="63" t="s">
        <v>296</v>
      </c>
      <c r="H137" s="67"/>
    </row>
    <row r="138" spans="1:8" s="1" customFormat="1">
      <c r="A138" s="40" t="s">
        <v>369</v>
      </c>
      <c r="B138" s="41"/>
      <c r="C138" s="38">
        <f t="shared" si="2"/>
        <v>136</v>
      </c>
      <c r="D138" s="46" t="s">
        <v>293</v>
      </c>
      <c r="E138" s="50" t="s">
        <v>304</v>
      </c>
      <c r="F138" s="58" t="s">
        <v>305</v>
      </c>
      <c r="G138" s="63" t="s">
        <v>296</v>
      </c>
      <c r="H138" s="67"/>
    </row>
    <row r="139" spans="1:8" s="1" customFormat="1">
      <c r="A139" s="40" t="s">
        <v>369</v>
      </c>
      <c r="B139" s="41">
        <f>C138</f>
        <v>136</v>
      </c>
      <c r="C139" s="38">
        <f t="shared" si="2"/>
        <v>137</v>
      </c>
      <c r="D139" s="46" t="s">
        <v>293</v>
      </c>
      <c r="E139" s="50" t="s">
        <v>306</v>
      </c>
      <c r="F139" s="58" t="s">
        <v>307</v>
      </c>
      <c r="G139" s="63" t="s">
        <v>296</v>
      </c>
      <c r="H139" s="67"/>
    </row>
    <row r="140" spans="1:8" s="1" customFormat="1">
      <c r="A140" s="40" t="s">
        <v>369</v>
      </c>
      <c r="B140" s="41" t="str">
        <f>_xlfn.CONCAT(C20,",",C35,",",C36)</f>
        <v>18,33,34</v>
      </c>
      <c r="C140" s="38">
        <f t="shared" si="2"/>
        <v>138</v>
      </c>
      <c r="D140" s="46" t="s">
        <v>293</v>
      </c>
      <c r="E140" s="47" t="s">
        <v>308</v>
      </c>
      <c r="F140" s="55" t="s">
        <v>309</v>
      </c>
      <c r="G140" s="63" t="s">
        <v>296</v>
      </c>
      <c r="H140" s="67"/>
    </row>
    <row r="141" spans="1:8" s="5" customFormat="1">
      <c r="A141" s="39" t="s">
        <v>369</v>
      </c>
      <c r="B141" s="41" t="str">
        <f>_xlfn.CONCAT(C20,",",C35,",",C36)</f>
        <v>18,33,34</v>
      </c>
      <c r="C141" s="38">
        <f t="shared" si="2"/>
        <v>139</v>
      </c>
      <c r="D141" s="46" t="s">
        <v>293</v>
      </c>
      <c r="E141" s="50" t="s">
        <v>310</v>
      </c>
      <c r="F141" s="58" t="s">
        <v>311</v>
      </c>
      <c r="G141" s="63" t="s">
        <v>296</v>
      </c>
      <c r="H141" s="65"/>
    </row>
    <row r="142" spans="1:8" s="1" customFormat="1">
      <c r="A142" s="40" t="s">
        <v>369</v>
      </c>
      <c r="B142" s="41"/>
      <c r="C142" s="38">
        <f t="shared" si="2"/>
        <v>140</v>
      </c>
      <c r="D142" s="46" t="s">
        <v>293</v>
      </c>
      <c r="E142" s="50" t="s">
        <v>312</v>
      </c>
      <c r="F142" s="58" t="s">
        <v>313</v>
      </c>
      <c r="G142" s="63" t="s">
        <v>296</v>
      </c>
      <c r="H142" s="65"/>
    </row>
    <row r="143" spans="1:8" s="1" customFormat="1">
      <c r="A143" s="40" t="s">
        <v>369</v>
      </c>
      <c r="B143" s="41"/>
      <c r="C143" s="38">
        <f t="shared" si="2"/>
        <v>141</v>
      </c>
      <c r="D143" s="46" t="s">
        <v>293</v>
      </c>
      <c r="E143" s="50" t="s">
        <v>314</v>
      </c>
      <c r="F143" s="58" t="s">
        <v>315</v>
      </c>
      <c r="G143" s="63" t="s">
        <v>296</v>
      </c>
      <c r="H143" s="65"/>
    </row>
    <row r="144" spans="1:8" s="1" customFormat="1">
      <c r="A144" s="40" t="s">
        <v>369</v>
      </c>
      <c r="B144" s="41"/>
      <c r="C144" s="38">
        <f t="shared" si="2"/>
        <v>142</v>
      </c>
      <c r="D144" s="46" t="s">
        <v>293</v>
      </c>
      <c r="E144" s="50" t="s">
        <v>316</v>
      </c>
      <c r="F144" s="58" t="s">
        <v>317</v>
      </c>
      <c r="G144" s="63" t="s">
        <v>296</v>
      </c>
      <c r="H144" s="65"/>
    </row>
    <row r="145" spans="1:8" s="1" customFormat="1">
      <c r="A145" s="40" t="s">
        <v>369</v>
      </c>
      <c r="B145" s="41"/>
      <c r="C145" s="38">
        <f t="shared" si="2"/>
        <v>143</v>
      </c>
      <c r="D145" s="46" t="s">
        <v>293</v>
      </c>
      <c r="E145" s="54" t="s">
        <v>318</v>
      </c>
      <c r="F145" s="58" t="s">
        <v>319</v>
      </c>
      <c r="G145" s="63" t="s">
        <v>296</v>
      </c>
      <c r="H145" s="65"/>
    </row>
    <row r="146" spans="1:8" s="1" customFormat="1">
      <c r="A146" s="40" t="s">
        <v>369</v>
      </c>
      <c r="B146" s="41"/>
      <c r="C146" s="38">
        <f t="shared" si="2"/>
        <v>144</v>
      </c>
      <c r="D146" s="46" t="s">
        <v>293</v>
      </c>
      <c r="E146" s="50" t="s">
        <v>320</v>
      </c>
      <c r="F146" s="58" t="s">
        <v>321</v>
      </c>
      <c r="G146" s="63" t="s">
        <v>296</v>
      </c>
      <c r="H146" s="65"/>
    </row>
    <row r="147" spans="1:8" s="1" customFormat="1">
      <c r="A147" s="40" t="s">
        <v>369</v>
      </c>
      <c r="B147" s="41">
        <f>C24</f>
        <v>22</v>
      </c>
      <c r="C147" s="38">
        <f t="shared" si="2"/>
        <v>145</v>
      </c>
      <c r="D147" s="46" t="s">
        <v>293</v>
      </c>
      <c r="E147" s="50" t="s">
        <v>322</v>
      </c>
      <c r="F147" s="58" t="s">
        <v>323</v>
      </c>
      <c r="G147" s="63" t="s">
        <v>296</v>
      </c>
      <c r="H147" s="65"/>
    </row>
    <row r="148" spans="1:8" s="1" customFormat="1">
      <c r="A148" s="40" t="s">
        <v>369</v>
      </c>
      <c r="B148" s="41"/>
      <c r="C148" s="38">
        <f t="shared" si="2"/>
        <v>146</v>
      </c>
      <c r="D148" s="46" t="s">
        <v>293</v>
      </c>
      <c r="E148" s="50" t="s">
        <v>324</v>
      </c>
      <c r="F148" s="58" t="s">
        <v>325</v>
      </c>
      <c r="G148" s="63" t="s">
        <v>296</v>
      </c>
      <c r="H148" s="65"/>
    </row>
    <row r="149" spans="1:8" s="1" customFormat="1">
      <c r="A149" s="40" t="s">
        <v>369</v>
      </c>
      <c r="B149" s="41"/>
      <c r="C149" s="38">
        <f t="shared" si="2"/>
        <v>147</v>
      </c>
      <c r="D149" s="46" t="s">
        <v>293</v>
      </c>
      <c r="E149" s="47" t="s">
        <v>326</v>
      </c>
      <c r="F149" s="58" t="s">
        <v>327</v>
      </c>
      <c r="G149" s="63" t="s">
        <v>296</v>
      </c>
      <c r="H149" s="67"/>
    </row>
    <row r="150" spans="1:8" s="1" customFormat="1">
      <c r="A150" s="40" t="s">
        <v>369</v>
      </c>
      <c r="B150" s="41"/>
      <c r="C150" s="38">
        <f t="shared" si="2"/>
        <v>148</v>
      </c>
      <c r="D150" s="46" t="s">
        <v>293</v>
      </c>
      <c r="E150" s="50" t="s">
        <v>328</v>
      </c>
      <c r="F150" s="62" t="s">
        <v>329</v>
      </c>
      <c r="G150" s="63" t="s">
        <v>296</v>
      </c>
      <c r="H150" s="65"/>
    </row>
    <row r="151" spans="1:8" s="1" customFormat="1">
      <c r="A151" s="40" t="s">
        <v>369</v>
      </c>
      <c r="B151" s="41">
        <f>C4</f>
        <v>2</v>
      </c>
      <c r="C151" s="38">
        <f t="shared" si="2"/>
        <v>149</v>
      </c>
      <c r="D151" s="46" t="s">
        <v>293</v>
      </c>
      <c r="E151" s="50" t="s">
        <v>389</v>
      </c>
      <c r="F151" s="58" t="s">
        <v>330</v>
      </c>
      <c r="G151" s="63" t="s">
        <v>296</v>
      </c>
      <c r="H151" s="65"/>
    </row>
    <row r="152" spans="1:8" s="1" customFormat="1">
      <c r="A152" s="40" t="s">
        <v>369</v>
      </c>
      <c r="B152" s="41" t="str">
        <f>_xlfn.CONCAT(C135)</f>
        <v>133</v>
      </c>
      <c r="C152" s="38">
        <f t="shared" si="2"/>
        <v>150</v>
      </c>
      <c r="D152" s="46" t="s">
        <v>293</v>
      </c>
      <c r="E152" s="50" t="s">
        <v>331</v>
      </c>
      <c r="F152" s="58" t="s">
        <v>332</v>
      </c>
      <c r="G152" s="63" t="s">
        <v>296</v>
      </c>
      <c r="H152" s="65"/>
    </row>
    <row r="153" spans="1:8" s="1" customFormat="1">
      <c r="A153" s="40" t="s">
        <v>369</v>
      </c>
      <c r="B153" s="41"/>
      <c r="C153" s="38">
        <f t="shared" si="2"/>
        <v>151</v>
      </c>
      <c r="D153" s="46" t="s">
        <v>293</v>
      </c>
      <c r="E153" s="54" t="s">
        <v>333</v>
      </c>
      <c r="F153" s="58" t="s">
        <v>334</v>
      </c>
      <c r="G153" s="63" t="s">
        <v>296</v>
      </c>
      <c r="H153" s="65"/>
    </row>
    <row r="154" spans="1:8" s="1" customFormat="1">
      <c r="A154" s="40" t="s">
        <v>369</v>
      </c>
      <c r="B154" s="41">
        <f>C103</f>
        <v>101</v>
      </c>
      <c r="C154" s="38">
        <f t="shared" si="2"/>
        <v>152</v>
      </c>
      <c r="D154" s="46" t="s">
        <v>293</v>
      </c>
      <c r="E154" s="50" t="s">
        <v>335</v>
      </c>
      <c r="F154" s="58" t="s">
        <v>336</v>
      </c>
      <c r="G154" s="63" t="s">
        <v>296</v>
      </c>
      <c r="H154" s="65"/>
    </row>
    <row r="155" spans="1:8" s="1" customFormat="1"/>
    <row r="156" spans="1:8" s="1" customFormat="1"/>
    <row r="157" spans="1:8" s="1" customFormat="1"/>
    <row r="158" spans="1:8" s="1" customFormat="1"/>
    <row r="159" spans="1:8" s="1" customFormat="1"/>
    <row r="160" spans="1:8" s="1" customFormat="1"/>
    <row r="161" spans="3:3" s="1" customFormat="1"/>
    <row r="162" spans="3:3" s="1" customFormat="1"/>
    <row r="163" spans="3:3" s="1" customFormat="1"/>
    <row r="164" spans="3:3">
      <c r="C164"/>
    </row>
  </sheetData>
  <dataValidations count="3">
    <dataValidation type="list" allowBlank="1" showInputMessage="1" showErrorMessage="1" sqref="A2" xr:uid="{B5484027-55F0-483F-9F88-BCD26FAD8EFB}">
      <formula1>" Health sector donations,School supplies donations,Refugee and people,Orphanage donations,Pickup/ delivery"</formula1>
    </dataValidation>
    <dataValidation type="list" allowBlank="1" sqref="D101:D116 D133:D154 D1:D99" xr:uid="{32A8E144-6A99-481F-968F-2E5A8FBE9A6C}">
      <formula1>"client,banker,admin,client/banker,banker/admin,client/admin,client/banker/admin"</formula1>
    </dataValidation>
    <dataValidation type="list" allowBlank="1" showErrorMessage="1" sqref="G165:G169 C155:C164 G3:G154" xr:uid="{9F86A747-621C-45C7-962B-C332BBE17D29}">
      <formula1>"Mobile app,Web app,Both"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F8E2-C6A1-4E1F-8FBA-91100DEE1843}">
  <dimension ref="A1:E10"/>
  <sheetViews>
    <sheetView workbookViewId="0">
      <selection activeCell="C11" sqref="C11"/>
    </sheetView>
  </sheetViews>
  <sheetFormatPr defaultRowHeight="15"/>
  <cols>
    <col min="1" max="1" width="26.42578125" customWidth="1"/>
    <col min="2" max="2" width="20.28515625" customWidth="1"/>
    <col min="3" max="3" width="85.85546875" customWidth="1"/>
    <col min="4" max="4" width="64.140625" customWidth="1"/>
    <col min="5" max="5" width="42.140625" customWidth="1"/>
  </cols>
  <sheetData>
    <row r="1" spans="1:5" ht="42" customHeight="1">
      <c r="A1" s="4" t="s">
        <v>26</v>
      </c>
      <c r="B1" s="3" t="s">
        <v>1</v>
      </c>
      <c r="C1" s="3" t="s">
        <v>337</v>
      </c>
      <c r="D1" s="3" t="s">
        <v>338</v>
      </c>
      <c r="E1" s="4" t="s">
        <v>339</v>
      </c>
    </row>
    <row r="2" spans="1:5">
      <c r="A2" s="7">
        <f t="shared" ref="A2:A10" si="0">ROW()-1</f>
        <v>1</v>
      </c>
      <c r="B2" s="8" t="s">
        <v>340</v>
      </c>
      <c r="C2" s="10" t="s">
        <v>341</v>
      </c>
      <c r="D2" s="12" t="s">
        <v>342</v>
      </c>
      <c r="E2" s="14"/>
    </row>
    <row r="3" spans="1:5">
      <c r="A3" s="7">
        <f t="shared" si="0"/>
        <v>2</v>
      </c>
      <c r="B3" s="9" t="s">
        <v>343</v>
      </c>
      <c r="C3" s="6" t="s">
        <v>344</v>
      </c>
      <c r="D3" s="12" t="s">
        <v>345</v>
      </c>
      <c r="E3" s="14">
        <f>'Functional Dependencies'!C144</f>
        <v>142</v>
      </c>
    </row>
    <row r="4" spans="1:5">
      <c r="A4" s="7">
        <f t="shared" si="0"/>
        <v>3</v>
      </c>
      <c r="B4" s="9" t="s">
        <v>346</v>
      </c>
      <c r="C4" s="6" t="s">
        <v>347</v>
      </c>
      <c r="D4" s="13" t="s">
        <v>348</v>
      </c>
      <c r="E4" s="14"/>
    </row>
    <row r="5" spans="1:5">
      <c r="A5" s="7">
        <f t="shared" si="0"/>
        <v>4</v>
      </c>
      <c r="B5" s="9" t="s">
        <v>349</v>
      </c>
      <c r="C5" s="6" t="s">
        <v>350</v>
      </c>
      <c r="D5" s="13" t="s">
        <v>351</v>
      </c>
      <c r="E5" s="14"/>
    </row>
    <row r="6" spans="1:5">
      <c r="A6" s="7">
        <f t="shared" si="0"/>
        <v>5</v>
      </c>
      <c r="B6" s="9" t="s">
        <v>352</v>
      </c>
      <c r="C6" s="11" t="s">
        <v>353</v>
      </c>
      <c r="D6" s="13" t="s">
        <v>354</v>
      </c>
      <c r="E6" s="16" t="str">
        <f>_xlfn.CONCAT('Functional Dependencies'!C142,",",'Functional Dependencies'!C144)</f>
        <v>140,142</v>
      </c>
    </row>
    <row r="7" spans="1:5">
      <c r="A7" s="7">
        <f t="shared" si="0"/>
        <v>6</v>
      </c>
      <c r="B7" s="9" t="s">
        <v>355</v>
      </c>
      <c r="C7" s="6" t="s">
        <v>356</v>
      </c>
      <c r="D7" s="13" t="s">
        <v>395</v>
      </c>
      <c r="E7" s="14">
        <f>'Functional Dependencies'!C101</f>
        <v>99</v>
      </c>
    </row>
    <row r="8" spans="1:5">
      <c r="A8" s="7">
        <f t="shared" si="0"/>
        <v>7</v>
      </c>
      <c r="B8" s="9" t="s">
        <v>357</v>
      </c>
      <c r="C8" s="6" t="s">
        <v>358</v>
      </c>
      <c r="D8" s="13" t="s">
        <v>359</v>
      </c>
      <c r="E8" s="15">
        <v>130132</v>
      </c>
    </row>
    <row r="9" spans="1:5">
      <c r="A9" s="7">
        <f t="shared" si="0"/>
        <v>8</v>
      </c>
      <c r="B9" s="9" t="s">
        <v>360</v>
      </c>
      <c r="C9" s="6" t="s">
        <v>361</v>
      </c>
      <c r="D9" s="13" t="s">
        <v>362</v>
      </c>
      <c r="E9" s="14"/>
    </row>
    <row r="10" spans="1:5">
      <c r="A10" s="7">
        <f t="shared" si="0"/>
        <v>9</v>
      </c>
      <c r="B10" s="9" t="s">
        <v>363</v>
      </c>
      <c r="C10" s="6" t="s">
        <v>364</v>
      </c>
      <c r="D10" s="13" t="s">
        <v>365</v>
      </c>
      <c r="E10" s="14">
        <f>'Functional Dependencies'!C143</f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Dependencies</vt:lpstr>
      <vt:lpstr>Non functional requirement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Elsaeed</dc:creator>
  <cp:keywords/>
  <dc:description/>
  <cp:lastModifiedBy>Mohamed Elsaeed</cp:lastModifiedBy>
  <cp:revision/>
  <dcterms:created xsi:type="dcterms:W3CDTF">2024-04-15T11:05:06Z</dcterms:created>
  <dcterms:modified xsi:type="dcterms:W3CDTF">2024-04-15T21:53:14Z</dcterms:modified>
  <cp:category/>
  <cp:contentStatus/>
</cp:coreProperties>
</file>