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E:\projects\Excel\Sales_Analysis - Excel\"/>
    </mc:Choice>
  </mc:AlternateContent>
  <xr:revisionPtr revIDLastSave="0" documentId="13_ncr:1_{6C8E5E01-73D5-4A85-943E-9FCE3D589D89}" xr6:coauthVersionLast="47" xr6:coauthVersionMax="47" xr10:uidLastSave="{00000000-0000-0000-0000-000000000000}"/>
  <bookViews>
    <workbookView xWindow="-108" yWindow="-108" windowWidth="23256" windowHeight="12456" activeTab="1" xr2:uid="{2F43B59A-29CA-466A-9B36-E961AA051D99}"/>
  </bookViews>
  <sheets>
    <sheet name="Source_data" sheetId="1" r:id="rId1"/>
    <sheet name="Dashboard_Final" sheetId="8" r:id="rId2"/>
    <sheet name="Dashboard_Wireframe" sheetId="5" r:id="rId3"/>
    <sheet name="working" sheetId="6" r:id="rId4"/>
  </sheets>
  <definedNames>
    <definedName name="_xleta.IF" hidden="1" xlm="1">#NAME?</definedName>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11"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8" i="8" l="1"/>
  <c r="V18" i="8"/>
  <c r="W18" i="8"/>
  <c r="U19" i="8"/>
  <c r="V19" i="8"/>
  <c r="W19" i="8"/>
  <c r="U20" i="8"/>
  <c r="V20" i="8"/>
  <c r="W20" i="8"/>
  <c r="U21" i="8"/>
  <c r="V21" i="8"/>
  <c r="W21" i="8"/>
  <c r="U22" i="8"/>
  <c r="V22" i="8"/>
  <c r="W22" i="8"/>
  <c r="U23" i="8"/>
  <c r="X23" i="8" s="1"/>
  <c r="V23" i="8"/>
  <c r="W23" i="8"/>
  <c r="U24" i="8"/>
  <c r="V24" i="8"/>
  <c r="W24" i="8"/>
  <c r="U25" i="8"/>
  <c r="V25" i="8"/>
  <c r="W25" i="8"/>
  <c r="U26" i="8"/>
  <c r="V26" i="8"/>
  <c r="W26" i="8"/>
  <c r="V17" i="8"/>
  <c r="W17" i="8"/>
  <c r="U17" i="8"/>
  <c r="Q18" i="8"/>
  <c r="Q19" i="8"/>
  <c r="Q20" i="8"/>
  <c r="Q21" i="8"/>
  <c r="Q22" i="8"/>
  <c r="Q23" i="8"/>
  <c r="Q24" i="8"/>
  <c r="Q25" i="8"/>
  <c r="Q26" i="8"/>
  <c r="P18" i="8"/>
  <c r="P19" i="8"/>
  <c r="P20" i="8"/>
  <c r="P21" i="8"/>
  <c r="P22" i="8"/>
  <c r="P23" i="8"/>
  <c r="P24" i="8"/>
  <c r="P25" i="8"/>
  <c r="P26" i="8"/>
  <c r="Q17" i="8"/>
  <c r="O18" i="8"/>
  <c r="O19" i="8"/>
  <c r="O20" i="8"/>
  <c r="R20" i="8" s="1"/>
  <c r="O21" i="8"/>
  <c r="O22" i="8"/>
  <c r="O23" i="8"/>
  <c r="O24" i="8"/>
  <c r="O25" i="8"/>
  <c r="O26" i="8"/>
  <c r="P17" i="8"/>
  <c r="O17" i="8"/>
  <c r="R17" i="8" s="1"/>
  <c r="I26" i="8"/>
  <c r="J26" i="8"/>
  <c r="K26" i="8"/>
  <c r="I18" i="8"/>
  <c r="J18" i="8"/>
  <c r="K18" i="8"/>
  <c r="I19" i="8"/>
  <c r="J19" i="8"/>
  <c r="K19" i="8"/>
  <c r="L19" i="8" s="1"/>
  <c r="I20" i="8"/>
  <c r="J20" i="8"/>
  <c r="K20" i="8"/>
  <c r="I21" i="8"/>
  <c r="J21" i="8"/>
  <c r="K21" i="8"/>
  <c r="I22" i="8"/>
  <c r="J22" i="8"/>
  <c r="K22" i="8"/>
  <c r="I23" i="8"/>
  <c r="J23" i="8"/>
  <c r="K23" i="8"/>
  <c r="I24" i="8"/>
  <c r="J24" i="8"/>
  <c r="K24" i="8"/>
  <c r="I25" i="8"/>
  <c r="J25" i="8"/>
  <c r="K25" i="8"/>
  <c r="J17" i="8"/>
  <c r="K17" i="8"/>
  <c r="I17" i="8"/>
  <c r="C18" i="8"/>
  <c r="D18" i="8"/>
  <c r="E18" i="8"/>
  <c r="C19" i="8"/>
  <c r="D19" i="8"/>
  <c r="E19" i="8"/>
  <c r="C20" i="8"/>
  <c r="D20" i="8"/>
  <c r="E20" i="8"/>
  <c r="C21" i="8"/>
  <c r="D21" i="8"/>
  <c r="E21" i="8"/>
  <c r="C22" i="8"/>
  <c r="D22" i="8"/>
  <c r="E22" i="8"/>
  <c r="C23" i="8"/>
  <c r="D23" i="8"/>
  <c r="E23" i="8"/>
  <c r="C24" i="8"/>
  <c r="D24" i="8"/>
  <c r="E24" i="8"/>
  <c r="C25" i="8"/>
  <c r="D25" i="8"/>
  <c r="E25" i="8"/>
  <c r="C26" i="8"/>
  <c r="D26" i="8"/>
  <c r="E26" i="8"/>
  <c r="D17" i="8"/>
  <c r="E17" i="8"/>
  <c r="C17" i="8"/>
  <c r="F24" i="8" l="1"/>
  <c r="F26" i="8"/>
  <c r="R21" i="8"/>
  <c r="R19" i="8"/>
  <c r="X20" i="8"/>
  <c r="R26" i="8"/>
  <c r="R18" i="8"/>
  <c r="X25" i="8"/>
  <c r="R23" i="8"/>
  <c r="R24" i="8"/>
  <c r="X22" i="8"/>
  <c r="R22" i="8"/>
  <c r="R25" i="8"/>
  <c r="X21" i="8"/>
  <c r="X26" i="8"/>
  <c r="X18" i="8"/>
  <c r="X19" i="8"/>
  <c r="X24" i="8"/>
  <c r="X17" i="8"/>
  <c r="L22" i="8"/>
  <c r="F23" i="8"/>
  <c r="F22" i="8"/>
  <c r="L24" i="8"/>
  <c r="F25" i="8"/>
  <c r="F20" i="8"/>
  <c r="L23" i="8"/>
  <c r="L21" i="8"/>
  <c r="F17" i="8"/>
  <c r="L17" i="8"/>
  <c r="L18" i="8"/>
  <c r="L20" i="8"/>
  <c r="L26" i="8"/>
  <c r="L25" i="8"/>
  <c r="F19" i="8"/>
  <c r="F21" i="8"/>
  <c r="F18" i="8"/>
  <c r="K27" i="8"/>
  <c r="V27" i="8"/>
  <c r="W27" i="8"/>
  <c r="P27" i="8"/>
  <c r="Q27" i="8"/>
  <c r="J27" i="8"/>
  <c r="D27" i="8"/>
  <c r="E27" i="8"/>
  <c r="E75" i="6"/>
  <c r="E76" i="6"/>
  <c r="E77" i="6"/>
  <c r="E78" i="6"/>
  <c r="E79" i="6"/>
  <c r="E80" i="6"/>
  <c r="E81" i="6"/>
  <c r="E82" i="6"/>
  <c r="E83" i="6"/>
  <c r="E74" i="6"/>
  <c r="D75" i="6"/>
  <c r="D76" i="6"/>
  <c r="D77" i="6"/>
  <c r="D78" i="6"/>
  <c r="D79" i="6"/>
  <c r="D80" i="6"/>
  <c r="D81" i="6"/>
  <c r="D82" i="6"/>
  <c r="D83" i="6"/>
  <c r="D74" i="6"/>
  <c r="I54" i="6"/>
  <c r="I55" i="6"/>
  <c r="I56" i="6"/>
  <c r="I57" i="6"/>
  <c r="I58" i="6"/>
  <c r="I59" i="6"/>
  <c r="I60" i="6"/>
  <c r="I61" i="6"/>
  <c r="I62" i="6"/>
  <c r="I63" i="6"/>
  <c r="I64" i="6"/>
  <c r="I65" i="6"/>
  <c r="I66" i="6"/>
  <c r="I67" i="6"/>
  <c r="I68" i="6"/>
  <c r="I53" i="6"/>
  <c r="G53" i="6"/>
  <c r="H53" i="6"/>
  <c r="G54" i="6"/>
  <c r="H54" i="6"/>
  <c r="G55" i="6"/>
  <c r="H55" i="6"/>
  <c r="G56" i="6"/>
  <c r="H56" i="6"/>
  <c r="G57" i="6"/>
  <c r="H57" i="6"/>
  <c r="G58" i="6"/>
  <c r="H58" i="6"/>
  <c r="G59" i="6"/>
  <c r="H59" i="6"/>
  <c r="G60" i="6"/>
  <c r="H60" i="6"/>
  <c r="G61" i="6"/>
  <c r="H61" i="6"/>
  <c r="G62" i="6"/>
  <c r="H62" i="6"/>
  <c r="G63" i="6"/>
  <c r="H63" i="6"/>
  <c r="G64" i="6"/>
  <c r="H64" i="6"/>
  <c r="G65" i="6"/>
  <c r="H65" i="6"/>
  <c r="G66" i="6"/>
  <c r="H66" i="6"/>
  <c r="G67" i="6"/>
  <c r="H67" i="6"/>
  <c r="G68" i="6"/>
  <c r="H68" i="6"/>
  <c r="F57" i="6"/>
  <c r="F61" i="6"/>
  <c r="F65" i="6"/>
  <c r="F53" i="6"/>
  <c r="F4" i="6"/>
  <c r="E4" i="6"/>
  <c r="L27" i="8" l="1"/>
  <c r="F27" i="8"/>
  <c r="X27" i="8"/>
  <c r="R27" i="8"/>
</calcChain>
</file>

<file path=xl/sharedStrings.xml><?xml version="1.0" encoding="utf-8"?>
<sst xmlns="http://schemas.openxmlformats.org/spreadsheetml/2006/main" count="130077" uniqueCount="10974">
  <si>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</si>
  <si>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</si>
  <si>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</si>
  <si>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</si>
  <si>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</si>
  <si>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</si>
  <si>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</si>
  <si>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</si>
  <si>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</si>
  <si>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</si>
  <si>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</si>
  <si>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</si>
  <si>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</si>
  <si>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</si>
  <si>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</si>
  <si>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</si>
  <si>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</si>
  <si>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</si>
  <si>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</si>
  <si>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</si>
  <si>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</si>
  <si>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</si>
  <si>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</si>
  <si>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</si>
  <si>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</si>
  <si>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</si>
  <si>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</si>
  <si>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</si>
  <si>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</si>
  <si>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</si>
  <si>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</si>
  <si>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</si>
  <si>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</si>
  <si>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</si>
  <si>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</si>
  <si>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</si>
  <si>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</si>
  <si>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</si>
  <si>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</si>
  <si>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</si>
  <si>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</si>
  <si>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</si>
  <si>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</si>
  <si>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</si>
  <si>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</si>
  <si>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</si>
  <si>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</si>
  <si>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</si>
  <si>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</si>
  <si>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</si>
  <si>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</si>
  <si>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</si>
  <si>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</si>
  <si>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</si>
  <si>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</si>
  <si>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</si>
  <si>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</si>
  <si>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</si>
  <si>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</si>
  <si>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</si>
  <si>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</si>
  <si>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</si>
  <si>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</si>
  <si>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</si>
  <si>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</si>
  <si>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</si>
  <si>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</si>
  <si>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</si>
  <si>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</si>
  <si>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</si>
  <si>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</si>
  <si>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</si>
  <si>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</si>
  <si>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</si>
  <si>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</si>
  <si>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</si>
  <si>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</si>
  <si>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</si>
  <si>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</si>
  <si>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</si>
  <si>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</si>
  <si>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</si>
  <si>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</si>
  <si>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</si>
  <si>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</si>
  <si>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</si>
  <si>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</si>
  <si>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</si>
  <si>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</si>
  <si>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</si>
  <si>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</si>
  <si>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</si>
  <si>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</si>
  <si>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</si>
  <si>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</si>
  <si>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</si>
  <si>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</si>
  <si>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</si>
  <si>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</si>
  <si>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</si>
  <si>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</si>
  <si>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</si>
  <si>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</si>
  <si>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</si>
  <si>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</si>
  <si>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</si>
  <si>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</si>
  <si>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</si>
  <si>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</si>
  <si>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</si>
  <si>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</si>
  <si>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</si>
  <si>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</si>
  <si>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</si>
  <si>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</si>
  <si>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</si>
  <si>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</si>
  <si>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</si>
  <si>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</si>
  <si>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</si>
  <si>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</si>
  <si>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</si>
  <si>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</si>
  <si>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</si>
  <si>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</si>
  <si>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</si>
  <si>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</si>
  <si>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</si>
  <si>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</si>
  <si>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</si>
  <si>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</si>
  <si>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</si>
  <si>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</si>
  <si>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</si>
  <si>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</si>
  <si>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</si>
  <si>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</si>
  <si>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</si>
  <si>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</si>
  <si>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</si>
  <si>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</si>
  <si>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</si>
  <si>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</si>
  <si>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</si>
  <si>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</si>
  <si>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</si>
  <si>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</si>
  <si>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</si>
  <si>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</si>
  <si>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</si>
  <si>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</si>
  <si>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</si>
  <si>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</si>
  <si>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</si>
  <si>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</si>
  <si>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</si>
  <si>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</si>
  <si>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</si>
  <si>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</si>
  <si>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</si>
  <si>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</si>
  <si>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</si>
  <si>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</si>
  <si>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</si>
  <si>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</si>
  <si>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</si>
  <si>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</si>
  <si>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</si>
  <si>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</si>
  <si>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</si>
  <si>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</si>
  <si>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</si>
  <si>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</si>
  <si>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</si>
  <si>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</si>
  <si>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</si>
  <si>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</si>
  <si>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</si>
  <si>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</si>
  <si>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</si>
  <si>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</si>
  <si>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</si>
  <si>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</si>
  <si>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</si>
  <si>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</si>
  <si>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</si>
  <si>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</si>
  <si>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</si>
  <si>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</si>
  <si>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</si>
  <si>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</si>
  <si>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</si>
  <si>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</si>
  <si>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</si>
  <si>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</si>
  <si>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</si>
  <si>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</si>
  <si>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</si>
  <si>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</si>
  <si>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</si>
  <si>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</si>
  <si>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</si>
  <si>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</si>
  <si>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</si>
  <si>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</si>
  <si>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</si>
  <si>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</si>
  <si>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</si>
  <si>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</si>
  <si>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</si>
  <si>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</si>
  <si>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</si>
  <si>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</si>
  <si>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</si>
  <si>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</si>
  <si>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</si>
  <si>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</si>
  <si>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</si>
  <si>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</si>
  <si>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</si>
  <si>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</si>
  <si>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</si>
  <si>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</si>
  <si>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</si>
  <si>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</si>
  <si>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</si>
  <si>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</si>
  <si>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</si>
  <si>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</si>
  <si>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</si>
  <si>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</si>
  <si>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</si>
  <si>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</si>
  <si>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</si>
  <si>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</si>
  <si>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</si>
  <si>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</si>
  <si>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</si>
  <si>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</si>
  <si>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</si>
  <si>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</si>
  <si>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</si>
  <si>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</si>
  <si>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</si>
  <si>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</si>
  <si>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</si>
  <si>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</si>
  <si>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</si>
  <si>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</si>
  <si>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</si>
  <si>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</si>
  <si>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</si>
  <si>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</si>
  <si>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</si>
  <si>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</si>
  <si>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</si>
  <si>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</si>
  <si>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</si>
  <si>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</si>
  <si>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</si>
  <si>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</si>
  <si>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</si>
  <si>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</si>
  <si>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</si>
  <si>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</si>
  <si>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</si>
  <si>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</si>
  <si>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</si>
  <si>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</si>
  <si>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</si>
  <si>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</si>
  <si>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</si>
  <si>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</si>
  <si>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</si>
  <si>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</si>
  <si>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</si>
  <si>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</si>
  <si>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</si>
  <si>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</si>
  <si>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</si>
  <si>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</si>
  <si>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</si>
  <si>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</si>
  <si>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</si>
  <si>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</si>
  <si>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</si>
  <si>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</si>
  <si>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</si>
  <si>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</si>
  <si>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</si>
  <si>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</si>
  <si>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</si>
  <si>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</si>
  <si>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</si>
  <si>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</si>
  <si>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</si>
  <si>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</si>
  <si>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</si>
  <si>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</si>
  <si>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</si>
  <si>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</si>
  <si>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</si>
  <si>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</si>
  <si>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</si>
  <si>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</si>
  <si>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</si>
  <si>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</si>
  <si>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</si>
  <si>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</si>
  <si>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</si>
  <si>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</si>
  <si>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</si>
  <si>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</si>
  <si>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</si>
  <si>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</si>
  <si>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</si>
  <si>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</si>
  <si>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</si>
  <si>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</si>
  <si>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</si>
  <si>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</si>
  <si>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</si>
  <si>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</si>
  <si>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</si>
  <si>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</si>
  <si>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</si>
  <si>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</si>
  <si>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</si>
  <si>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</si>
  <si>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</si>
  <si>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</si>
  <si>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</si>
  <si>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</si>
  <si>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</si>
  <si>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</si>
  <si>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</si>
  <si>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</si>
  <si>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</si>
  <si>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</si>
  <si>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</si>
  <si>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</si>
  <si>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</si>
  <si>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</si>
  <si>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</si>
  <si>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</si>
  <si>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</si>
  <si>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</si>
  <si>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</si>
  <si>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</si>
  <si>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</si>
  <si>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</si>
  <si>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</si>
  <si>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</si>
  <si>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</si>
  <si>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</si>
  <si>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</si>
  <si>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</si>
  <si>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</si>
  <si>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</si>
  <si>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</si>
  <si>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</si>
  <si>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</si>
  <si>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</si>
  <si>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</si>
  <si>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</si>
  <si>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</si>
  <si>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</si>
  <si>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</si>
  <si>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</si>
  <si>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</si>
  <si>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</si>
  <si>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</si>
  <si>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</si>
  <si>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</si>
  <si>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</si>
  <si>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</si>
  <si>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</si>
  <si>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</si>
  <si>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</si>
  <si>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</si>
  <si>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</si>
  <si>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</si>
  <si>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</si>
  <si>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</si>
  <si>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</si>
  <si>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</si>
  <si>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</si>
  <si>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</si>
  <si>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</si>
  <si>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</si>
  <si>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</si>
  <si>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</si>
  <si>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</si>
  <si>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</si>
  <si>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</si>
  <si>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</si>
  <si>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</si>
  <si>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</si>
  <si>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</si>
  <si>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</si>
  <si>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</si>
  <si>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</si>
  <si>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</si>
  <si>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</si>
  <si>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</si>
  <si>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</si>
  <si>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</si>
  <si>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</si>
  <si>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</si>
  <si>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</si>
  <si>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</si>
  <si>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</si>
  <si>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</si>
  <si>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</si>
  <si>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</si>
  <si>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</si>
  <si>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</si>
  <si>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</si>
  <si>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</si>
  <si>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</si>
  <si>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</si>
  <si>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</si>
  <si>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</si>
  <si>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</si>
  <si>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</si>
  <si>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</si>
  <si>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</si>
  <si>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</si>
  <si>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</si>
  <si>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</si>
  <si>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</si>
  <si>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</si>
  <si>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</si>
  <si>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</si>
  <si>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</si>
  <si>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</si>
  <si>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</si>
  <si>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</si>
  <si>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</si>
  <si>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</si>
  <si>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</si>
  <si>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</si>
  <si>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</si>
  <si>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</si>
  <si>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</si>
  <si>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</si>
  <si>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</si>
  <si>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</si>
  <si>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</si>
  <si>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</si>
  <si>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</si>
  <si>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</si>
  <si>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</si>
  <si>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</si>
  <si>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</si>
  <si>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</si>
  <si>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</si>
  <si>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</si>
  <si>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</si>
  <si>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</si>
  <si>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</si>
  <si>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</si>
  <si>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</si>
  <si>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</si>
  <si>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</si>
  <si>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</si>
  <si>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</si>
  <si>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</si>
  <si>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</si>
  <si>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</si>
  <si>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</si>
  <si>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</si>
  <si>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</si>
  <si>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</si>
  <si>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</si>
  <si>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</si>
  <si>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</si>
  <si>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</si>
  <si>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</si>
  <si>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</si>
  <si>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</si>
  <si>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</si>
  <si>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</si>
  <si>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</si>
  <si>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</si>
  <si>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</si>
  <si>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</si>
  <si>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</si>
  <si>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</si>
  <si>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</si>
  <si>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</si>
  <si>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</si>
  <si>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</si>
  <si>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</si>
  <si>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</si>
  <si>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</si>
  <si>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</si>
  <si>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</si>
  <si>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</si>
  <si>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</si>
  <si>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</si>
  <si>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</si>
  <si>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</si>
  <si>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</si>
  <si>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</si>
  <si>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</si>
  <si>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</si>
  <si>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</si>
  <si>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</si>
  <si>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</si>
  <si>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</si>
  <si>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</si>
  <si>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</si>
  <si>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</si>
  <si>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</si>
  <si>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</si>
  <si>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</si>
  <si>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</si>
  <si>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</si>
  <si>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</si>
  <si>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</si>
  <si>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</si>
  <si>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</si>
  <si>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</si>
  <si>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</si>
  <si>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</si>
  <si>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</si>
  <si>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</si>
  <si>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</si>
  <si>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</si>
  <si>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</si>
  <si>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</si>
  <si>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</si>
  <si>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</si>
  <si>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</si>
  <si>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</si>
  <si>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</si>
  <si>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</si>
  <si>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</si>
  <si>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</si>
  <si>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</si>
  <si>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</si>
  <si>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</si>
  <si>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</si>
  <si>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</si>
  <si>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</si>
  <si>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</si>
  <si>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</si>
  <si>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</si>
  <si>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</si>
  <si>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</si>
  <si>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</si>
  <si>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</si>
  <si>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</si>
  <si>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</si>
  <si>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</si>
  <si>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</si>
  <si>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</si>
  <si>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</si>
  <si>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</si>
  <si>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</si>
  <si>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</si>
  <si>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</si>
  <si>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</si>
  <si>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</si>
  <si>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</si>
  <si>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</si>
  <si>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</si>
  <si>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</si>
  <si>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</si>
  <si>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</si>
  <si>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</si>
  <si>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</si>
  <si>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</si>
  <si>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</si>
  <si>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</si>
  <si>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</si>
  <si>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</si>
  <si>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</si>
  <si>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</si>
  <si>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</si>
  <si>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</si>
  <si>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</si>
  <si>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</si>
  <si>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</si>
  <si>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</si>
  <si>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</si>
  <si>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</si>
  <si>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</si>
  <si>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</si>
  <si>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</si>
  <si>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</si>
  <si>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</si>
  <si>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</si>
  <si>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</si>
  <si>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</si>
  <si>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</si>
  <si>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</si>
  <si>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</si>
  <si>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</si>
  <si>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</si>
  <si>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</si>
  <si>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</si>
  <si>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</si>
  <si>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</si>
  <si>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</si>
  <si>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</si>
  <si>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</si>
  <si>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</si>
  <si>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</si>
  <si>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</si>
  <si>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</si>
  <si>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</si>
  <si>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</si>
  <si>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</si>
  <si>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</si>
  <si>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</si>
  <si>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</si>
  <si>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</si>
  <si>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</si>
  <si>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</si>
  <si>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</si>
  <si>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</si>
  <si>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</si>
  <si>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</si>
  <si>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</si>
  <si>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</si>
  <si>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</si>
  <si>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</si>
  <si>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</si>
  <si>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</si>
  <si>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</si>
  <si>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</si>
  <si>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</si>
  <si>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</si>
  <si>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</si>
  <si>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</si>
  <si>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</si>
  <si>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</si>
  <si>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</si>
  <si>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</si>
  <si>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</si>
  <si>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</si>
  <si>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</si>
  <si>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</si>
  <si>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</si>
  <si>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</si>
  <si>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</si>
  <si>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</si>
  <si>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</si>
  <si>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</si>
  <si>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</si>
  <si>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</si>
  <si>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</si>
  <si>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</si>
  <si>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</si>
  <si>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</si>
  <si>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</si>
  <si>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</si>
  <si>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</si>
  <si>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</si>
  <si>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</si>
  <si>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</si>
  <si>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</si>
  <si>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</si>
  <si>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</si>
  <si>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</si>
  <si>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</si>
  <si>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</si>
  <si>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</si>
  <si>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</si>
  <si>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</si>
  <si>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</si>
  <si>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</si>
  <si>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</si>
  <si>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</si>
  <si>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</si>
  <si>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</si>
  <si>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</si>
  <si>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</si>
  <si>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</si>
  <si>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</si>
  <si>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</si>
  <si>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</si>
  <si>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</si>
  <si>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</si>
  <si>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</si>
  <si>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</si>
  <si>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</si>
  <si>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</si>
  <si>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</si>
  <si>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</si>
  <si>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</si>
  <si>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</si>
  <si>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</si>
  <si>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</si>
  <si>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</si>
  <si>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</si>
  <si>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</si>
  <si>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</si>
  <si>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</si>
  <si>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</si>
  <si>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</si>
  <si>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</si>
  <si>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</si>
  <si>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</si>
  <si>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</si>
  <si>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</si>
  <si>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</si>
  <si>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</si>
  <si>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</si>
  <si>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</si>
  <si>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</si>
  <si>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</si>
  <si>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</si>
  <si>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</si>
  <si>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</si>
  <si>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</si>
  <si>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</si>
  <si>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</si>
  <si>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</si>
  <si>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</si>
  <si>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</si>
  <si>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</si>
  <si>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</si>
  <si>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</si>
  <si>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</si>
  <si>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</si>
  <si>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</si>
  <si>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</si>
  <si>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</si>
  <si>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</si>
  <si>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</si>
  <si>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</si>
  <si>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</si>
  <si>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</si>
  <si>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</si>
  <si>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</si>
  <si>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</si>
  <si>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</si>
  <si>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</si>
  <si>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</si>
  <si>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</si>
  <si>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</si>
  <si>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</si>
  <si>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</si>
  <si>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</si>
  <si>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</si>
  <si>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</si>
  <si>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</si>
  <si>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</si>
  <si>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</si>
  <si>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</si>
  <si>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</si>
  <si>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</si>
  <si>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</si>
  <si>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</si>
  <si>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</si>
  <si>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</si>
  <si>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</si>
  <si>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</si>
  <si>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</si>
  <si>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</si>
  <si>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</si>
  <si>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</si>
  <si>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</si>
  <si>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</si>
  <si>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</si>
  <si>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</si>
  <si>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</si>
  <si>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</si>
  <si>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</si>
  <si>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</si>
  <si>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</si>
  <si>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</si>
  <si>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</si>
  <si>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</si>
  <si>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</si>
  <si>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</si>
  <si>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</si>
  <si>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</si>
  <si>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</si>
  <si>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</si>
  <si>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</si>
  <si>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</si>
  <si>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</si>
  <si>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</si>
  <si>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</si>
  <si>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</si>
  <si>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</si>
  <si>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</si>
  <si>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</si>
  <si>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</si>
  <si>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</si>
  <si>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</si>
  <si>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</si>
  <si>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</si>
  <si>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</si>
  <si>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</si>
  <si>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</si>
  <si>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</si>
  <si>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</si>
  <si>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</si>
  <si>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</si>
  <si>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</si>
  <si>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</si>
  <si>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</si>
  <si>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</si>
  <si>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</si>
  <si>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</si>
  <si>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</si>
  <si>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</si>
  <si>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</si>
  <si>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</si>
  <si>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</si>
  <si>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</si>
  <si>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</si>
  <si>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</si>
  <si>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</si>
  <si>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</si>
  <si>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</si>
  <si>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</si>
  <si>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</si>
  <si>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</si>
  <si>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</si>
  <si>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</si>
  <si>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</si>
  <si>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</si>
  <si>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</si>
  <si>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</si>
  <si>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</si>
  <si>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</si>
  <si>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</si>
  <si>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</si>
  <si>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</si>
  <si>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</si>
  <si>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</si>
  <si>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</si>
  <si>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</si>
  <si>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</si>
  <si>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</si>
  <si>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</si>
  <si>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</si>
  <si>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</si>
  <si>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</si>
  <si>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</si>
  <si>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</si>
  <si>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</si>
  <si>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</si>
  <si>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</si>
  <si>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</si>
  <si>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</si>
  <si>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</si>
  <si>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</si>
  <si>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</si>
  <si>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</si>
  <si>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</si>
  <si>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</si>
  <si>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</si>
  <si>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</si>
  <si>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</si>
  <si>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</si>
  <si>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</si>
  <si>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</si>
  <si>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</si>
  <si>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</si>
  <si>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</si>
  <si>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</si>
  <si>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</si>
  <si>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</si>
  <si>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</si>
  <si>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</si>
  <si>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</si>
  <si>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</si>
  <si>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</si>
  <si>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</si>
  <si>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</si>
  <si>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</si>
  <si>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</si>
  <si>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</si>
  <si>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</si>
  <si>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</si>
  <si>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</si>
  <si>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</si>
  <si>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</si>
  <si>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</si>
  <si>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</si>
  <si>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</si>
  <si>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</si>
  <si>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</si>
  <si>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</si>
  <si>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</si>
  <si>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</si>
  <si>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</si>
  <si>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</si>
  <si>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</si>
  <si>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</si>
  <si>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</si>
  <si>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</si>
  <si>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</si>
  <si>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</si>
  <si>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</si>
  <si>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</si>
  <si>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</si>
  <si>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</si>
  <si>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</si>
  <si>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</si>
  <si>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</si>
  <si>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</si>
  <si>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</si>
  <si>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</si>
  <si>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</si>
  <si>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</si>
  <si>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</si>
  <si>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</si>
  <si>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</si>
  <si>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</si>
  <si>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</si>
  <si>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</si>
  <si>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</si>
  <si>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</si>
  <si>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</si>
  <si>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</si>
  <si>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</si>
  <si>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</si>
  <si>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</si>
  <si>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</si>
  <si>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</si>
  <si>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</si>
  <si>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</si>
  <si>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</si>
  <si>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</si>
  <si>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</si>
  <si>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</si>
  <si>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</si>
  <si>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</si>
  <si>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</si>
  <si>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</si>
  <si>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</si>
  <si>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</si>
  <si>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</si>
  <si>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</si>
  <si>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</si>
  <si>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</si>
  <si>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</si>
  <si>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</si>
  <si>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</si>
  <si>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</si>
  <si>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</si>
  <si>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</si>
  <si>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</si>
  <si>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</si>
  <si>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</si>
  <si>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</si>
  <si>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</si>
  <si>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</si>
  <si>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</si>
  <si>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</si>
  <si>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</si>
  <si>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</si>
  <si>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</si>
  <si>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</si>
  <si>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</si>
  <si>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</si>
  <si>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</si>
  <si>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</si>
  <si>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</si>
  <si>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</si>
  <si>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</si>
  <si>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</si>
  <si>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</si>
  <si>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</si>
  <si>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</si>
  <si>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</si>
  <si>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</si>
  <si>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</si>
  <si>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</si>
  <si>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</si>
  <si>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</si>
  <si>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</si>
  <si>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</si>
  <si>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</si>
  <si>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</si>
  <si>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</si>
  <si>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</si>
  <si>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</si>
  <si>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</si>
  <si>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</si>
  <si>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</si>
  <si>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</si>
  <si>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</si>
  <si>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</si>
  <si>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</si>
  <si>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</si>
  <si>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</si>
  <si>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</si>
  <si>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</si>
  <si>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</si>
  <si>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</si>
  <si>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</si>
  <si>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</si>
  <si>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</si>
  <si>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</si>
  <si>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</si>
  <si>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</si>
  <si>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</si>
  <si>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</si>
  <si>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</si>
  <si>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</si>
  <si>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</si>
  <si>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</si>
  <si>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</si>
  <si>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</si>
  <si>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</si>
  <si>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</si>
  <si>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</si>
  <si>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</si>
  <si>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</si>
  <si>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</si>
  <si>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</si>
  <si>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</si>
  <si>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</si>
  <si>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</si>
  <si>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</si>
  <si>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</si>
  <si>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</si>
  <si>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</si>
  <si>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</si>
  <si>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</si>
  <si>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</si>
  <si>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</si>
  <si>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</si>
  <si>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</si>
  <si>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</si>
  <si>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</si>
  <si>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</si>
  <si>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</si>
  <si>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</si>
  <si>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</si>
  <si>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</si>
  <si>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</si>
  <si>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</si>
  <si>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</si>
  <si>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</si>
  <si>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</si>
  <si>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</si>
  <si>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</si>
  <si>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</si>
  <si>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</si>
  <si>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</si>
  <si>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</si>
  <si>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</si>
  <si>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</si>
  <si>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</si>
  <si>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</si>
  <si>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</si>
  <si>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</si>
  <si>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</si>
  <si>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</si>
  <si>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</si>
  <si>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</si>
  <si>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</si>
  <si>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</si>
  <si>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</si>
  <si>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</si>
  <si>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</si>
  <si>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</si>
  <si>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</si>
  <si>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</si>
  <si>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</si>
  <si>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</si>
  <si>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</si>
  <si>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</si>
  <si>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</si>
  <si>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</si>
  <si>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</si>
  <si>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</si>
  <si>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</si>
  <si>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</si>
  <si>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</si>
  <si>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</si>
  <si>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</si>
  <si>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</si>
  <si>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</si>
  <si>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</si>
  <si>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</si>
  <si>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</si>
  <si>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</si>
  <si>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</si>
  <si>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</si>
  <si>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</si>
  <si>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</si>
  <si>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</si>
  <si>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</si>
  <si>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</si>
  <si>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</si>
  <si>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</si>
  <si>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</si>
  <si>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</si>
  <si>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</si>
  <si>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</si>
  <si>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</si>
  <si>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</si>
  <si>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</si>
  <si>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</si>
  <si>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</si>
  <si>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</si>
  <si>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</si>
  <si>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</si>
  <si>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</si>
  <si>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</si>
  <si>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</si>
  <si>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</si>
  <si>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</si>
  <si>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</si>
  <si>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</si>
  <si>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</si>
  <si>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</si>
  <si>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</si>
  <si>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</si>
  <si>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</si>
  <si>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</si>
  <si>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</si>
  <si>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</si>
  <si>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</si>
  <si>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</si>
  <si>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</si>
  <si>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</si>
  <si>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</si>
  <si>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</si>
  <si>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</si>
  <si>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</si>
  <si>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</si>
  <si>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</si>
  <si>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</si>
  <si>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</si>
  <si>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</si>
  <si>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</si>
  <si>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</si>
  <si>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</si>
  <si>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</si>
  <si>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</si>
  <si>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</si>
  <si>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</si>
  <si>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</si>
  <si>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</si>
  <si>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</si>
  <si>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</si>
  <si>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</si>
  <si>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</si>
  <si>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</si>
  <si>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</si>
  <si>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</si>
  <si>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</si>
  <si>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</si>
  <si>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</si>
  <si>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</si>
  <si>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</si>
  <si>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</si>
  <si>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</si>
  <si>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</si>
  <si>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</si>
  <si>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</si>
  <si>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</si>
  <si>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</si>
  <si>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</si>
  <si>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</si>
  <si>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</si>
  <si>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</si>
  <si>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</si>
  <si>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</si>
  <si>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</si>
  <si>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</si>
  <si>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</si>
  <si>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</si>
  <si>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</si>
  <si>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</si>
  <si>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</si>
  <si>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</si>
  <si>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</si>
  <si>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</si>
  <si>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</si>
  <si>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</si>
  <si>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</si>
  <si>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</si>
  <si>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</si>
  <si>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</si>
  <si>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</si>
  <si>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</si>
  <si>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</si>
  <si>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</si>
  <si>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</si>
  <si>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</si>
  <si>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</si>
  <si>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</si>
  <si>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</si>
  <si>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</si>
  <si>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</si>
  <si>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</si>
  <si>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</si>
  <si>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</si>
  <si>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</si>
  <si>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</si>
  <si>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</si>
  <si>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</si>
  <si>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</si>
  <si>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</si>
  <si>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</si>
  <si>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</si>
  <si>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</si>
  <si>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</si>
  <si>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</si>
  <si>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</si>
  <si>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</si>
  <si>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</si>
  <si>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</si>
  <si>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</si>
  <si>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</si>
  <si>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</si>
  <si>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</si>
  <si>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</si>
  <si>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</si>
  <si>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</si>
  <si>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</si>
  <si>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</si>
  <si>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</si>
  <si>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</si>
  <si>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</si>
  <si>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</si>
  <si>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</si>
  <si>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</si>
  <si>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</si>
  <si>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</si>
  <si>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</si>
  <si>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</si>
  <si>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</si>
  <si>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</si>
  <si>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</si>
  <si>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</si>
  <si>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</si>
  <si>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</si>
  <si>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</si>
  <si>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</si>
  <si>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</si>
  <si>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</si>
  <si>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</si>
  <si>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</si>
  <si>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</si>
  <si>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</si>
  <si>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</si>
  <si>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</si>
  <si>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</si>
  <si>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</si>
  <si>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</si>
  <si>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</si>
  <si>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</si>
  <si>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</si>
  <si>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</si>
  <si>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</si>
  <si>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</si>
  <si>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</si>
  <si>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</si>
  <si>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</si>
  <si>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</si>
  <si>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</si>
  <si>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</si>
  <si>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</si>
  <si>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</si>
  <si>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</si>
  <si>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</si>
  <si>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</si>
  <si>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</si>
  <si>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</si>
  <si>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</si>
  <si>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</si>
  <si>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</si>
  <si>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</si>
  <si>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</si>
  <si>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</si>
  <si>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</si>
  <si>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</si>
  <si>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</si>
  <si>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</si>
  <si>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</si>
  <si>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</si>
  <si>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</si>
  <si>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</si>
  <si>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</si>
  <si>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</si>
  <si>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</si>
  <si>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</si>
  <si>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</si>
  <si>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</si>
  <si>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</si>
  <si>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</si>
  <si>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</si>
  <si>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</si>
  <si>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</si>
  <si>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</si>
  <si>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</si>
  <si>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</si>
  <si>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</si>
  <si>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</si>
  <si>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</si>
  <si>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</si>
  <si>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</si>
  <si>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</si>
  <si>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</si>
  <si>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</si>
  <si>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</si>
  <si>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</si>
  <si>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</si>
  <si>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</si>
  <si>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</si>
  <si>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</si>
  <si>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</si>
  <si>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</si>
  <si>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</si>
  <si>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</si>
  <si>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</si>
  <si>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</si>
  <si>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</si>
  <si>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</si>
  <si>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</si>
  <si>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</si>
  <si>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</si>
  <si>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</si>
  <si>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</si>
  <si>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</si>
  <si>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</si>
  <si>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</si>
  <si>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</si>
  <si>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</si>
  <si>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</si>
  <si>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</si>
  <si>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</si>
  <si>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</si>
  <si>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</si>
  <si>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</si>
  <si>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</si>
  <si>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</si>
  <si>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</si>
  <si>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</si>
  <si>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</si>
  <si>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</si>
  <si>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</si>
  <si>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</si>
  <si>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</si>
  <si>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</si>
  <si>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</si>
  <si>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</si>
  <si>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</si>
  <si>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</si>
  <si>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</si>
  <si>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</si>
  <si>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</si>
  <si>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</si>
  <si>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</si>
  <si>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</si>
  <si>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</si>
  <si>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</si>
  <si>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</si>
  <si>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</si>
  <si>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</si>
  <si>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</si>
  <si>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</si>
  <si>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</si>
  <si>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</si>
  <si>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</si>
  <si>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</si>
  <si>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</si>
  <si>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</si>
  <si>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</si>
  <si>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</si>
  <si>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</si>
  <si>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</si>
  <si>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</si>
  <si>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</si>
  <si>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</si>
  <si>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</si>
  <si>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</si>
  <si>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</si>
  <si>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</si>
  <si>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</si>
  <si>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</si>
  <si>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</si>
  <si>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</si>
  <si>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</si>
  <si>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</si>
  <si>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</si>
  <si>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</si>
  <si>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</si>
  <si>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</si>
  <si>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</si>
  <si>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</si>
  <si>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</si>
  <si>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</si>
  <si>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</si>
  <si>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</si>
  <si>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</si>
  <si>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</si>
  <si>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</si>
  <si>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</si>
  <si>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</si>
  <si>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</si>
  <si>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</si>
  <si>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</si>
  <si>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</si>
  <si>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</si>
  <si>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</si>
  <si>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</si>
  <si>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</si>
  <si>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</si>
  <si>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</si>
  <si>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</si>
  <si>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</si>
  <si>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</si>
  <si>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</si>
  <si>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</si>
  <si>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</si>
  <si>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</si>
  <si>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</si>
  <si>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</si>
  <si>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</si>
  <si>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</si>
  <si>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</si>
  <si>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</si>
  <si>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</si>
  <si>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</si>
  <si>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</si>
  <si>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</si>
  <si>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</si>
  <si>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</si>
  <si>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</si>
  <si>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</si>
  <si>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</si>
  <si>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</si>
  <si>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</si>
  <si>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</si>
  <si>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</si>
  <si>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</si>
  <si>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</si>
  <si>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</si>
  <si>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</si>
  <si>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</si>
  <si>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</si>
  <si>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</si>
  <si>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</si>
  <si>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</si>
  <si>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</si>
  <si>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</si>
  <si>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</si>
  <si>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</si>
  <si>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</si>
  <si>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</si>
  <si>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</si>
  <si>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</si>
  <si>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</si>
  <si>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</si>
  <si>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</si>
  <si>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</si>
  <si>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</si>
  <si>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</si>
  <si>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</si>
  <si>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</si>
  <si>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</si>
  <si>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</si>
  <si>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</si>
  <si>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</si>
  <si>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</si>
  <si>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</si>
  <si>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</si>
  <si>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</si>
  <si>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</si>
  <si>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</si>
  <si>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</si>
  <si>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</si>
  <si>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</si>
  <si>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</si>
  <si>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</si>
  <si>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</si>
  <si>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</si>
  <si>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</si>
  <si>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</si>
  <si>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</si>
  <si>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</si>
  <si>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</si>
  <si>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</si>
  <si>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</si>
  <si>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</si>
  <si>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</si>
  <si>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</si>
  <si>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</si>
  <si>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</si>
  <si>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</si>
  <si>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</si>
  <si>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</si>
  <si>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</si>
  <si>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</si>
  <si>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</si>
  <si>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</si>
  <si>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</si>
  <si>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</si>
  <si>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</si>
  <si>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</si>
  <si>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</si>
  <si>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</si>
  <si>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</si>
  <si>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</si>
  <si>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</si>
  <si>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</si>
  <si>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</si>
  <si>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</si>
  <si>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</si>
  <si>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</si>
  <si>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</si>
  <si>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</si>
  <si>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</si>
  <si>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</si>
  <si>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</si>
  <si>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</si>
  <si>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</si>
  <si>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</si>
  <si>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</si>
  <si>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</si>
  <si>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</si>
  <si>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</si>
  <si>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</si>
  <si>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</si>
  <si>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</si>
  <si>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</si>
  <si>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</si>
  <si>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</si>
  <si>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</si>
  <si>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</si>
  <si>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</si>
  <si>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</si>
  <si>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</si>
  <si>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</si>
  <si>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</si>
  <si>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</si>
  <si>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</si>
  <si>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</si>
  <si>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</si>
  <si>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</si>
  <si>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</si>
  <si>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</si>
  <si>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</si>
  <si>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</si>
  <si>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</si>
  <si>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</si>
  <si>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</si>
  <si>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</si>
  <si>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</si>
  <si>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</si>
  <si>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</si>
  <si>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</si>
  <si>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</si>
  <si>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</si>
  <si>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</si>
  <si>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</si>
  <si>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</si>
  <si>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</si>
  <si>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</si>
  <si>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</si>
  <si>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</si>
  <si>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</si>
  <si>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</si>
  <si>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</si>
  <si>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</si>
  <si>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</si>
  <si>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</si>
  <si>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</si>
  <si>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</si>
  <si>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</si>
  <si>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</si>
  <si>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</si>
  <si>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</si>
  <si>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</si>
  <si>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</si>
  <si>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</si>
  <si>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</si>
  <si>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</si>
  <si>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</si>
  <si>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</si>
  <si>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</si>
  <si>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</si>
  <si>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</si>
  <si>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</si>
  <si>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</si>
  <si>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</si>
  <si>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</si>
  <si>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</si>
  <si>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</si>
  <si>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</si>
  <si>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</si>
  <si>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</si>
  <si>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</si>
  <si>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</si>
  <si>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</si>
  <si>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</si>
  <si>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</si>
  <si>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</si>
  <si>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</si>
  <si>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</si>
  <si>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</si>
  <si>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</si>
  <si>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</si>
  <si>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</si>
  <si>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</si>
  <si>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</si>
  <si>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</si>
  <si>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</si>
  <si>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</si>
  <si>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</si>
  <si>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</si>
  <si>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</si>
  <si>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</si>
  <si>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</si>
  <si>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</si>
  <si>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</si>
  <si>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</si>
  <si>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</si>
  <si>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</si>
  <si>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</si>
  <si>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</si>
  <si>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</si>
  <si>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</si>
  <si>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</si>
  <si>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</si>
  <si>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</si>
  <si>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</si>
  <si>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</si>
  <si>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</si>
  <si>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</si>
  <si>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</si>
  <si>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</si>
  <si>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</si>
  <si>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</si>
  <si>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</si>
  <si>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</si>
  <si>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</si>
  <si>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</si>
  <si>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</si>
  <si>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</si>
  <si>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</si>
  <si>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</si>
  <si>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</si>
  <si>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</si>
  <si>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</si>
  <si>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</si>
  <si>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</si>
  <si>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</si>
  <si>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</si>
  <si>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</si>
  <si>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</si>
  <si>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</si>
  <si>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</si>
  <si>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</si>
  <si>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</si>
  <si>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</si>
  <si>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</si>
  <si>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</si>
  <si>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</si>
  <si>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</si>
  <si>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</si>
  <si>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</si>
  <si>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</si>
  <si>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</si>
  <si>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</si>
  <si>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</si>
  <si>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</si>
  <si>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</si>
  <si>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</si>
  <si>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</si>
  <si>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</si>
  <si>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</si>
  <si>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</si>
  <si>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</si>
  <si>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</si>
  <si>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</si>
  <si>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</si>
  <si>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</si>
  <si>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</si>
  <si>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</si>
  <si>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</si>
  <si>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</si>
  <si>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</si>
  <si>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</si>
  <si>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</si>
  <si>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</si>
  <si>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</si>
  <si>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</si>
  <si>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</si>
  <si>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</si>
  <si>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</si>
  <si>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</si>
  <si>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</si>
  <si>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</si>
  <si>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</si>
  <si>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</si>
  <si>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</si>
  <si>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</si>
  <si>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</si>
  <si>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</si>
  <si>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</si>
  <si>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</si>
  <si>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</si>
  <si>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</si>
  <si>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</si>
  <si>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</si>
  <si>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</si>
  <si>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</si>
  <si>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</si>
  <si>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</si>
  <si>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</si>
  <si>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</si>
  <si>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</si>
  <si>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</si>
  <si>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</si>
  <si>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</si>
  <si>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</si>
  <si>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</si>
  <si>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</si>
  <si>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</si>
  <si>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</si>
  <si>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</si>
  <si>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</si>
  <si>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</si>
  <si>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</si>
  <si>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</si>
  <si>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</si>
  <si>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</si>
  <si>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</si>
  <si>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</si>
  <si>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</si>
  <si>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</si>
  <si>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</si>
  <si>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</si>
  <si>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</si>
  <si>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</si>
  <si>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</si>
  <si>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</si>
  <si>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</si>
  <si>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</si>
  <si>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</si>
  <si>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</si>
  <si>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</si>
  <si>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</si>
  <si>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</si>
  <si>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</si>
  <si>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</si>
  <si>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</si>
  <si>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</si>
  <si>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</si>
  <si>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</si>
  <si>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</si>
  <si>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</si>
  <si>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</si>
  <si>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</si>
  <si>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</si>
  <si>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</si>
  <si>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</si>
  <si>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</si>
  <si>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</si>
  <si>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</si>
  <si>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</si>
  <si>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</si>
  <si>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</si>
  <si>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</si>
  <si>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</si>
  <si>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</si>
  <si>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</si>
  <si>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</si>
  <si>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</si>
  <si>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</si>
  <si>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</si>
  <si>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</si>
  <si>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</si>
  <si>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</si>
  <si>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</si>
  <si>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</si>
  <si>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</si>
  <si>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</si>
  <si>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</si>
  <si>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</si>
  <si>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</si>
  <si>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</si>
  <si>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</si>
  <si>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</si>
  <si>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</si>
  <si>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</si>
  <si>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</si>
  <si>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</si>
  <si>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</si>
  <si>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</si>
  <si>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</si>
  <si>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</si>
  <si>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</si>
  <si>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</si>
  <si>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</si>
  <si>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</si>
  <si>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</si>
  <si>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</si>
  <si>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</si>
  <si>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</si>
  <si>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</si>
  <si>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</si>
  <si>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</si>
  <si>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</si>
  <si>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</si>
  <si>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</si>
  <si>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</si>
  <si>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</si>
  <si>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</si>
  <si>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</si>
  <si>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</si>
  <si>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</si>
  <si>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</si>
  <si>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</si>
  <si>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</si>
  <si>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</si>
  <si>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</si>
  <si>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</si>
  <si>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</si>
  <si>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</si>
  <si>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</si>
  <si>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</si>
  <si>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</si>
  <si>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</si>
  <si>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</si>
  <si>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</si>
  <si>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</si>
  <si>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</si>
  <si>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</si>
  <si>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</si>
  <si>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</si>
  <si>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</si>
  <si>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</si>
  <si>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</si>
  <si>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</si>
  <si>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</si>
  <si>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</si>
  <si>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</si>
  <si>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</si>
  <si>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</si>
  <si>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</si>
  <si>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</si>
  <si>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</si>
  <si>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</si>
  <si>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</si>
  <si>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</si>
  <si>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</si>
  <si>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</si>
  <si>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</si>
  <si>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</si>
  <si>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</si>
  <si>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</si>
  <si>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</si>
  <si>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</si>
  <si>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</si>
  <si>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</si>
  <si>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</si>
  <si>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</si>
  <si>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</si>
  <si>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</si>
  <si>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</si>
  <si>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</si>
  <si>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</si>
  <si>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</si>
  <si>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</si>
  <si>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</si>
  <si>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</si>
  <si>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</si>
  <si>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</si>
  <si>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</si>
  <si>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</si>
  <si>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</si>
  <si>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</si>
  <si>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</si>
  <si>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</si>
  <si>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</si>
  <si>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</si>
  <si>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</si>
  <si>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</si>
  <si>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</si>
  <si>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</si>
  <si>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</si>
  <si>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</si>
  <si>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</si>
  <si>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</si>
  <si>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</si>
  <si>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</si>
  <si>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</si>
  <si>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</si>
  <si>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</si>
  <si>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</si>
  <si>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</si>
  <si>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</si>
  <si>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</si>
  <si>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</si>
  <si>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</si>
  <si>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</si>
  <si>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</si>
  <si>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</si>
  <si>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</si>
  <si>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</si>
  <si>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</si>
  <si>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</si>
  <si>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</si>
  <si>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</si>
  <si>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</si>
  <si>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</si>
  <si>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</si>
  <si>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</si>
  <si>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</si>
  <si>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</si>
  <si>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</si>
  <si>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</si>
  <si>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</si>
  <si>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</si>
  <si>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</si>
  <si>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</si>
  <si>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</si>
  <si>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</si>
  <si>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</si>
  <si>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</si>
  <si>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</si>
  <si>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</si>
  <si>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</si>
  <si>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</si>
  <si>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</si>
  <si>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</si>
  <si>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</si>
  <si>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</si>
  <si>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</si>
  <si>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</si>
  <si>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</si>
  <si>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</si>
  <si>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</si>
  <si>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</si>
  <si>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</si>
  <si>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</si>
  <si>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</si>
  <si>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</si>
  <si>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</si>
  <si>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</si>
  <si>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</si>
  <si>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</si>
  <si>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</si>
  <si>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</si>
  <si>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</si>
  <si>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</si>
  <si>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</si>
  <si>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</si>
  <si>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</si>
  <si>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</si>
  <si>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</si>
  <si>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</si>
  <si>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</si>
  <si>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</si>
  <si>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</si>
  <si>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</si>
  <si>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</si>
  <si>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</si>
  <si>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</si>
  <si>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</si>
  <si>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</si>
  <si>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</si>
  <si>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</si>
  <si>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</si>
  <si>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</si>
  <si>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</si>
  <si>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</si>
  <si>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</si>
  <si>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</si>
  <si>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</si>
  <si>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</si>
  <si>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</si>
  <si>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</si>
  <si>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</si>
  <si>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</si>
  <si>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</si>
  <si>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</si>
  <si>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</si>
  <si>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</si>
  <si>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</si>
  <si>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</si>
  <si>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</si>
  <si>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</si>
  <si>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</si>
  <si>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</si>
  <si>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</si>
  <si>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</si>
  <si>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</si>
  <si>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</si>
  <si>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</si>
  <si>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</si>
  <si>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</si>
  <si>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</si>
  <si>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</si>
  <si>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</si>
  <si>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</si>
  <si>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</si>
  <si>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</si>
  <si>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</si>
  <si>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</si>
  <si>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</si>
  <si>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</si>
  <si>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</si>
  <si>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</si>
  <si>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</si>
  <si>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</si>
  <si>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</si>
  <si>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</si>
  <si>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</si>
  <si>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</si>
  <si>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</si>
  <si>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</si>
  <si>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</si>
  <si>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</si>
  <si>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</si>
  <si>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</si>
  <si>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</si>
  <si>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</si>
  <si>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</si>
  <si>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</si>
  <si>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</si>
  <si>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</si>
  <si>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</si>
  <si>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</si>
  <si>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</si>
  <si>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</si>
  <si>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</si>
  <si>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</si>
  <si>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</si>
  <si>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</si>
  <si>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</si>
  <si>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</si>
  <si>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</si>
  <si>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</si>
  <si>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</si>
  <si>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</si>
  <si>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</si>
  <si>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</si>
  <si>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</si>
  <si>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</si>
  <si>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</si>
  <si>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</si>
  <si>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</si>
  <si>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</si>
  <si>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</si>
  <si>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</si>
  <si>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</si>
  <si>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</si>
  <si>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</si>
  <si>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</si>
  <si>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</si>
  <si>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</si>
  <si>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</si>
  <si>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</si>
  <si>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</si>
  <si>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</si>
  <si>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</si>
  <si>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</si>
  <si>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</si>
  <si>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</si>
  <si>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</si>
  <si>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</si>
  <si>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</si>
  <si>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</si>
  <si>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</si>
  <si>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</si>
  <si>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</si>
  <si>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</si>
  <si>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</si>
  <si>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</si>
  <si>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</si>
  <si>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</si>
  <si>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</si>
  <si>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</si>
  <si>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</si>
  <si>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</si>
  <si>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</si>
  <si>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</si>
  <si>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</si>
  <si>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</si>
  <si>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</si>
  <si>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</si>
  <si>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</si>
  <si>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</si>
  <si>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</si>
  <si>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</si>
  <si>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</si>
  <si>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</si>
  <si>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</si>
  <si>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</si>
  <si>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</si>
  <si>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</si>
  <si>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</si>
  <si>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</si>
  <si>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</si>
  <si>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</si>
  <si>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</si>
  <si>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</si>
  <si>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</si>
  <si>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</si>
  <si>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</si>
  <si>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</si>
  <si>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</si>
  <si>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</si>
  <si>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</si>
  <si>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</si>
  <si>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</si>
  <si>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</si>
  <si>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</si>
  <si>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</si>
  <si>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</si>
  <si>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</si>
  <si>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</si>
  <si>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</si>
  <si>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</si>
  <si>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</si>
  <si>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</si>
  <si>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</si>
  <si>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</si>
  <si>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</si>
  <si>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</si>
  <si>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</si>
  <si>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</si>
  <si>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</si>
  <si>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</si>
  <si>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</si>
  <si>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</si>
  <si>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</si>
  <si>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</si>
  <si>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</si>
  <si>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</si>
  <si>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</si>
  <si>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</si>
  <si>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</si>
  <si>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</si>
  <si>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</si>
  <si>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</si>
  <si>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</si>
  <si>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</si>
  <si>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</si>
  <si>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</si>
  <si>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</si>
  <si>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</si>
  <si>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</si>
  <si>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</si>
  <si>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</si>
  <si>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</si>
  <si>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</si>
  <si>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</si>
  <si>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</si>
  <si>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</si>
  <si>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</si>
  <si>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</si>
  <si>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</si>
  <si>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</si>
  <si>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</si>
  <si>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</si>
  <si>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</si>
  <si>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</si>
  <si>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</si>
  <si>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</si>
  <si>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</si>
  <si>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</si>
  <si>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</si>
  <si>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</si>
  <si>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</si>
  <si>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</si>
  <si>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</si>
  <si>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</si>
  <si>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</si>
  <si>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</si>
  <si>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</si>
  <si>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</si>
  <si>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</si>
  <si>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</si>
  <si>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</si>
  <si>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</si>
  <si>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</si>
  <si>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</si>
  <si>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</si>
  <si>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</si>
  <si>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</si>
  <si>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</si>
  <si>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</si>
  <si>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</si>
  <si>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</si>
  <si>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</si>
  <si>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</si>
  <si>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</si>
  <si>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</si>
  <si>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</si>
  <si>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</si>
  <si>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</si>
  <si>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</si>
  <si>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</si>
  <si>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</si>
  <si>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</si>
  <si>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</si>
  <si>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</si>
  <si>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</si>
  <si>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</si>
  <si>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</si>
  <si>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</si>
  <si>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</si>
  <si>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</si>
  <si>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</si>
  <si>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</si>
  <si>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</si>
  <si>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</si>
  <si>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</si>
  <si>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</si>
  <si>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</si>
  <si>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</si>
  <si>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</si>
  <si>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</si>
  <si>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</si>
  <si>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</si>
  <si>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</si>
  <si>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</si>
  <si>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</si>
  <si>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</si>
  <si>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</si>
  <si>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</si>
  <si>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</si>
  <si>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</si>
  <si>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</si>
  <si>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</si>
  <si>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</si>
  <si>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</si>
  <si>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</si>
  <si>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</si>
  <si>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</si>
  <si>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</si>
  <si>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</si>
  <si>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</si>
  <si>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</si>
  <si>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</si>
  <si>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</si>
  <si>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</si>
  <si>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</si>
  <si>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</si>
  <si>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</si>
  <si>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</si>
  <si>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</si>
  <si>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</si>
  <si>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</si>
  <si>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</si>
  <si>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</si>
  <si>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</si>
  <si>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</si>
  <si>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</si>
  <si>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</si>
  <si>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</si>
  <si>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</si>
  <si>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</si>
  <si>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</si>
  <si>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</si>
  <si>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</si>
  <si>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</si>
  <si>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</si>
  <si>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</si>
  <si>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</si>
  <si>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</si>
  <si>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</si>
  <si>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</si>
  <si>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</si>
  <si>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</si>
  <si>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</si>
  <si>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</si>
  <si>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</si>
  <si>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</si>
  <si>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</si>
  <si>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</si>
  <si>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</si>
  <si>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</si>
  <si>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</si>
  <si>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</si>
  <si>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</si>
  <si>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</si>
  <si>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</si>
  <si>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</si>
  <si>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</si>
  <si>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</si>
  <si>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</si>
  <si>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</si>
  <si>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</si>
  <si>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</si>
  <si>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</si>
  <si>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</si>
  <si>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</si>
  <si>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</si>
  <si>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</si>
  <si>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</si>
  <si>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</si>
  <si>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</si>
  <si>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</si>
  <si>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</si>
  <si>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</si>
  <si>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</si>
  <si>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</si>
  <si>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</si>
  <si>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</si>
  <si>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</si>
  <si>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</si>
  <si>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</si>
  <si>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</si>
  <si>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</si>
  <si>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</si>
  <si>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</si>
  <si>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</si>
  <si>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</si>
  <si>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</si>
  <si>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</si>
  <si>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</si>
  <si>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</si>
  <si>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</si>
  <si>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</si>
  <si>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</si>
  <si>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</si>
  <si>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</si>
  <si>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</si>
  <si>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</si>
  <si>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</si>
  <si>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</si>
  <si>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</si>
  <si>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</si>
  <si>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</si>
  <si>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</si>
  <si>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</si>
  <si>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</si>
  <si>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</si>
  <si>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</si>
  <si>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</si>
  <si>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</si>
  <si>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</si>
  <si>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</si>
  <si>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</si>
  <si>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</si>
  <si>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</si>
  <si>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</si>
  <si>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</si>
  <si>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</si>
  <si>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</si>
  <si>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</si>
  <si>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</si>
  <si>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</si>
  <si>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</si>
  <si>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</si>
  <si>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</si>
  <si>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</si>
  <si>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</si>
  <si>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</si>
  <si>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</si>
  <si>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</si>
  <si>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</si>
  <si>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</si>
  <si>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</si>
  <si>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</si>
  <si>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</si>
  <si>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</si>
  <si>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</si>
  <si>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</si>
  <si>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</si>
  <si>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</si>
  <si>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</si>
  <si>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</si>
  <si>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</si>
  <si>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</si>
  <si>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</si>
  <si>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</si>
  <si>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</si>
  <si>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</si>
  <si>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</si>
  <si>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</si>
  <si>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</si>
  <si>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</si>
  <si>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</si>
  <si>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</si>
  <si>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</si>
  <si>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</si>
  <si>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</si>
  <si>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</si>
  <si>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</si>
  <si>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</si>
  <si>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</si>
  <si>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</si>
  <si>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</si>
  <si>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</si>
  <si>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</si>
  <si>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</si>
  <si>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</si>
  <si>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</si>
  <si>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</si>
  <si>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</si>
  <si>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</si>
  <si>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</si>
  <si>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</si>
  <si>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</si>
  <si>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</si>
  <si>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</si>
  <si>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</si>
  <si>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</si>
  <si>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</si>
  <si>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</si>
  <si>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</si>
  <si>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</si>
  <si>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</si>
  <si>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</si>
  <si>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</si>
  <si>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</si>
  <si>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</si>
  <si>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</si>
  <si>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</si>
  <si>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</si>
  <si>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</si>
  <si>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</si>
  <si>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</si>
  <si>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</si>
  <si>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</si>
  <si>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</si>
  <si>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</si>
  <si>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</si>
  <si>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</si>
  <si>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</si>
  <si>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</si>
  <si>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</si>
  <si>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</si>
  <si>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</si>
  <si>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</si>
  <si>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</si>
  <si>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</si>
  <si>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</si>
  <si>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</si>
  <si>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</si>
  <si>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</si>
  <si>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</si>
  <si>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</si>
  <si>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</si>
  <si>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</si>
  <si>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</si>
  <si>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</si>
  <si>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</si>
  <si>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</si>
  <si>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</si>
  <si>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</si>
  <si>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</si>
  <si>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</si>
  <si>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</si>
  <si>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</si>
  <si>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</si>
  <si>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</si>
  <si>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</si>
  <si>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</si>
  <si>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</si>
  <si>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</si>
  <si>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</si>
  <si>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</si>
  <si>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</si>
  <si>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</si>
  <si>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</si>
  <si>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</si>
  <si>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</si>
  <si>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</si>
  <si>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</si>
  <si>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</si>
  <si>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</si>
  <si>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</si>
  <si>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</si>
  <si>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</si>
  <si>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</si>
  <si>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</si>
  <si>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</si>
  <si>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</si>
  <si>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</si>
  <si>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</si>
  <si>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</si>
  <si>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</si>
  <si>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</si>
  <si>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</si>
  <si>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</si>
  <si>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</si>
  <si>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</si>
  <si>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</si>
  <si>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</si>
  <si>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</si>
  <si>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</si>
  <si>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</si>
  <si>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</si>
  <si>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</si>
  <si>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</si>
  <si>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</si>
  <si>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</si>
  <si>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</si>
  <si>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</si>
  <si>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</si>
  <si>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</si>
  <si>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</si>
  <si>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</si>
  <si>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</si>
  <si>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</si>
  <si>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</si>
  <si>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</si>
  <si>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</si>
  <si>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</si>
  <si>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</si>
  <si>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</si>
  <si>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</si>
  <si>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</si>
  <si>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</si>
  <si>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</si>
  <si>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</si>
  <si>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</si>
  <si>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</si>
  <si>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</si>
  <si>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</si>
  <si>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</si>
  <si>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</si>
  <si>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</si>
  <si>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</si>
  <si>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</si>
  <si>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</si>
  <si>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</si>
  <si>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</si>
  <si>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</si>
  <si>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</si>
  <si>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</si>
  <si>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</si>
  <si>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</si>
  <si>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</si>
  <si>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</si>
  <si>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</si>
  <si>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</si>
  <si>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</si>
  <si>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</si>
  <si>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</si>
  <si>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</si>
  <si>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</si>
  <si>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</si>
  <si>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</si>
  <si>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</si>
  <si>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</si>
  <si>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</si>
  <si>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</si>
  <si>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</si>
  <si>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</si>
  <si>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</si>
  <si>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</si>
  <si>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</si>
  <si>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</si>
  <si>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</si>
  <si>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</si>
  <si>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</si>
  <si>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</si>
  <si>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</si>
  <si>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</si>
  <si>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</si>
  <si>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</si>
  <si>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</si>
  <si>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</si>
  <si>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</si>
  <si>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</si>
  <si>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</si>
  <si>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</si>
  <si>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</si>
  <si>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</si>
  <si>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</si>
  <si>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</si>
  <si>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</si>
  <si>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</si>
  <si>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</si>
  <si>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</si>
  <si>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</si>
  <si>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</si>
  <si>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</si>
  <si>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</si>
  <si>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</si>
  <si>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</si>
  <si>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</si>
  <si>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</si>
  <si>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</si>
  <si>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</si>
  <si>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</si>
  <si>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</si>
  <si>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</si>
  <si>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</si>
  <si>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</si>
  <si>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</si>
  <si>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</si>
  <si>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</si>
  <si>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</si>
  <si>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</si>
  <si>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</si>
  <si>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</si>
  <si>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</si>
  <si>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</si>
  <si>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</si>
  <si>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</si>
  <si>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</si>
  <si>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</si>
  <si>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</si>
  <si>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</si>
  <si>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</si>
  <si>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</si>
  <si>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</si>
  <si>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</si>
  <si>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</si>
  <si>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</si>
  <si>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</si>
  <si>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</si>
  <si>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</si>
  <si>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</si>
  <si>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</si>
  <si>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</si>
  <si>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</si>
  <si>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</si>
  <si>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</si>
  <si>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</si>
  <si>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</si>
  <si>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</si>
  <si>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</si>
  <si>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</si>
  <si>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</si>
  <si>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</si>
  <si>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</si>
  <si>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</si>
  <si>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</si>
  <si>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</si>
  <si>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</si>
  <si>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</si>
  <si>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</si>
  <si>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</si>
  <si>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</si>
  <si>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</si>
  <si>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</si>
  <si>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</si>
  <si>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</si>
  <si>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</si>
  <si>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</si>
  <si>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</si>
  <si>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</si>
  <si>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</si>
  <si>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</si>
  <si>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</si>
  <si>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</si>
  <si>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</si>
  <si>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</si>
  <si>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</si>
  <si>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</si>
  <si>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</si>
  <si>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</si>
  <si>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</si>
  <si>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</si>
  <si>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</si>
  <si>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</si>
  <si>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</si>
  <si>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</si>
  <si>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</si>
  <si>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</si>
  <si>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</si>
  <si>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</si>
  <si>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</si>
  <si>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</si>
  <si>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</si>
  <si>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</si>
  <si>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</si>
  <si>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</si>
  <si>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</si>
  <si>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</si>
  <si>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</si>
  <si>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</si>
  <si>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</si>
  <si>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</si>
  <si>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</si>
  <si>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</si>
  <si>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</si>
  <si>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</si>
  <si>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</si>
  <si>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</si>
  <si>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</si>
  <si>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</si>
  <si>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</si>
  <si>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</si>
  <si>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</si>
  <si>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</si>
  <si>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</si>
  <si>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</si>
  <si>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</si>
  <si>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</si>
  <si>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</si>
  <si>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</si>
  <si>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</si>
  <si>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</si>
  <si>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</si>
  <si>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</si>
  <si>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</si>
  <si>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</si>
  <si>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</si>
  <si>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</si>
  <si>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</si>
  <si>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</si>
  <si>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</si>
  <si>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</si>
  <si>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</si>
  <si>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</si>
  <si>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</si>
  <si>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</si>
  <si>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</si>
  <si>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</si>
  <si>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</si>
  <si>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</si>
  <si>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</si>
  <si>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</si>
  <si>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</si>
  <si>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</si>
  <si>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</si>
  <si>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</si>
  <si>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</si>
  <si>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</si>
  <si>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</si>
  <si>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</si>
  <si>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</si>
  <si>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</si>
  <si>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</si>
  <si>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</si>
  <si>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</si>
  <si>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</si>
  <si>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</si>
  <si>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</si>
  <si>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</si>
  <si>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</si>
  <si>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</si>
  <si>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</si>
  <si>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</si>
  <si>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</si>
  <si>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</si>
  <si>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</si>
  <si>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</si>
  <si>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</si>
  <si>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</si>
  <si>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</si>
  <si>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</si>
  <si>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</si>
  <si>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</si>
  <si>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</si>
  <si>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</si>
  <si>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</si>
  <si>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</si>
  <si>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</si>
  <si>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</si>
  <si>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</si>
  <si>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</si>
  <si>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</si>
  <si>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</si>
  <si>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</si>
  <si>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</si>
  <si>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</si>
  <si>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</si>
  <si>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</si>
  <si>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</si>
  <si>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</si>
  <si>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</si>
  <si>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</si>
  <si>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</si>
  <si>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</si>
  <si>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</si>
  <si>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</si>
  <si>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</si>
  <si>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</si>
  <si>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</si>
  <si>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</si>
  <si>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</si>
  <si>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</si>
  <si>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</si>
  <si>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</si>
  <si>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</si>
  <si>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</si>
  <si>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</si>
  <si>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</si>
  <si>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</si>
  <si>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</si>
  <si>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</si>
  <si>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</si>
  <si>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</si>
  <si>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</si>
  <si>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</si>
  <si>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</si>
  <si>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</si>
  <si>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</si>
  <si>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</si>
  <si>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</si>
  <si>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</si>
  <si>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</si>
  <si>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</si>
  <si>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</si>
  <si>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</si>
  <si>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</si>
  <si>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</si>
  <si>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</si>
  <si>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</si>
  <si>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</si>
  <si>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</si>
  <si>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</si>
  <si>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</si>
  <si>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</si>
  <si>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</si>
  <si>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</si>
  <si>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</si>
  <si>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</si>
  <si>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</si>
  <si>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</si>
  <si>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</si>
  <si>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</si>
  <si>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</si>
  <si>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</si>
  <si>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</si>
  <si>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</si>
  <si>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</si>
  <si>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</si>
  <si>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</si>
  <si>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</si>
  <si>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</si>
  <si>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</si>
  <si>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</si>
  <si>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</si>
  <si>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</si>
  <si>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</si>
  <si>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</si>
  <si>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</si>
  <si>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</si>
  <si>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</si>
  <si>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</si>
  <si>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</si>
  <si>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</si>
  <si>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</si>
  <si>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</si>
  <si>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</si>
  <si>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</si>
  <si>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</si>
  <si>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</si>
  <si>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</si>
  <si>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</si>
  <si>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</si>
  <si>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</si>
  <si>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</si>
  <si>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</si>
  <si>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</si>
  <si>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</si>
  <si>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</si>
  <si>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</si>
  <si>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</si>
  <si>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</si>
  <si>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</si>
  <si>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</si>
  <si>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</si>
  <si>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</si>
  <si>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</si>
  <si>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</si>
  <si>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</si>
  <si>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</si>
  <si>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</si>
  <si>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</si>
  <si>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</si>
  <si>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</si>
  <si>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</si>
  <si>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</si>
  <si>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</si>
  <si>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</si>
  <si>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</si>
  <si>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</si>
  <si>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</si>
  <si>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</si>
  <si>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</si>
  <si>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</si>
  <si>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</si>
  <si>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</si>
  <si>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</si>
  <si>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</si>
  <si>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</si>
  <si>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</si>
  <si>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</si>
  <si>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</si>
  <si>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</si>
  <si>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</si>
  <si>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</si>
  <si>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</si>
  <si>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</si>
  <si>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</si>
  <si>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</si>
  <si>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</si>
  <si>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</si>
  <si>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</si>
  <si>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</si>
  <si>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</si>
  <si>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</si>
  <si>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</si>
  <si>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</si>
  <si>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</si>
  <si>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</si>
  <si>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</si>
  <si>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</si>
  <si>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</si>
  <si>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</si>
  <si>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</si>
  <si>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</si>
  <si>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</si>
  <si>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</si>
  <si>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</si>
  <si>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</si>
  <si>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</si>
  <si>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</si>
  <si>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</si>
  <si>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</si>
  <si>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</si>
  <si>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</si>
  <si>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</si>
  <si>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</si>
  <si>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</si>
  <si>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</si>
  <si>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</si>
  <si>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</si>
  <si>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</si>
  <si>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</si>
  <si>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</si>
  <si>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</si>
  <si>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</si>
  <si>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</si>
  <si>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</si>
  <si>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</si>
  <si>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</si>
  <si>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</si>
  <si>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</si>
  <si>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</si>
  <si>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</si>
  <si>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</si>
  <si>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</si>
  <si>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</si>
  <si>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</si>
  <si>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</si>
  <si>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</si>
  <si>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</si>
  <si>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</si>
  <si>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</si>
  <si>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</si>
  <si>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</si>
  <si>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</si>
  <si>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</si>
  <si>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</si>
  <si>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</si>
  <si>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</si>
  <si>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</si>
  <si>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</si>
  <si>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</si>
  <si>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</si>
  <si>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</si>
  <si>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</si>
  <si>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</si>
  <si>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</si>
  <si>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</si>
  <si>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</si>
  <si>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</si>
  <si>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</si>
  <si>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</si>
  <si>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</si>
  <si>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</si>
  <si>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</si>
  <si>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</si>
  <si>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</si>
  <si>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</si>
  <si>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</si>
  <si>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</si>
  <si>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</si>
  <si>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</si>
  <si>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</si>
  <si>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</si>
  <si>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</si>
  <si>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</si>
  <si>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</si>
  <si>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</si>
  <si>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</si>
  <si>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</si>
  <si>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</si>
  <si>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</si>
  <si>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</si>
  <si>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</si>
  <si>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</si>
  <si>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</si>
  <si>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</si>
  <si>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</si>
  <si>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</si>
  <si>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</si>
  <si>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</si>
  <si>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</si>
  <si>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</si>
  <si>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</si>
  <si>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</si>
  <si>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</si>
  <si>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</si>
  <si>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</si>
  <si>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</si>
  <si>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</si>
  <si>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</si>
  <si>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</si>
  <si>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</si>
  <si>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</si>
  <si>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</si>
  <si>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</si>
  <si>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</si>
  <si>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</si>
  <si>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</si>
  <si>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</si>
  <si>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</si>
  <si>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</si>
  <si>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</si>
  <si>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</si>
  <si>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</si>
  <si>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</si>
  <si>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</si>
  <si>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</si>
  <si>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</si>
  <si>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</si>
  <si>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</si>
  <si>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</si>
  <si>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</si>
  <si>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</si>
  <si>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</si>
  <si>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</si>
  <si>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</si>
  <si>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</si>
  <si>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</si>
  <si>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</si>
  <si>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</si>
  <si>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</si>
  <si>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</si>
  <si>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</si>
  <si>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</si>
  <si>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</si>
  <si>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</si>
  <si>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</si>
  <si>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</si>
  <si>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</si>
  <si>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</si>
  <si>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</si>
  <si>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</si>
  <si>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</si>
  <si>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</si>
  <si>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</si>
  <si>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</si>
  <si>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</si>
  <si>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</si>
  <si>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</si>
  <si>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</si>
  <si>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</si>
  <si>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</si>
  <si>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</si>
  <si>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</si>
  <si>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</si>
  <si>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</si>
  <si>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</si>
  <si>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</si>
  <si>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</si>
  <si>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</si>
  <si>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</si>
  <si>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</si>
  <si>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</si>
  <si>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</si>
  <si>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</si>
  <si>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</si>
  <si>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</si>
  <si>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</si>
  <si>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</si>
  <si>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</si>
  <si>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</si>
  <si>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</si>
  <si>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</si>
  <si>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</si>
  <si>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</si>
  <si>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</si>
  <si>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</si>
  <si>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</si>
  <si>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</si>
  <si>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</si>
  <si>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</si>
  <si>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</si>
  <si>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</si>
  <si>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</si>
  <si>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</si>
  <si>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</si>
  <si>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</si>
  <si>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</si>
  <si>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</si>
  <si>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</si>
  <si>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</si>
  <si>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</si>
  <si>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</si>
  <si>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</si>
  <si>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</si>
  <si>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</si>
  <si>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</si>
  <si>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</si>
  <si>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</si>
  <si>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</si>
  <si>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</si>
  <si>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</si>
  <si>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</si>
  <si>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</si>
  <si>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</si>
  <si>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</si>
  <si>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</si>
  <si>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</si>
  <si>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</si>
  <si>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</si>
  <si>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</si>
  <si>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</si>
  <si>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</si>
  <si>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</si>
  <si>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</si>
  <si>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</si>
  <si>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</si>
  <si>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</si>
  <si>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</si>
  <si>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</si>
  <si>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</si>
  <si>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</si>
  <si>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</si>
  <si>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</si>
  <si>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</si>
  <si>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</si>
  <si>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</si>
  <si>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</si>
  <si>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</si>
  <si>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</si>
  <si>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</si>
  <si>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</si>
  <si>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</si>
  <si>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</si>
  <si>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</si>
  <si>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</si>
  <si>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</si>
  <si>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</si>
  <si>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</si>
  <si>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</si>
  <si>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</si>
  <si>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</si>
  <si>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</si>
  <si>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</si>
  <si>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</si>
  <si>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</si>
  <si>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</si>
  <si>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</si>
  <si>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</si>
  <si>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</si>
  <si>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</si>
  <si>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</si>
  <si>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</si>
  <si>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</si>
  <si>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</si>
  <si>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</si>
  <si>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</si>
  <si>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</si>
  <si>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</si>
  <si>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</si>
  <si>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</si>
  <si>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</si>
  <si>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</si>
  <si>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</si>
  <si>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</si>
  <si>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</si>
  <si>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</si>
  <si>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</si>
  <si>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</si>
  <si>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</si>
  <si>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</si>
  <si>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</si>
  <si>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</si>
  <si>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</si>
  <si>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</si>
  <si>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</si>
  <si>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</si>
  <si>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</si>
  <si>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</si>
  <si>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</si>
  <si>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</si>
  <si>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</si>
  <si>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</si>
  <si>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</si>
  <si>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</si>
  <si>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</si>
  <si>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</si>
  <si>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</si>
  <si>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</si>
  <si>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</si>
  <si>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</si>
  <si>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</si>
  <si>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</si>
  <si>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</si>
  <si>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</si>
  <si>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</si>
  <si>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</si>
  <si>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</si>
  <si>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</si>
  <si>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</si>
  <si>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</si>
  <si>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</si>
  <si>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</si>
  <si>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</si>
  <si>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</si>
  <si>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</si>
  <si>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</si>
  <si>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</si>
  <si>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</si>
  <si>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</si>
  <si>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</si>
  <si>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</si>
  <si>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</si>
  <si>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</si>
  <si>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</si>
  <si>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</si>
  <si>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</si>
  <si>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</si>
  <si>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</si>
  <si>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</si>
  <si>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</si>
  <si>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</si>
  <si>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</si>
  <si>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</si>
  <si>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</si>
  <si>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</si>
  <si>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</si>
  <si>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</si>
  <si>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</si>
  <si>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</si>
  <si>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</si>
  <si>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</si>
  <si>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</si>
  <si>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</si>
  <si>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</si>
  <si>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</si>
  <si>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</si>
  <si>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</si>
  <si>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</si>
  <si>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</si>
  <si>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</si>
  <si>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</si>
  <si>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</si>
  <si>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</si>
  <si>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</si>
  <si>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</si>
  <si>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</si>
  <si>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</si>
  <si>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</si>
  <si>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</si>
  <si>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</si>
  <si>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</si>
  <si>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</si>
  <si>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</si>
  <si>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</si>
  <si>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</si>
  <si>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</si>
  <si>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</si>
  <si>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</si>
  <si>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</si>
  <si>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</si>
  <si>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</si>
  <si>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</si>
  <si>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</si>
  <si>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</si>
  <si>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</si>
  <si>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</si>
  <si>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</si>
  <si>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</si>
  <si>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</si>
  <si>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</si>
  <si>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</si>
  <si>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</si>
  <si>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</si>
  <si>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</si>
  <si>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</si>
  <si>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</si>
  <si>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</si>
  <si>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</si>
  <si>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</si>
  <si>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</si>
  <si>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</si>
  <si>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</si>
  <si>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</si>
  <si>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</si>
  <si>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</si>
  <si>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</si>
  <si>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</si>
  <si>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</si>
  <si>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</si>
  <si>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</si>
  <si>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</si>
  <si>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</si>
  <si>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</si>
  <si>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</si>
  <si>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</si>
  <si>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</si>
  <si>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</si>
  <si>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</si>
  <si>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</si>
  <si>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</si>
  <si>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</si>
  <si>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</si>
  <si>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</si>
  <si>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</si>
  <si>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</si>
  <si>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</si>
  <si>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</si>
  <si>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</si>
  <si>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</si>
  <si>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</si>
  <si>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</si>
  <si>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</si>
  <si>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</si>
  <si>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</si>
  <si>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</si>
  <si>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</si>
  <si>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</si>
  <si>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</si>
  <si>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</si>
  <si>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</si>
  <si>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</si>
  <si>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</si>
  <si>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</si>
  <si>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</si>
  <si>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</si>
  <si>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</si>
  <si>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</si>
  <si>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</si>
  <si>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</si>
  <si>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</si>
  <si>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</si>
  <si>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</si>
  <si>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</si>
  <si>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</si>
  <si>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</si>
  <si>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</si>
  <si>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</si>
  <si>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</si>
  <si>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</si>
  <si>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</si>
  <si>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</si>
  <si>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</si>
  <si>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</si>
  <si>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</si>
  <si>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</si>
  <si>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</si>
  <si>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</si>
  <si>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</si>
  <si>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</si>
  <si>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</si>
  <si>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</si>
  <si>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</si>
  <si>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</si>
  <si>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</si>
  <si>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</si>
  <si>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</si>
  <si>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</si>
  <si>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</si>
  <si>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</si>
  <si>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</si>
  <si>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</si>
  <si>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</si>
  <si>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</si>
  <si>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</si>
  <si>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</si>
  <si>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</si>
  <si>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</si>
  <si>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</si>
  <si>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</si>
  <si>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</si>
  <si>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</si>
  <si>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</si>
  <si>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</si>
  <si>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</si>
  <si>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</si>
  <si>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</si>
  <si>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</si>
  <si>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</si>
  <si>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</si>
  <si>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</si>
  <si>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</si>
  <si>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</si>
  <si>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</si>
  <si>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</si>
  <si>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</si>
  <si>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</si>
  <si>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</si>
  <si>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</si>
  <si>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</si>
  <si>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</si>
  <si>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</si>
  <si>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</si>
  <si>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</si>
  <si>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</si>
  <si>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</si>
  <si>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</si>
  <si>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</si>
  <si>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</si>
  <si>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</si>
  <si>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</si>
  <si>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</si>
  <si>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</si>
  <si>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</si>
  <si>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</si>
  <si>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</si>
  <si>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</si>
  <si>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</si>
  <si>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</si>
  <si>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</si>
  <si>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</si>
  <si>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</si>
  <si>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</si>
  <si>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</si>
  <si>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</si>
  <si>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</si>
  <si>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</si>
  <si>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</si>
  <si>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</si>
  <si>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</si>
  <si>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</si>
  <si>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</si>
  <si>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</si>
  <si>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</si>
  <si>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</si>
  <si>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</si>
  <si>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</si>
  <si>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</si>
  <si>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</si>
  <si>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</si>
  <si>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</si>
  <si>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</si>
  <si>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</si>
  <si>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</si>
  <si>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</si>
  <si>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</si>
  <si>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</si>
  <si>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</si>
  <si>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</si>
  <si>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</si>
  <si>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</si>
  <si>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</si>
  <si>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</si>
  <si>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</si>
  <si>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</si>
  <si>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</si>
  <si>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</si>
  <si>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</si>
  <si>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</si>
  <si>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</si>
  <si>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</si>
  <si>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</si>
  <si>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</si>
  <si>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</si>
  <si>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</si>
  <si>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</si>
  <si>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</si>
  <si>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</si>
  <si>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</si>
  <si>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</si>
  <si>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</si>
  <si>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</si>
  <si>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</si>
  <si>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</si>
  <si>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</si>
  <si>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</si>
  <si>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</si>
  <si>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</si>
  <si>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</si>
  <si>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</si>
  <si>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</si>
  <si>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</si>
  <si>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</si>
  <si>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</si>
  <si>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</si>
  <si>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</si>
  <si>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</si>
  <si>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</si>
  <si>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</si>
  <si>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</si>
  <si>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</si>
  <si>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</si>
  <si>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</si>
  <si>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</si>
  <si>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</si>
  <si>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</si>
  <si>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</si>
  <si>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</si>
  <si>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</si>
  <si>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</si>
  <si>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</si>
  <si>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</si>
  <si>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</si>
  <si>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</si>
  <si>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</si>
  <si>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</si>
  <si>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</si>
  <si>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</si>
  <si>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</si>
  <si>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</si>
  <si>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</si>
  <si>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</si>
  <si>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</si>
  <si>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</si>
  <si>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</si>
  <si>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</si>
  <si>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</si>
  <si>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</si>
  <si>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</si>
  <si>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</si>
  <si>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</si>
  <si>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</si>
  <si>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</si>
  <si>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</si>
  <si>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</si>
  <si>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</si>
  <si>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</si>
  <si>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</si>
  <si>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</si>
  <si>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</si>
  <si>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</si>
  <si>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</si>
  <si>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</si>
  <si>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</si>
  <si>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</si>
  <si>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</si>
  <si>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</si>
  <si>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</si>
  <si>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</si>
  <si>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</si>
  <si>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</si>
  <si>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</si>
  <si>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</si>
  <si>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</si>
  <si>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</si>
  <si>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</si>
  <si>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</si>
  <si>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</si>
  <si>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</si>
  <si>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</si>
  <si>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</si>
  <si>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</si>
  <si>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</si>
  <si>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</si>
  <si>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</si>
  <si>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</si>
  <si>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</si>
  <si>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</si>
  <si>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</si>
  <si>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</si>
  <si>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</si>
  <si>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</si>
  <si>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</si>
  <si>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</si>
  <si>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</si>
  <si>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</si>
  <si>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</si>
  <si>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</si>
  <si>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</si>
  <si>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</si>
  <si>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</si>
  <si>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</si>
  <si>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</si>
  <si>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</si>
  <si>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</si>
  <si>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</si>
  <si>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</si>
  <si>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</si>
  <si>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</si>
  <si>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</si>
  <si>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</si>
  <si>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</si>
  <si>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</si>
  <si>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</si>
  <si>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</si>
  <si>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</si>
  <si>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</si>
  <si>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</si>
  <si>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</si>
  <si>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</si>
  <si>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</si>
  <si>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</si>
  <si>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</si>
  <si>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</si>
  <si>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</si>
  <si>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</si>
  <si>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</si>
  <si>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</si>
  <si>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</si>
  <si>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</si>
  <si>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</si>
  <si>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</si>
  <si>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</si>
  <si>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</si>
  <si>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</si>
  <si>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</si>
  <si>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</si>
  <si>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</si>
  <si>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</si>
  <si>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</si>
  <si>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</si>
  <si>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</si>
  <si>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</si>
  <si>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</si>
  <si>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</si>
  <si>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</si>
  <si>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</si>
  <si>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</si>
  <si>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</si>
  <si>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</si>
  <si>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</si>
  <si>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</si>
  <si>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</si>
  <si>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</si>
  <si>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</si>
  <si>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</si>
  <si>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</si>
  <si>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</si>
  <si>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</si>
  <si>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</si>
  <si>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</si>
  <si>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</si>
  <si>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</si>
  <si>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</si>
  <si>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</si>
  <si>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</si>
  <si>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</si>
  <si>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</si>
  <si>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</si>
  <si>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</si>
  <si>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</si>
  <si>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</si>
  <si>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</si>
  <si>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</si>
  <si>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</si>
  <si>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</si>
  <si>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</si>
  <si>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</si>
  <si>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</si>
  <si>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</si>
  <si>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</si>
  <si>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</si>
  <si>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</si>
  <si>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</si>
  <si>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</si>
  <si>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</si>
  <si>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</si>
  <si>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</si>
  <si>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</si>
  <si>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</si>
  <si>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</si>
  <si>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</si>
  <si>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</si>
  <si>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</si>
  <si>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</si>
  <si>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</si>
  <si>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</si>
  <si>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</si>
  <si>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</si>
  <si>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</si>
  <si>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</si>
  <si>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</si>
  <si>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</si>
  <si>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</si>
  <si>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</si>
  <si>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</si>
  <si>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</si>
  <si>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</si>
  <si>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</si>
  <si>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</si>
  <si>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</si>
  <si>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</si>
  <si>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</si>
  <si>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</si>
  <si>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</si>
  <si>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</si>
  <si>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</si>
  <si>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</si>
  <si>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</si>
  <si>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</si>
  <si>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</si>
  <si>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</si>
  <si>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</si>
  <si>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</si>
  <si>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</si>
  <si>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</si>
  <si>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</si>
  <si>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</si>
  <si>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</si>
  <si>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</si>
  <si>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</si>
  <si>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</si>
  <si>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</si>
  <si>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</si>
  <si>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</si>
  <si>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</si>
  <si>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</si>
  <si>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</si>
  <si>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</si>
  <si>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</si>
  <si>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</si>
  <si>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</si>
  <si>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</si>
  <si>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</si>
  <si>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</si>
  <si>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</si>
  <si>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</si>
  <si>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</si>
  <si>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</si>
  <si>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</si>
  <si>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</si>
  <si>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</si>
  <si>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</si>
  <si>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</si>
  <si>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</si>
  <si>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</si>
  <si>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</si>
  <si>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</si>
  <si>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</si>
  <si>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</si>
  <si>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</si>
  <si>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</si>
  <si>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</si>
  <si>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</si>
  <si>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</si>
  <si>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</si>
  <si>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</si>
  <si>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</si>
  <si>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</si>
  <si>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</si>
  <si>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</si>
  <si>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</si>
  <si>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</si>
  <si>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</si>
  <si>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</si>
  <si>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</si>
  <si>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</si>
  <si>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</si>
  <si>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</si>
  <si>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</si>
  <si>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</si>
  <si>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</si>
  <si>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</si>
  <si>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</si>
  <si>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</si>
  <si>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</si>
  <si>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</si>
  <si>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</si>
  <si>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</si>
  <si>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</si>
  <si>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</si>
  <si>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</si>
  <si>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</si>
  <si>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</si>
  <si>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</si>
  <si>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</si>
  <si>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</si>
  <si>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</si>
  <si>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</si>
  <si>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</si>
  <si>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</si>
  <si>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</si>
  <si>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</si>
  <si>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</si>
  <si>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</si>
  <si>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</si>
  <si>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</si>
  <si>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</si>
  <si>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</si>
  <si>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</si>
  <si>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</si>
  <si>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</si>
  <si>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</si>
  <si>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</si>
  <si>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</si>
  <si>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</si>
  <si>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</si>
  <si>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</si>
  <si>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</si>
  <si>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</si>
  <si>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</si>
  <si>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</si>
  <si>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</si>
  <si>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</si>
  <si>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</si>
  <si>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</si>
  <si>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</si>
  <si>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</si>
  <si>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</si>
  <si>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</si>
  <si>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</si>
  <si>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</si>
  <si>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</si>
  <si>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</si>
  <si>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</si>
  <si>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</si>
  <si>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</si>
  <si>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</si>
  <si>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</si>
  <si>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</si>
  <si>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</si>
  <si>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</si>
  <si>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</si>
  <si>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</si>
  <si>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</si>
  <si>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</si>
  <si>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</si>
  <si>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</si>
  <si>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</si>
  <si>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</si>
  <si>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</si>
  <si>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</si>
  <si>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</si>
  <si>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</si>
  <si>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</si>
  <si>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</si>
  <si>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</si>
  <si>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</si>
  <si>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</si>
  <si>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</si>
  <si>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</si>
  <si>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</si>
  <si>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</si>
  <si>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</si>
  <si>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</si>
  <si>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</si>
  <si>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</si>
  <si>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</si>
  <si>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</si>
  <si>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</si>
  <si>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</si>
  <si>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</si>
  <si>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</si>
  <si>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</si>
  <si>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</si>
  <si>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</si>
  <si>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</si>
  <si>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</si>
  <si>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</si>
  <si>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</si>
  <si>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</si>
  <si>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</si>
  <si>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</si>
  <si>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</si>
  <si>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</si>
  <si>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</si>
  <si>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</si>
  <si>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</si>
  <si>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</si>
  <si>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</si>
  <si>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</si>
  <si>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</si>
  <si>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</si>
  <si>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</si>
  <si>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</si>
  <si>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</si>
  <si>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</si>
  <si>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</si>
  <si>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</si>
  <si>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</si>
  <si>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</si>
  <si>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</si>
  <si>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</si>
  <si>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</si>
  <si>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</si>
  <si>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</si>
  <si>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</si>
  <si>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</si>
  <si>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</si>
  <si>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</si>
  <si>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</si>
  <si>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</si>
  <si>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</si>
  <si>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</si>
  <si>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</si>
  <si>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</si>
  <si>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</si>
  <si>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</si>
  <si>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</si>
  <si>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</si>
  <si>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</si>
  <si>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</si>
  <si>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</si>
  <si>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</si>
  <si>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</si>
  <si>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</si>
  <si>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</si>
  <si>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</si>
  <si>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</si>
  <si>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</si>
  <si>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</si>
  <si>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</si>
  <si>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</si>
  <si>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</si>
  <si>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</si>
  <si>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</si>
  <si>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</si>
  <si>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</si>
  <si>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</si>
  <si>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</si>
  <si>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</si>
  <si>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</si>
  <si>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</si>
  <si>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</si>
  <si>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</si>
  <si>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</si>
  <si>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</si>
  <si>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</si>
  <si>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</si>
  <si>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</si>
  <si>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</si>
  <si>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</si>
  <si>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</si>
  <si>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</si>
  <si>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</si>
  <si>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</si>
  <si>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</si>
  <si>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</si>
  <si>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</si>
  <si>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</si>
  <si>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</si>
  <si>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</si>
  <si>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</si>
  <si>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</si>
  <si>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</si>
  <si>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</si>
  <si>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</si>
  <si>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</si>
  <si>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</si>
  <si>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</si>
  <si>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</si>
  <si>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</si>
  <si>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</si>
  <si>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</si>
  <si>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</si>
  <si>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</si>
  <si>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</si>
  <si>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</si>
  <si>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</si>
  <si>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</si>
  <si>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</si>
  <si>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</si>
  <si>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</si>
  <si>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</si>
  <si>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</si>
  <si>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</si>
  <si>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</si>
  <si>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</si>
  <si>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</si>
  <si>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</si>
  <si>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</si>
  <si>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</si>
  <si>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</si>
  <si>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</si>
  <si>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</si>
  <si>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</si>
  <si>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</si>
  <si>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</si>
  <si>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</si>
  <si>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</si>
  <si>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</si>
  <si>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</si>
  <si>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</si>
  <si>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</si>
  <si>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</si>
  <si>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</si>
  <si>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</si>
  <si>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</si>
  <si>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</si>
  <si>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</si>
  <si>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</si>
  <si>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</si>
  <si>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</si>
  <si>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</si>
  <si>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</si>
  <si>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</si>
  <si>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</si>
  <si>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</si>
  <si>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</si>
  <si>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</si>
  <si>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</si>
  <si>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</si>
  <si>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</si>
  <si>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</si>
  <si>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</si>
  <si>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</si>
  <si>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</si>
  <si>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</si>
  <si>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</si>
  <si>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</si>
  <si>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</si>
  <si>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</si>
  <si>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</si>
  <si>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</si>
  <si>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</si>
  <si>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</si>
  <si>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</si>
  <si>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</si>
  <si>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</si>
  <si>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</si>
  <si>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</si>
  <si>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</si>
  <si>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</si>
  <si>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</si>
  <si>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</si>
  <si>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</si>
  <si>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</si>
  <si>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</si>
  <si>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</si>
  <si>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</si>
  <si>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</si>
  <si>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</si>
  <si>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</si>
  <si>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</si>
  <si>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</si>
  <si>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</si>
  <si>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</si>
  <si>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</si>
  <si>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</si>
  <si>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</si>
  <si>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</si>
  <si>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</si>
  <si>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</si>
  <si>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</si>
  <si>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</si>
  <si>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</si>
  <si>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</si>
  <si>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</si>
  <si>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</si>
  <si>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</si>
  <si>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</si>
  <si>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</si>
  <si>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</si>
  <si>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</si>
  <si>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</si>
  <si>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</si>
  <si>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</si>
  <si>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</si>
  <si>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</si>
  <si>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</si>
  <si>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</si>
  <si>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</si>
  <si>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</si>
  <si>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</si>
  <si>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</si>
  <si>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</si>
  <si>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</si>
  <si>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</si>
  <si>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</si>
  <si>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</si>
  <si>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</si>
  <si>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</si>
  <si>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</si>
  <si>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</si>
  <si>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</si>
  <si>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</si>
  <si>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</si>
  <si>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</si>
  <si>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</si>
  <si>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</si>
  <si>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</si>
  <si>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</si>
  <si>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</si>
  <si>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</si>
  <si>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</si>
  <si>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</si>
  <si>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</si>
  <si>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</si>
  <si>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</si>
  <si>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</si>
  <si>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</si>
  <si>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</si>
  <si>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</si>
  <si>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</si>
  <si>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</si>
  <si>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</si>
  <si>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</si>
  <si>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</si>
  <si>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</si>
  <si>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</si>
  <si>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</si>
  <si>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</si>
  <si>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</si>
  <si>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</si>
  <si>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</si>
  <si>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</si>
  <si>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</si>
  <si>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</si>
  <si>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</si>
  <si>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</si>
  <si>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</si>
  <si>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</si>
  <si>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</si>
  <si>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</si>
  <si>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</si>
  <si>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</si>
  <si>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</si>
  <si>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</si>
  <si>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</si>
  <si>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</si>
  <si>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</si>
  <si>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</si>
  <si>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</si>
  <si>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</si>
  <si>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</si>
  <si>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</si>
  <si>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</si>
  <si>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</si>
  <si>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</si>
  <si>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</si>
  <si>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</si>
  <si>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</si>
  <si>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</si>
  <si>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</si>
  <si>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</si>
  <si>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</si>
  <si>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</si>
  <si>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</si>
  <si>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</si>
  <si>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</si>
  <si>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</si>
  <si>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</si>
  <si>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</si>
  <si>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</si>
  <si>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</si>
  <si>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</si>
  <si>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</si>
  <si>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</si>
  <si>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</si>
  <si>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</si>
  <si>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</si>
  <si>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</si>
  <si>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</si>
  <si>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</si>
  <si>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</si>
  <si>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</si>
  <si>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</si>
  <si>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</si>
  <si>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</si>
  <si>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</si>
  <si>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</si>
  <si>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</si>
  <si>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</si>
  <si>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</si>
  <si>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</si>
  <si>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</si>
  <si>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</si>
  <si>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</si>
  <si>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</si>
  <si>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</si>
  <si>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</si>
  <si>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</si>
  <si>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</si>
  <si>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</si>
  <si>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</si>
  <si>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</si>
  <si>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</si>
  <si>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</si>
  <si>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</si>
  <si>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</si>
  <si>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</si>
  <si>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</si>
  <si>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</si>
  <si>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</si>
  <si>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</si>
  <si>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</si>
  <si>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</si>
  <si>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</si>
  <si>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</si>
  <si>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</si>
  <si>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</si>
  <si>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</si>
  <si>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</si>
  <si>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</si>
  <si>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</si>
  <si>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</si>
  <si>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</si>
  <si>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</si>
  <si>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</si>
  <si>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</si>
  <si>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</si>
  <si>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</si>
  <si>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</si>
  <si>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</si>
  <si>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</si>
  <si>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</si>
  <si>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</si>
  <si>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</si>
  <si>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</si>
  <si>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</si>
  <si>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</si>
  <si>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</si>
  <si>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</si>
  <si>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</si>
  <si>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</si>
  <si>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</si>
  <si>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</si>
  <si>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</si>
  <si>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</si>
  <si>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</si>
  <si>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</si>
  <si>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</si>
  <si>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</si>
  <si>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</si>
  <si>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</si>
  <si>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</si>
  <si>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</si>
  <si>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</si>
  <si>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</si>
  <si>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</si>
  <si>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</si>
  <si>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</si>
  <si>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</si>
  <si>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</si>
  <si>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</si>
  <si>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</si>
  <si>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</si>
  <si>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</si>
  <si>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</si>
  <si>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</si>
  <si>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</si>
  <si>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</si>
  <si>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</si>
  <si>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</si>
  <si>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</si>
  <si>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</si>
  <si>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</si>
  <si>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</si>
  <si>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</si>
  <si>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</si>
  <si>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</si>
  <si>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</si>
  <si>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</si>
  <si>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</si>
  <si>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</si>
  <si>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</si>
  <si>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</si>
  <si>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</si>
  <si>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</si>
  <si>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</si>
  <si>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</si>
  <si>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</si>
  <si>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</si>
  <si>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</si>
  <si>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</si>
  <si>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</si>
  <si>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</si>
  <si>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</si>
  <si>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</si>
  <si>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</si>
  <si>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</si>
  <si>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</si>
  <si>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</si>
  <si>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</si>
  <si>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</si>
  <si>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</si>
  <si>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</si>
  <si>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</si>
  <si>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</si>
  <si>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</si>
  <si>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</si>
  <si>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</si>
  <si>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</si>
  <si>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</si>
  <si>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</si>
  <si>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</si>
  <si>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</si>
  <si>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</si>
  <si>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</si>
  <si>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</si>
  <si>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</si>
  <si>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</si>
  <si>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</si>
  <si>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</si>
  <si>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</si>
  <si>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</si>
  <si>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</si>
  <si>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</si>
  <si>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</si>
  <si>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</si>
  <si>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</si>
  <si>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</si>
  <si>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</si>
  <si>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</si>
  <si>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</si>
  <si>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</si>
  <si>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</si>
  <si>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</si>
  <si>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</si>
  <si>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</si>
  <si>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</si>
  <si>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</si>
  <si>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</si>
  <si>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</si>
  <si>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</si>
  <si>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</si>
  <si>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</si>
  <si>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</si>
  <si>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</si>
  <si>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</si>
  <si>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</si>
  <si>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</si>
  <si>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</si>
  <si>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</si>
  <si>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</si>
  <si>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</si>
  <si>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</si>
  <si>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</si>
  <si>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</si>
  <si>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</si>
  <si>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</si>
  <si>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</si>
  <si>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</si>
  <si>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</si>
  <si>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</si>
  <si>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</si>
  <si>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</si>
  <si>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</si>
  <si>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</si>
  <si>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</si>
  <si>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</si>
  <si>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</si>
  <si>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</si>
  <si>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</si>
  <si>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</si>
  <si>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</si>
  <si>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</si>
  <si>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</si>
  <si>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</si>
  <si>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</si>
  <si>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</si>
  <si>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</si>
  <si>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</si>
  <si>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</si>
  <si>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</si>
  <si>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</si>
  <si>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</si>
  <si>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</si>
  <si>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</si>
  <si>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</si>
  <si>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</si>
  <si>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</si>
  <si>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</si>
  <si>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</si>
  <si>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</si>
  <si>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</si>
  <si>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</si>
  <si>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</si>
  <si>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</si>
  <si>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</si>
  <si>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</si>
  <si>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</si>
  <si>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</si>
  <si>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</si>
  <si>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</si>
  <si>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</si>
  <si>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</si>
  <si>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</si>
  <si>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</si>
  <si>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</si>
  <si>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</si>
  <si>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</si>
  <si>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</si>
  <si>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</si>
  <si>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</si>
  <si>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</si>
  <si>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</si>
  <si>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</si>
  <si>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</si>
  <si>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</si>
  <si>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</si>
  <si>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</si>
  <si>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</si>
  <si>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</si>
  <si>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</si>
  <si>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</si>
  <si>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</si>
  <si>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</si>
  <si>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</si>
  <si>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</si>
  <si>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</si>
  <si>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</si>
  <si>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</si>
  <si>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</si>
  <si>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</si>
  <si>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</si>
  <si>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</si>
  <si>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</si>
  <si>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</si>
  <si>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</si>
  <si>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</si>
  <si>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</si>
  <si>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</si>
  <si>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</si>
  <si>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</si>
  <si>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</si>
  <si>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</si>
  <si>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</si>
  <si>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</si>
  <si>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</si>
  <si>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</si>
  <si>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</si>
  <si>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</si>
  <si>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</si>
  <si>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</si>
  <si>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</si>
  <si>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</si>
  <si>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</si>
  <si>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</si>
  <si>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</si>
  <si>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</si>
  <si>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</si>
  <si>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</si>
  <si>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</si>
  <si>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</si>
  <si>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</si>
  <si>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</si>
  <si>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</si>
  <si>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</si>
  <si>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</si>
  <si>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</si>
  <si>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</si>
  <si>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</si>
  <si>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</si>
  <si>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</si>
  <si>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</si>
  <si>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</si>
  <si>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</si>
  <si>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</si>
  <si>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</si>
  <si>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</si>
  <si>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</si>
  <si>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</si>
  <si>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</si>
  <si>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</si>
  <si>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</si>
  <si>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</si>
  <si>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</si>
  <si>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</si>
  <si>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</si>
  <si>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</si>
  <si>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</si>
  <si>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</si>
  <si>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</si>
  <si>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</si>
  <si>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</si>
  <si>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</si>
  <si>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</si>
  <si>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</si>
  <si>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</si>
  <si>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</si>
  <si>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</si>
  <si>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</si>
  <si>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</si>
  <si>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</si>
  <si>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</si>
  <si>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</si>
  <si>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</si>
  <si>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</si>
  <si>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</si>
  <si>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</si>
  <si>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</si>
  <si>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</si>
  <si>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</si>
  <si>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</si>
  <si>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</si>
  <si>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</si>
  <si>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</si>
  <si>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</si>
  <si>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</si>
  <si>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</si>
  <si>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</si>
  <si>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</si>
  <si>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</si>
  <si>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</si>
  <si>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</si>
  <si>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</si>
  <si>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</si>
  <si>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</si>
  <si>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</si>
  <si>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</si>
  <si>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</si>
  <si>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</si>
  <si>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</si>
  <si>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</si>
  <si>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</si>
  <si>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</si>
  <si>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</si>
  <si>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</si>
  <si>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</si>
  <si>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</si>
  <si>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</si>
  <si>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</si>
  <si>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</si>
  <si>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</si>
  <si>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</si>
  <si>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</si>
  <si>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</si>
  <si>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</si>
  <si>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</si>
  <si>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</si>
  <si>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</si>
  <si>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</si>
  <si>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</si>
  <si>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</si>
  <si>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</si>
  <si>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</si>
  <si>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</si>
  <si>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</si>
  <si>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</si>
  <si>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</si>
  <si>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</si>
  <si>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</si>
  <si>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</si>
  <si>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</si>
  <si>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</si>
  <si>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</si>
  <si>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</si>
  <si>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</si>
  <si>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</si>
  <si>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</si>
  <si>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</si>
  <si>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</si>
  <si>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</si>
  <si>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</si>
  <si>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</si>
  <si>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</si>
  <si>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</si>
  <si>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</si>
  <si>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</si>
  <si>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</si>
  <si>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</si>
  <si>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</si>
  <si>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</si>
  <si>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</si>
  <si>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</si>
  <si>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</si>
  <si>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</si>
  <si>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</si>
  <si>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</si>
  <si>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</si>
  <si>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</si>
  <si>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</si>
  <si>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</si>
  <si>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</si>
  <si>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</si>
  <si>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</si>
  <si>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</si>
  <si>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</si>
  <si>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</si>
  <si>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</si>
  <si>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</si>
  <si>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</si>
  <si>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</si>
  <si>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</si>
  <si>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</si>
  <si>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</si>
  <si>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</si>
  <si>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</si>
  <si>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</si>
  <si>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</si>
  <si>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</si>
  <si>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</si>
  <si>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</si>
  <si>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</si>
  <si>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</si>
  <si>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</si>
  <si>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</si>
  <si>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</si>
  <si>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</si>
  <si>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</si>
  <si>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</si>
  <si>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</si>
  <si>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</si>
  <si>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</si>
  <si>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</si>
  <si>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</si>
  <si>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</si>
  <si>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</si>
  <si>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</si>
  <si>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</si>
  <si>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</si>
  <si>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</si>
  <si>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</si>
  <si>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</si>
  <si>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</si>
  <si>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</si>
  <si>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</si>
  <si>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</si>
  <si>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</si>
  <si>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</si>
  <si>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</si>
  <si>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</si>
  <si>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</si>
  <si>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</si>
  <si>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</si>
  <si>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</si>
  <si>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</si>
  <si>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</si>
  <si>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</si>
  <si>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</si>
  <si>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</si>
  <si>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</si>
  <si>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</si>
  <si>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</si>
  <si>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</si>
  <si>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</si>
  <si>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</si>
  <si>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</si>
  <si>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</si>
  <si>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</si>
  <si>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</si>
  <si>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</si>
  <si>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</si>
  <si>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</si>
  <si>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</si>
  <si>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</si>
  <si>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</si>
  <si>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</si>
  <si>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</si>
  <si>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</si>
  <si>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</si>
  <si>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</si>
  <si>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</si>
  <si>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</si>
  <si>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</si>
  <si>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</si>
  <si>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</si>
  <si>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</si>
  <si>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</si>
  <si>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</si>
  <si>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</si>
  <si>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</si>
  <si>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</si>
  <si>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</si>
  <si>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</si>
  <si>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</si>
  <si>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</si>
  <si>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</si>
  <si>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</si>
  <si>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</si>
  <si>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</si>
  <si>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</si>
  <si>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</si>
  <si>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</si>
  <si>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</si>
  <si>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</si>
  <si>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</si>
  <si>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</si>
  <si>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</si>
  <si>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</si>
  <si>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</si>
  <si>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</si>
  <si>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</si>
  <si>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</si>
  <si>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</si>
  <si>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</si>
  <si>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</si>
  <si>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</si>
  <si>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</si>
  <si>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</si>
  <si>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</si>
  <si>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</si>
  <si>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</si>
  <si>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</si>
  <si>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</si>
  <si>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</si>
  <si>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</si>
  <si>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</si>
  <si>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</si>
  <si>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</si>
  <si>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</si>
  <si>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</si>
  <si>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</si>
  <si>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</si>
  <si>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</si>
  <si>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</si>
  <si>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</si>
  <si>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</si>
  <si>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</si>
  <si>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</si>
  <si>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</si>
  <si>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</si>
  <si>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</si>
  <si>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</si>
  <si>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</si>
  <si>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</si>
  <si>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</si>
  <si>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</si>
  <si>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</si>
  <si>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</si>
  <si>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</si>
  <si>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</si>
  <si>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</si>
  <si>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</si>
  <si>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</si>
  <si>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</si>
  <si>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</si>
  <si>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</si>
  <si>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</si>
  <si>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</si>
  <si>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</si>
  <si>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</si>
  <si>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</si>
  <si>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</si>
  <si>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</si>
  <si>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</si>
  <si>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</si>
  <si>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</si>
  <si>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</si>
  <si>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</si>
  <si>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</si>
  <si>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</si>
  <si>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</si>
  <si>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</si>
  <si>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</si>
  <si>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</si>
  <si>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</si>
  <si>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</si>
  <si>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</si>
  <si>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</si>
  <si>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</si>
  <si>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</si>
  <si>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</si>
  <si>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</si>
  <si>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</si>
  <si>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</si>
  <si>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</si>
  <si>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</si>
  <si>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</si>
  <si>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</si>
  <si>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</si>
  <si>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</si>
  <si>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</si>
  <si>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</si>
  <si>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</si>
  <si>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</si>
  <si>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</si>
  <si>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</si>
  <si>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</si>
  <si>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</si>
  <si>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</si>
  <si>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</si>
  <si>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</si>
  <si>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</si>
  <si>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</si>
  <si>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</si>
  <si>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</si>
  <si>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</si>
  <si>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</si>
  <si>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</si>
  <si>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</si>
  <si>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</si>
  <si>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</si>
  <si>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</si>
  <si>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</si>
  <si>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</si>
  <si>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</si>
  <si>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</si>
  <si>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</si>
  <si>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</si>
  <si>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</si>
  <si>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</si>
  <si>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</si>
  <si>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</si>
  <si>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</si>
  <si>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</si>
  <si>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</si>
  <si>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</si>
  <si>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</si>
  <si>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</si>
  <si>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</si>
  <si>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</si>
  <si>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</si>
  <si>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</si>
  <si>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</si>
  <si>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</si>
  <si>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</si>
  <si>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</si>
  <si>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</si>
  <si>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</si>
  <si>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</si>
  <si>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</si>
  <si>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</si>
  <si>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</si>
  <si>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</si>
  <si>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</si>
  <si>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</si>
  <si>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</si>
  <si>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</si>
  <si>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</si>
  <si>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</si>
  <si>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</si>
  <si>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</si>
  <si>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</si>
  <si>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</si>
  <si>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</si>
  <si>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</si>
  <si>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</si>
  <si>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</si>
  <si>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</si>
  <si>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</si>
  <si>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</si>
  <si>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</si>
  <si>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</si>
  <si>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</si>
  <si>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</si>
  <si>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</si>
  <si>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</si>
  <si>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</si>
  <si>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</si>
  <si>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</si>
  <si>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</si>
  <si>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</si>
  <si>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</si>
  <si>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</si>
  <si>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</si>
  <si>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</si>
  <si>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</si>
  <si>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</si>
  <si>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</si>
  <si>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</si>
  <si>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</si>
  <si>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</si>
  <si>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</si>
  <si>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</si>
  <si>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</si>
  <si>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</si>
  <si>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</si>
  <si>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</si>
  <si>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</si>
  <si>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</si>
  <si>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</si>
  <si>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</si>
  <si>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</si>
  <si>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</si>
  <si>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</si>
  <si>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</si>
  <si>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</si>
  <si>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</si>
  <si>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</si>
  <si>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</si>
  <si>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</si>
  <si>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</si>
  <si>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</si>
  <si>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</si>
  <si>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</si>
  <si>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</si>
  <si>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</si>
  <si>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</si>
  <si>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</si>
  <si>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</si>
  <si>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</si>
  <si>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</si>
  <si>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</si>
  <si>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</si>
  <si>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</si>
  <si>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</si>
  <si>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</si>
  <si>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</si>
  <si>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</si>
  <si>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</si>
  <si>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</si>
  <si>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</si>
  <si>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</si>
  <si>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</si>
  <si>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</si>
  <si>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</si>
  <si>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</si>
  <si>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</si>
  <si>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</si>
  <si>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</si>
  <si>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</si>
  <si>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</si>
  <si>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</si>
  <si>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</si>
  <si>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</si>
  <si>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</si>
  <si>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</si>
  <si>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</si>
  <si>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</si>
  <si>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</si>
  <si>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</si>
  <si>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</si>
  <si>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</si>
  <si>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</si>
  <si>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</si>
  <si>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</si>
  <si>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</si>
  <si>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</si>
  <si>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</si>
  <si>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</si>
  <si>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</si>
  <si>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</si>
  <si>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</si>
  <si>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</si>
  <si>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</si>
  <si>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</si>
  <si>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</si>
  <si>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</si>
  <si>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</si>
  <si>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</si>
  <si>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</si>
  <si>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</si>
  <si>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</si>
  <si>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</si>
  <si>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</si>
  <si>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</si>
  <si>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</si>
  <si>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</si>
  <si>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</si>
  <si>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</si>
  <si>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</si>
  <si>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</si>
  <si>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</si>
  <si>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</si>
  <si>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</si>
  <si>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</si>
  <si>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</si>
  <si>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</si>
  <si>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</si>
  <si>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</si>
  <si>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</si>
  <si>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</si>
  <si>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</si>
  <si>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</si>
  <si>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</si>
  <si>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</si>
  <si>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</si>
  <si>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</si>
  <si>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</si>
  <si>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</si>
  <si>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</si>
  <si>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</si>
  <si>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</si>
  <si>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</si>
  <si>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</si>
  <si>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</si>
  <si>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</si>
  <si>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</si>
  <si>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</si>
  <si>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</si>
  <si>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</si>
  <si>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</si>
  <si>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</si>
  <si>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</si>
  <si>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</si>
  <si>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</si>
  <si>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</si>
  <si>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</si>
  <si>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</si>
  <si>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</si>
  <si>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</si>
  <si>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</si>
  <si>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</si>
  <si>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</si>
  <si>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</si>
  <si>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</si>
  <si>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</si>
  <si>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</si>
  <si>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</si>
  <si>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</si>
  <si>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</si>
  <si>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</si>
  <si>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</si>
  <si>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</si>
  <si>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</si>
  <si>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</si>
  <si>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</si>
  <si>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</si>
  <si>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</si>
  <si>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</si>
  <si>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</si>
  <si>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</si>
  <si>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</si>
  <si>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</si>
  <si>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</si>
  <si>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</si>
  <si>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</si>
  <si>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</si>
  <si>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</si>
  <si>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</si>
  <si>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</si>
  <si>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</si>
  <si>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</si>
  <si>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</si>
  <si>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</si>
  <si>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</si>
  <si>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</si>
  <si>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</si>
  <si>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</si>
  <si>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</si>
  <si>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</si>
  <si>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</si>
  <si>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</si>
  <si>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</si>
  <si>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</si>
  <si>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</si>
  <si>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</si>
  <si>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</si>
  <si>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</si>
  <si>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</si>
  <si>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</si>
  <si>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</si>
  <si>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</si>
  <si>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</si>
  <si>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</si>
  <si>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</si>
  <si>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</si>
  <si>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</si>
  <si>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</si>
  <si>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</si>
  <si>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</si>
  <si>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</si>
  <si>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</si>
  <si>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</si>
  <si>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</si>
  <si>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</si>
  <si>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</si>
  <si>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</si>
  <si>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</si>
  <si>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</si>
  <si>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</si>
  <si>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</si>
  <si>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</si>
  <si>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</si>
  <si>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</si>
  <si>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</si>
  <si>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</si>
  <si>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</si>
  <si>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</si>
  <si>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</si>
  <si>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</si>
  <si>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</si>
  <si>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</si>
  <si>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</si>
  <si>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</si>
  <si>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</si>
  <si>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</si>
  <si>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</si>
  <si>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</si>
  <si>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</si>
  <si>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</si>
  <si>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</si>
  <si>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</si>
  <si>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</si>
  <si>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</si>
  <si>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</si>
  <si>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</si>
  <si>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</si>
  <si>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</si>
  <si>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</si>
  <si>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</si>
  <si>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</si>
  <si>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</si>
  <si>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</si>
  <si>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</si>
  <si>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</si>
  <si>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</si>
  <si>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</si>
  <si>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</si>
  <si>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</si>
  <si>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</si>
  <si>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</si>
  <si>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</si>
  <si>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</si>
  <si>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</si>
  <si>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</si>
  <si>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</si>
  <si>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</si>
  <si>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</si>
  <si>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</si>
  <si>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</si>
  <si>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</si>
  <si>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</si>
  <si>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</si>
  <si>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</si>
  <si>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</si>
  <si>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</si>
  <si>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</si>
  <si>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</si>
  <si>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</si>
  <si>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</si>
  <si>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</si>
  <si>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</si>
  <si>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</si>
  <si>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</si>
  <si>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</si>
  <si>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</si>
  <si>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</si>
  <si>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</si>
  <si>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</si>
  <si>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</si>
  <si>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</si>
  <si>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</si>
  <si>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</si>
  <si>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</si>
  <si>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</si>
  <si>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</si>
  <si>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</si>
  <si>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</si>
  <si>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</si>
  <si>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</si>
  <si>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</si>
  <si>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</si>
  <si>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</si>
  <si>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</si>
  <si>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</si>
  <si>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</si>
  <si>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</si>
  <si>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</si>
  <si>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</si>
  <si>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</si>
  <si>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</si>
  <si>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</si>
  <si>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</si>
  <si>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</si>
  <si>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</si>
  <si>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</si>
  <si>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</si>
  <si>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</si>
  <si>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</si>
  <si>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</si>
  <si>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</si>
  <si>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</si>
  <si>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</si>
  <si>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</si>
  <si>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</si>
  <si>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</si>
  <si>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</si>
  <si>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</si>
  <si>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</si>
  <si>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</si>
  <si>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</si>
  <si>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</si>
  <si>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</si>
  <si>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</si>
  <si>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</si>
  <si>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</si>
  <si>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</si>
  <si>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</si>
  <si>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</si>
  <si>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</si>
  <si>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</si>
  <si>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</si>
  <si>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</si>
  <si>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</si>
  <si>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</si>
  <si>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</si>
  <si>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</si>
  <si>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</si>
  <si>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</si>
  <si>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</si>
  <si>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</si>
  <si>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</si>
  <si>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</si>
  <si>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</si>
  <si>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</si>
  <si>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</si>
  <si>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</si>
  <si>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</si>
  <si>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</si>
  <si>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</si>
  <si>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</si>
  <si>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</si>
  <si>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</si>
  <si>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</si>
  <si>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</si>
  <si>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</si>
  <si>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</si>
  <si>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</si>
  <si>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</si>
  <si>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</si>
  <si>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</si>
  <si>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</si>
  <si>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</si>
  <si>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</si>
  <si>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</si>
  <si>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</si>
  <si>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</si>
  <si>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</si>
  <si>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</si>
  <si>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</si>
  <si>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</si>
  <si>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</si>
  <si>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</si>
  <si>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</si>
  <si>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</si>
  <si>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</si>
  <si>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</si>
  <si>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</si>
  <si>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</si>
  <si>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</si>
  <si>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</si>
  <si>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</si>
  <si>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</si>
  <si>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</si>
  <si>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</si>
  <si>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</si>
  <si>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</si>
  <si>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</si>
  <si>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</si>
  <si>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</si>
  <si>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</si>
  <si>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</si>
  <si>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</si>
  <si>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</si>
  <si>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</si>
  <si>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</si>
  <si>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</si>
  <si>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</si>
  <si>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</si>
  <si>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</si>
  <si>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</si>
  <si>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</si>
  <si>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</si>
  <si>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</si>
  <si>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</si>
  <si>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</si>
  <si>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</si>
  <si>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</si>
  <si>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</si>
  <si>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</si>
  <si>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</si>
  <si>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</si>
  <si>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</si>
  <si>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</si>
  <si>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</si>
  <si>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</si>
  <si>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</si>
  <si>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</si>
  <si>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</si>
  <si>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</si>
  <si>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</si>
  <si>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</si>
  <si>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</si>
  <si>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</si>
  <si>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</si>
  <si>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</si>
  <si>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</si>
  <si>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</si>
  <si>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</si>
  <si>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</si>
  <si>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</si>
  <si>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</si>
  <si>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</si>
  <si>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</si>
  <si>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</si>
  <si>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</si>
  <si>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</si>
  <si>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</si>
  <si>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</si>
  <si>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</si>
  <si>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</si>
  <si>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</si>
  <si>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</si>
  <si>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</si>
  <si>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</si>
  <si>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</si>
  <si>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</si>
  <si>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</si>
  <si>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</si>
  <si>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</si>
  <si>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</si>
  <si>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</si>
  <si>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</si>
  <si>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</si>
  <si>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</si>
  <si>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</si>
  <si>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</si>
  <si>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</si>
  <si>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</si>
  <si>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</si>
  <si>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</si>
  <si>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</si>
  <si>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</si>
  <si>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</si>
  <si>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</si>
  <si>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</si>
  <si>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</si>
  <si>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</si>
  <si>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</si>
  <si>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</si>
  <si>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</si>
  <si>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</si>
  <si>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</si>
  <si>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</si>
  <si>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</si>
  <si>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</si>
  <si>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</si>
  <si>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</si>
  <si>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</si>
  <si>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</si>
  <si>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</si>
  <si>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</si>
  <si>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</si>
  <si>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</si>
  <si>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</si>
  <si>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</si>
  <si>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</si>
  <si>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</si>
  <si>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</si>
  <si>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</si>
  <si>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</si>
  <si>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</si>
  <si>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</si>
  <si>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</si>
  <si>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</si>
  <si>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</si>
  <si>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</si>
  <si>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</si>
  <si>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</si>
  <si>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</si>
  <si>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</si>
  <si>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</si>
  <si>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</si>
  <si>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</si>
  <si>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</si>
  <si>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</si>
  <si>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</si>
  <si>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</si>
  <si>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</si>
  <si>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</si>
  <si>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</si>
  <si>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</si>
  <si>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</si>
  <si>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</si>
  <si>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</si>
  <si>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</si>
  <si>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</si>
  <si>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</si>
  <si>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</si>
  <si>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</si>
  <si>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</si>
  <si>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</si>
  <si>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</si>
  <si>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</si>
  <si>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</si>
  <si>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</si>
  <si>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</si>
  <si>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</si>
  <si>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</si>
  <si>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</si>
  <si>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</si>
  <si>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</si>
  <si>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</si>
  <si>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</si>
  <si>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</si>
  <si>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</si>
  <si>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</si>
  <si>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</si>
  <si>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</si>
  <si>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</si>
  <si>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</si>
  <si>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</si>
  <si>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</si>
  <si>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</si>
  <si>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</si>
  <si>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</si>
  <si>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</si>
  <si>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</si>
  <si>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</si>
  <si>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</si>
  <si>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</si>
  <si>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</si>
  <si>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</si>
  <si>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</si>
  <si>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</si>
  <si>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</si>
  <si>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</si>
  <si>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</si>
  <si>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</si>
  <si>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</si>
  <si>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</si>
  <si>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</si>
  <si>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</si>
  <si>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</si>
  <si>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</si>
  <si>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</si>
  <si>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</si>
  <si>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</si>
  <si>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</si>
  <si>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</si>
  <si>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</si>
  <si>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</si>
  <si>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</si>
  <si>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</si>
  <si>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</si>
  <si>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</si>
  <si>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</si>
  <si>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</si>
  <si>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</si>
  <si>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</si>
  <si>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</si>
  <si>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</si>
  <si>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</si>
  <si>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</si>
  <si>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</si>
  <si>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</si>
  <si>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</si>
  <si>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</si>
  <si>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</si>
  <si>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</si>
  <si>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</si>
  <si>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</si>
  <si>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</si>
  <si>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</si>
  <si>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</si>
  <si>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</si>
  <si>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</si>
  <si>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</si>
  <si>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</si>
  <si>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</si>
  <si>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</si>
  <si>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</si>
  <si>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</si>
  <si>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</si>
  <si>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</si>
  <si>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</si>
  <si>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</si>
  <si>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</si>
  <si>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</si>
  <si>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</si>
  <si>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</si>
  <si>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</si>
  <si>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</si>
  <si>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</si>
  <si>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</si>
  <si>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</si>
  <si>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</si>
  <si>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</si>
  <si>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</si>
  <si>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</si>
  <si>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</si>
  <si>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</si>
  <si>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</si>
  <si>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</si>
  <si>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</si>
  <si>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</si>
  <si>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</si>
  <si>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</si>
  <si>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</si>
  <si>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</si>
  <si>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</si>
  <si>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</si>
  <si>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</si>
  <si>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</si>
  <si>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</si>
  <si>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</si>
  <si>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</si>
  <si>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</si>
  <si>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</si>
  <si>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</si>
  <si>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</si>
  <si>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</si>
  <si>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</si>
  <si>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</si>
  <si>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</si>
  <si>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</si>
  <si>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</si>
  <si>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</si>
  <si>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</si>
  <si>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</si>
  <si>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</si>
  <si>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</si>
  <si>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</si>
  <si>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</si>
  <si>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</si>
  <si>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</si>
  <si>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</si>
  <si>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</si>
  <si>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</si>
  <si>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</si>
  <si>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</si>
  <si>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</si>
  <si>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</si>
  <si>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</si>
  <si>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</si>
  <si>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</si>
  <si>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</si>
  <si>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</si>
  <si>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</si>
  <si>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</si>
  <si>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</si>
  <si>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</si>
  <si>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</si>
  <si>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</si>
  <si>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</si>
  <si>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</si>
  <si>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</si>
  <si>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</si>
  <si>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</si>
  <si>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</si>
  <si>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</si>
  <si>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</si>
  <si>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</si>
  <si>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</si>
  <si>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</si>
  <si>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</si>
  <si>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</si>
  <si>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</si>
  <si>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</si>
  <si>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</si>
  <si>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</si>
  <si>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</si>
  <si>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</si>
  <si>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</si>
  <si>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</si>
  <si>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</si>
  <si>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</si>
  <si>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</si>
  <si>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</si>
  <si>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</si>
  <si>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</si>
  <si>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</si>
  <si>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</si>
  <si>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</si>
  <si>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</si>
  <si>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</si>
  <si>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</si>
  <si>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</si>
  <si>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</si>
  <si>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</si>
  <si>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</si>
  <si>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</si>
  <si>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</si>
  <si>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</si>
  <si>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</si>
  <si>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</si>
  <si>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</si>
  <si>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</si>
  <si>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</si>
  <si>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</si>
  <si>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</si>
  <si>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</si>
  <si>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</si>
  <si>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</si>
  <si>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</si>
  <si>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</si>
  <si>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</si>
  <si>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</si>
  <si>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</si>
  <si>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</si>
  <si>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</si>
  <si>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</si>
  <si>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</si>
  <si>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</si>
  <si>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</si>
  <si>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</si>
  <si>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</si>
  <si>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</si>
  <si>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</si>
  <si>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</si>
  <si>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</si>
  <si>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</si>
  <si>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</si>
  <si>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</si>
  <si>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</si>
  <si>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</si>
  <si>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</si>
  <si>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</si>
  <si>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</si>
  <si>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</si>
  <si>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</si>
  <si>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</si>
  <si>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</si>
  <si>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</si>
  <si>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</si>
  <si>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</si>
  <si>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</si>
  <si>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</si>
  <si>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</si>
  <si>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</si>
  <si>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</si>
  <si>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</si>
  <si>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</si>
  <si>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</si>
  <si>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</si>
  <si>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</si>
  <si>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</si>
  <si>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</si>
  <si>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</si>
  <si>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</si>
  <si>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</si>
  <si>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</si>
  <si>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</si>
  <si>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</si>
  <si>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</si>
  <si>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</si>
  <si>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</si>
  <si>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</si>
  <si>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</si>
  <si>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</si>
  <si>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</si>
  <si>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</si>
  <si>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</si>
  <si>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</si>
  <si>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</si>
  <si>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</si>
  <si>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</si>
  <si>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</si>
  <si>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</si>
  <si>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</si>
  <si>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</si>
  <si>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</si>
  <si>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</si>
  <si>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</si>
  <si>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</si>
  <si>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</si>
  <si>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</si>
  <si>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</si>
  <si>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</si>
  <si>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</si>
  <si>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</si>
  <si>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</si>
  <si>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</si>
  <si>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</si>
  <si>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</si>
  <si>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</si>
  <si>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</si>
  <si>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</si>
  <si>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</si>
  <si>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</si>
  <si>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</si>
  <si>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</si>
  <si>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</si>
  <si>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</si>
  <si>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</si>
  <si>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</si>
  <si>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</si>
  <si>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</si>
  <si>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</si>
  <si>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</si>
  <si>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</si>
  <si>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</si>
  <si>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</si>
  <si>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</si>
  <si>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</si>
  <si>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</si>
  <si>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</si>
  <si>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</si>
  <si>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</si>
  <si>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</si>
  <si>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</si>
  <si>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</si>
  <si>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</si>
  <si>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</si>
  <si>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</si>
  <si>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</si>
  <si>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</si>
  <si>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</si>
  <si>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</si>
  <si>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</si>
  <si>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</si>
  <si>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</si>
  <si>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</si>
  <si>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</si>
  <si>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</si>
  <si>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</si>
  <si>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</si>
  <si>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</si>
  <si>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</si>
  <si>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</si>
  <si>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</si>
  <si>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</si>
  <si>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</si>
  <si>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</si>
  <si>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</si>
  <si>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</si>
  <si>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</si>
  <si>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</si>
  <si>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</si>
  <si>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</si>
  <si>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</si>
  <si>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</si>
  <si>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</si>
  <si>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</si>
  <si>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</si>
  <si>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</si>
  <si>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</si>
  <si>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</si>
  <si>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</si>
  <si>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</si>
  <si>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</si>
  <si>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</si>
  <si>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</si>
  <si>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</si>
  <si>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</si>
  <si>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</si>
  <si>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</si>
  <si>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</si>
  <si>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</si>
  <si>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</si>
  <si>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</si>
  <si>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</si>
  <si>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</si>
  <si>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</si>
  <si>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</si>
  <si>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</si>
  <si>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</si>
  <si>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</si>
  <si>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</si>
  <si>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</si>
  <si>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</si>
  <si>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</si>
  <si>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</si>
  <si>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</si>
  <si>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</si>
  <si>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</si>
  <si>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</si>
  <si>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</si>
  <si>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</si>
  <si>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</si>
  <si>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</si>
  <si>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</si>
  <si>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</si>
  <si>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</si>
  <si>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</si>
  <si>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</si>
  <si>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</si>
  <si>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</si>
  <si>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</si>
  <si>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</si>
  <si>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</si>
  <si>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</si>
  <si>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</si>
  <si>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</si>
  <si>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</si>
  <si>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</si>
  <si>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</si>
  <si>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</si>
  <si>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</si>
  <si>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</si>
  <si>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</si>
  <si>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</si>
  <si>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</si>
  <si>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</si>
  <si>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</si>
  <si>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</si>
  <si>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</si>
  <si>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</si>
  <si>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</si>
  <si>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</si>
  <si>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</si>
  <si>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</si>
  <si>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</si>
  <si>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</si>
  <si>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</si>
  <si>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</si>
  <si>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</si>
  <si>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</si>
  <si>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</si>
  <si>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</si>
  <si>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</si>
  <si>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</si>
  <si>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</si>
  <si>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</si>
  <si>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</si>
  <si>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</si>
  <si>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</si>
  <si>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</si>
  <si>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</si>
  <si>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</si>
  <si>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</si>
  <si>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</si>
  <si>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</si>
  <si>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</si>
  <si>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</si>
  <si>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</si>
  <si>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</si>
  <si>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</si>
  <si>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</si>
  <si>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</si>
  <si>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</si>
  <si>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</si>
  <si>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</si>
  <si>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</si>
  <si>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</si>
  <si>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</si>
  <si>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</si>
  <si>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</si>
  <si>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</si>
  <si>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</si>
  <si>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</si>
  <si>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</si>
  <si>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</si>
  <si>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</si>
  <si>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</si>
  <si>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</si>
  <si>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</si>
  <si>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</si>
  <si>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</si>
  <si>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</si>
  <si>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</si>
  <si>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</si>
  <si>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</si>
  <si>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</si>
  <si>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</si>
  <si>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</si>
  <si>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</si>
  <si>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</si>
  <si>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</si>
  <si>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</si>
  <si>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</si>
  <si>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</si>
  <si>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</si>
  <si>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</si>
  <si>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</si>
  <si>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</si>
  <si>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</si>
  <si>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</si>
  <si>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</si>
  <si>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</si>
  <si>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</si>
  <si>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</si>
  <si>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</si>
  <si>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</si>
  <si>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</si>
  <si>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</si>
  <si>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</si>
  <si>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</si>
  <si>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</si>
  <si>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</si>
  <si>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</si>
  <si>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</si>
  <si>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</si>
  <si>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</si>
  <si>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</si>
  <si>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</si>
  <si>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</si>
  <si>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</si>
  <si>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</si>
  <si>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</si>
  <si>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</si>
  <si>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</si>
  <si>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</si>
  <si>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</si>
  <si>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</si>
  <si>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</si>
  <si>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</si>
  <si>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</si>
  <si>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</si>
  <si>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</si>
  <si>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</si>
  <si>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</si>
  <si>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</si>
  <si>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</si>
  <si>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</si>
  <si>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</si>
  <si>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</si>
  <si>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</si>
  <si>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</si>
  <si>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</si>
  <si>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</si>
  <si>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</si>
  <si>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</si>
  <si>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</si>
  <si>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</si>
  <si>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</si>
  <si>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</si>
  <si>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</si>
  <si>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</si>
  <si>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</si>
  <si>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</si>
  <si>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</si>
  <si>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</si>
  <si>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</si>
  <si>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</si>
  <si>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</si>
  <si>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</si>
  <si>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</si>
  <si>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</si>
  <si>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</si>
  <si>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</si>
  <si>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</si>
  <si>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</si>
  <si>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</si>
  <si>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</si>
  <si>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</si>
  <si>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</si>
  <si>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</si>
  <si>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</si>
  <si>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</si>
  <si>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</si>
  <si>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</si>
  <si>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</si>
  <si>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</si>
  <si>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</si>
  <si>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</si>
  <si>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</si>
  <si>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</si>
  <si>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</si>
  <si>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</si>
  <si>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</si>
  <si>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</si>
  <si>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</si>
  <si>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</si>
  <si>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</si>
  <si>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</si>
  <si>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</si>
  <si>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</si>
  <si>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</si>
  <si>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</si>
  <si>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</si>
  <si>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</si>
  <si>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</si>
  <si>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</si>
  <si>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</si>
  <si>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</si>
  <si>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</si>
  <si>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</si>
  <si>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</si>
  <si>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</si>
  <si>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</si>
  <si>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</si>
  <si>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</si>
  <si>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</si>
  <si>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</si>
  <si>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</si>
  <si>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</si>
  <si>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</si>
  <si>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</si>
  <si>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</si>
  <si>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</si>
  <si>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</si>
  <si>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</si>
  <si>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</si>
  <si>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</si>
  <si>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</si>
  <si>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</si>
  <si>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</si>
  <si>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</si>
  <si>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</si>
  <si>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</si>
  <si>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</si>
  <si>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</si>
  <si>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</si>
  <si>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</si>
  <si>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</si>
  <si>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</si>
  <si>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</si>
  <si>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</si>
  <si>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</si>
  <si>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</si>
  <si>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</si>
  <si>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</si>
  <si>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</si>
  <si>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</si>
  <si>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</si>
  <si>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</si>
  <si>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</si>
  <si>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</si>
  <si>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</si>
  <si>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</si>
  <si>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</si>
  <si>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</si>
  <si>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</si>
  <si>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</si>
  <si>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</si>
  <si>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</si>
  <si>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</si>
  <si>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</si>
  <si>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</si>
  <si>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</si>
  <si>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</si>
  <si>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</si>
  <si>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</si>
  <si>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</si>
  <si>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</si>
  <si>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</si>
  <si>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</si>
  <si>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</si>
  <si>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</si>
  <si>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</si>
  <si>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</si>
  <si>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</si>
  <si>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</si>
  <si>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</si>
  <si>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</si>
  <si>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</si>
  <si>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</si>
  <si>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</si>
  <si>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</si>
  <si>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</si>
  <si>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</si>
  <si>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</si>
  <si>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</si>
  <si>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</si>
  <si>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</si>
  <si>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</si>
  <si>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</si>
  <si>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</si>
  <si>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</si>
  <si>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</si>
  <si>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</si>
  <si>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</si>
  <si>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</si>
  <si>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</si>
  <si>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</si>
  <si>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</si>
  <si>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</si>
  <si>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</si>
  <si>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</si>
  <si>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</si>
  <si>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</si>
  <si>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</si>
  <si>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</si>
  <si>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</si>
  <si>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</si>
  <si>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</si>
  <si>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</si>
  <si>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</si>
  <si>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</si>
  <si>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</si>
  <si>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</si>
  <si>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</si>
  <si>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</si>
  <si>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</si>
  <si>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</si>
  <si>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</si>
  <si>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</si>
  <si>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</si>
  <si>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</si>
  <si>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</si>
  <si>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</si>
  <si>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</si>
  <si>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</si>
  <si>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</si>
  <si>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</si>
  <si>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</si>
  <si>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</si>
  <si>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</si>
  <si>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</si>
  <si>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</si>
  <si>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</si>
  <si>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</si>
  <si>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</si>
  <si>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</si>
  <si>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</si>
  <si>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</si>
  <si>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</si>
  <si>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</si>
  <si>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</si>
  <si>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</si>
  <si>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</si>
  <si>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</si>
  <si>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</si>
  <si>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</si>
  <si>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</si>
  <si>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</si>
  <si>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</si>
  <si>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</si>
  <si>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</si>
  <si>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</si>
  <si>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</si>
  <si>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</si>
  <si>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</si>
  <si>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</si>
  <si>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</si>
  <si>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</si>
  <si>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</si>
  <si>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</si>
  <si>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</si>
  <si>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</si>
  <si>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</si>
  <si>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</si>
  <si>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</si>
  <si>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</si>
  <si>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</si>
  <si>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</si>
  <si>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</si>
  <si>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</si>
  <si>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</si>
  <si>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</si>
  <si>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</si>
  <si>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</si>
  <si>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</si>
  <si>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</si>
  <si>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</si>
  <si>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</si>
  <si>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</si>
  <si>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</si>
  <si>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</si>
  <si>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</si>
  <si>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</si>
  <si>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</si>
  <si>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</si>
  <si>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</si>
  <si>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</si>
  <si>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</si>
  <si>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</si>
  <si>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</si>
  <si>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</si>
  <si>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</si>
  <si>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</si>
  <si>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</si>
  <si>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</si>
  <si>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</si>
  <si>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</si>
  <si>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</si>
  <si>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</si>
  <si>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</si>
  <si>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</si>
  <si>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</si>
  <si>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</si>
  <si>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</si>
  <si>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</si>
  <si>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</si>
  <si>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</si>
  <si>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</si>
  <si>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</si>
  <si>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</si>
  <si>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</si>
  <si>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</si>
  <si>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</si>
  <si>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</si>
  <si>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</si>
  <si>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</si>
  <si>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</si>
  <si>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</si>
  <si>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</si>
  <si>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</si>
  <si>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</si>
  <si>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</si>
  <si>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</si>
  <si>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</si>
  <si>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</si>
  <si>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</si>
  <si>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</si>
  <si>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</si>
  <si>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</si>
  <si>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</si>
  <si>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</si>
  <si>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</si>
  <si>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</si>
  <si>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</si>
  <si>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</si>
  <si>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</si>
  <si>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</si>
  <si>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</si>
  <si>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</si>
  <si>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</si>
  <si>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</si>
  <si>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</si>
  <si>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</si>
  <si>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</si>
  <si>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</si>
  <si>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</si>
  <si>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</si>
  <si>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</si>
  <si>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</si>
  <si>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</si>
  <si>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</si>
  <si>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</si>
  <si>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</si>
  <si>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</si>
  <si>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</si>
  <si>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</si>
  <si>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</si>
  <si>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</si>
  <si>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</si>
  <si>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</si>
  <si>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</si>
  <si>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</si>
  <si>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</si>
  <si>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</si>
  <si>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</si>
  <si>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</si>
  <si>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</si>
  <si>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</si>
  <si>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</si>
  <si>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</si>
  <si>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</si>
  <si>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</si>
  <si>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</si>
  <si>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</si>
  <si>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</si>
  <si>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</si>
  <si>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</si>
  <si>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</si>
  <si>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</si>
  <si>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</si>
  <si>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</si>
  <si>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</si>
  <si>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</si>
  <si>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</si>
  <si>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</si>
  <si>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</si>
  <si>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</si>
  <si>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</si>
  <si>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</si>
  <si>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</si>
  <si>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</si>
  <si>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</si>
  <si>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</si>
  <si>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</si>
  <si>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</si>
  <si>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</si>
  <si>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</si>
  <si>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</si>
  <si>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</si>
  <si>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</si>
  <si>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</si>
  <si>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</si>
  <si>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</si>
  <si>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</si>
  <si>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</si>
  <si>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</si>
  <si>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</si>
  <si>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</si>
  <si>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</si>
  <si>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</si>
  <si>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</si>
  <si>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</si>
  <si>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</si>
  <si>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</si>
  <si>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</si>
  <si>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</si>
  <si>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</si>
  <si>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</si>
  <si>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</si>
  <si>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</si>
  <si>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</si>
  <si>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</si>
  <si>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</si>
  <si>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</si>
  <si>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</si>
  <si>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</si>
  <si>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</si>
  <si>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</si>
  <si>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</si>
  <si>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</si>
  <si>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</si>
  <si>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</si>
  <si>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</si>
  <si>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</si>
  <si>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</si>
  <si>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</si>
  <si>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</si>
  <si>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</si>
  <si>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</si>
  <si>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</si>
  <si>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</si>
  <si>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</si>
  <si>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</si>
  <si>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</si>
  <si>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</si>
  <si>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</si>
  <si>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</si>
  <si>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</si>
  <si>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</si>
  <si>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</si>
  <si>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</si>
  <si>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</si>
  <si>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</si>
  <si>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</si>
  <si>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</si>
  <si>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</si>
  <si>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</si>
  <si>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</si>
  <si>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</si>
  <si>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</si>
  <si>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</si>
  <si>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</si>
  <si>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</si>
  <si>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</si>
  <si>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</si>
  <si>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</si>
  <si>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</si>
  <si>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</si>
  <si>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</si>
  <si>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</si>
  <si>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</si>
  <si>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</si>
  <si>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</si>
  <si>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</si>
  <si>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</si>
  <si>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</si>
  <si>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</si>
  <si>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</si>
  <si>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</si>
  <si>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</si>
  <si>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</si>
  <si>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</si>
  <si>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</si>
  <si>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</si>
  <si>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</si>
  <si>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</si>
  <si>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</si>
  <si>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</si>
  <si>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</si>
  <si>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</si>
  <si>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</si>
  <si>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</si>
  <si>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</si>
  <si>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</si>
  <si>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</si>
  <si>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</si>
  <si>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</si>
  <si>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</si>
  <si>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</si>
  <si>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</si>
  <si>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</si>
  <si>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</si>
  <si>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</si>
  <si>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</si>
  <si>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</si>
  <si>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</si>
  <si>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</si>
  <si>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</si>
  <si>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</si>
  <si>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</si>
  <si>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</si>
  <si>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</si>
  <si>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</si>
  <si>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</si>
  <si>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</si>
  <si>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</si>
  <si>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</si>
  <si>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</si>
  <si>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</si>
  <si>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</si>
  <si>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</si>
  <si>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</si>
  <si>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</si>
  <si>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</si>
  <si>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</si>
  <si>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</si>
  <si>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</si>
  <si>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</si>
  <si>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</si>
  <si>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</si>
  <si>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</si>
  <si>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</si>
  <si>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</si>
  <si>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</si>
  <si>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</si>
  <si>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</si>
  <si>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</si>
  <si>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</si>
  <si>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</si>
  <si>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</si>
  <si>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</si>
  <si>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</si>
  <si>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</si>
  <si>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</si>
  <si>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</si>
  <si>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</si>
  <si>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</si>
  <si>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</si>
  <si>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</si>
  <si>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</si>
  <si>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</si>
  <si>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</si>
  <si>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</si>
  <si>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</si>
  <si>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</si>
  <si>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</si>
  <si>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</si>
  <si>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</si>
  <si>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</si>
  <si>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</si>
  <si>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</si>
  <si>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</si>
  <si>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</si>
  <si>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</si>
  <si>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</si>
  <si>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</si>
  <si>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</si>
  <si>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</si>
  <si>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</si>
  <si>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</si>
  <si>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</si>
  <si>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</si>
  <si>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</si>
  <si>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</si>
  <si>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</si>
  <si>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</si>
  <si>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</si>
  <si>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</si>
  <si>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</si>
  <si>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</si>
  <si>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</si>
  <si>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</si>
  <si>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</si>
  <si>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</si>
  <si>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</si>
  <si>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</si>
  <si>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</si>
  <si>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</si>
  <si>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</si>
  <si>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</si>
  <si>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</si>
  <si>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</si>
  <si>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</si>
  <si>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</si>
  <si>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</si>
  <si>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</si>
  <si>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</si>
  <si>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</si>
  <si>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</si>
  <si>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</si>
  <si>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</si>
  <si>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</si>
  <si>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</si>
  <si>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</si>
  <si>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</si>
  <si>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</si>
  <si>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</si>
  <si>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</si>
  <si>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</si>
  <si>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</si>
  <si>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</si>
  <si>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</si>
  <si>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</si>
  <si>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</si>
  <si>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</si>
  <si>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</si>
  <si>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</si>
  <si>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</si>
  <si>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</si>
  <si>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</si>
  <si>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</si>
  <si>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</si>
  <si>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</si>
  <si>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</si>
  <si>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</si>
  <si>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</si>
  <si>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</si>
  <si>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</si>
  <si>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</si>
  <si>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</si>
  <si>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</si>
  <si>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</si>
  <si>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</si>
  <si>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</si>
  <si>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</si>
  <si>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</si>
  <si>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</si>
  <si>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</si>
  <si>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</si>
  <si>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</si>
  <si>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</si>
  <si>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</si>
  <si>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</si>
  <si>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</si>
  <si>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</si>
  <si>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</si>
  <si>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</si>
  <si>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</si>
  <si>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</si>
  <si>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</si>
  <si>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</si>
  <si>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</si>
  <si>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</si>
  <si>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</si>
  <si>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</si>
  <si>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</si>
  <si>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</si>
  <si>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</si>
  <si>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</si>
  <si>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</si>
  <si>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</si>
  <si>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</si>
  <si>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</si>
  <si>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</si>
  <si>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</si>
  <si>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</si>
  <si>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</si>
  <si>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</si>
  <si>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</si>
  <si>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</si>
  <si>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</si>
  <si>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</si>
  <si>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</si>
  <si>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</si>
  <si>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</si>
  <si>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</si>
  <si>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</si>
  <si>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</si>
  <si>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</si>
  <si>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</si>
  <si>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</si>
  <si>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</si>
  <si>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</si>
  <si>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</si>
  <si>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</si>
  <si>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</si>
  <si>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</si>
  <si>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</si>
  <si>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</si>
  <si>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</si>
  <si>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</si>
  <si>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</si>
  <si>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</si>
  <si>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</si>
  <si>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</si>
  <si>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</si>
  <si>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</si>
  <si>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</si>
  <si>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</si>
  <si>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</si>
  <si>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</si>
  <si>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</si>
  <si>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</si>
  <si>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</si>
  <si>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</si>
  <si>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</si>
  <si>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</si>
  <si>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</si>
  <si>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</si>
  <si>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</si>
  <si>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</si>
  <si>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</si>
  <si>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</si>
  <si>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</si>
  <si>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</si>
  <si>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</si>
  <si>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</si>
  <si>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</si>
  <si>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</si>
  <si>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</si>
  <si>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</si>
  <si>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</si>
  <si>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</si>
  <si>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</si>
  <si>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</si>
  <si>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</si>
  <si>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</si>
  <si>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</si>
  <si>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</si>
  <si>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</si>
  <si>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</si>
  <si>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</si>
  <si>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</si>
  <si>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</si>
  <si>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</si>
  <si>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</si>
  <si>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</si>
  <si>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</si>
  <si>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</si>
  <si>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</si>
  <si>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</si>
  <si>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</si>
  <si>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</si>
  <si>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</si>
  <si>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</si>
  <si>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</si>
  <si>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</si>
  <si>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</si>
  <si>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</si>
  <si>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</si>
  <si>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</si>
  <si>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</si>
  <si>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</si>
  <si>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</si>
  <si>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</si>
  <si>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</si>
  <si>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</si>
  <si>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</si>
  <si>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</si>
  <si>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</si>
  <si>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</si>
  <si>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</si>
  <si>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</si>
  <si>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</si>
  <si>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</si>
  <si>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</si>
  <si>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</si>
  <si>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</si>
  <si>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</si>
  <si>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</si>
  <si>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</si>
  <si>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</si>
  <si>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</si>
  <si>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</si>
  <si>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</si>
  <si>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</si>
  <si>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</si>
  <si>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</si>
  <si>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</si>
  <si>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</si>
  <si>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</si>
  <si>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</si>
  <si>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</si>
  <si>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</si>
  <si>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</si>
  <si>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</si>
  <si>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</si>
  <si>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</si>
  <si>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</si>
  <si>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</si>
  <si>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</si>
  <si>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</si>
  <si>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</si>
  <si>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</si>
  <si>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</si>
  <si>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</si>
  <si>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</si>
  <si>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</si>
  <si>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</si>
  <si>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</si>
  <si>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</si>
  <si>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</si>
  <si>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</si>
  <si>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</si>
  <si>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</si>
  <si>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</si>
  <si>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</si>
  <si>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</si>
  <si>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</si>
  <si>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</si>
  <si>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</si>
  <si>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</si>
  <si>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</si>
  <si>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</si>
  <si>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</si>
  <si>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</si>
  <si>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</si>
  <si>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</si>
  <si>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</si>
  <si>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</si>
  <si>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</si>
  <si>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</si>
  <si>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</si>
  <si>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</si>
  <si>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</si>
  <si>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</si>
  <si>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</si>
  <si>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</si>
  <si>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</si>
  <si>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</si>
  <si>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</si>
  <si>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</si>
  <si>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</si>
  <si>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</si>
  <si>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</si>
  <si>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</si>
  <si>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</si>
  <si>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</si>
  <si>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</si>
  <si>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</si>
  <si>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</si>
  <si>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</si>
  <si>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</si>
  <si>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</si>
  <si>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</si>
  <si>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</si>
  <si>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</si>
  <si>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</si>
  <si>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</si>
  <si>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</si>
  <si>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</si>
  <si>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</si>
  <si>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</si>
  <si>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</si>
  <si>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</si>
  <si>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</si>
  <si>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</si>
  <si>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</si>
  <si>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</si>
  <si>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</si>
  <si>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</si>
  <si>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</si>
  <si>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</si>
  <si>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</si>
  <si>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</si>
  <si>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</si>
  <si>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</si>
  <si>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</si>
  <si>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</si>
  <si>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</si>
  <si>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</si>
  <si>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</si>
  <si>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</si>
  <si>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</si>
  <si>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</si>
  <si>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</si>
  <si>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</si>
  <si>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</si>
  <si>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</si>
  <si>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</si>
  <si>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</si>
  <si>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</si>
  <si>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</si>
  <si>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</si>
  <si>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</si>
  <si>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</si>
  <si>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</si>
  <si>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</si>
  <si>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</si>
  <si>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</si>
  <si>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</si>
  <si>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</si>
  <si>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</si>
  <si>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</si>
  <si>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</si>
  <si>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</si>
  <si>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</si>
  <si>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</si>
  <si>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</si>
  <si>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</si>
  <si>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</si>
  <si>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</si>
  <si>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</si>
  <si>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</si>
  <si>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</si>
  <si>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</si>
  <si>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</si>
  <si>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</si>
  <si>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</si>
  <si>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</si>
  <si>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</si>
  <si>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</si>
  <si>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</si>
  <si>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</si>
  <si>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</si>
  <si>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</si>
  <si>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</si>
  <si>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</si>
  <si>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</si>
  <si>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</si>
  <si>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</si>
  <si>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</si>
  <si>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</si>
  <si>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</si>
  <si>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</si>
  <si>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</si>
  <si>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</si>
  <si>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</si>
  <si>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</si>
  <si>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</si>
  <si>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</si>
  <si>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</si>
  <si>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</si>
  <si>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</si>
  <si>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</si>
  <si>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</si>
  <si>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</si>
  <si>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</si>
  <si>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</si>
  <si>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</si>
  <si>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</si>
  <si>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</si>
  <si>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</si>
  <si>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</si>
  <si>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</si>
  <si>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</si>
  <si>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</si>
  <si>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</si>
  <si>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</si>
  <si>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</si>
  <si>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</si>
  <si>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</si>
  <si>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</si>
  <si>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</si>
  <si>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</si>
  <si>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</si>
  <si>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</si>
  <si>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</si>
  <si>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</si>
  <si>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</si>
  <si>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</si>
  <si>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</si>
  <si>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</si>
  <si>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</si>
  <si>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</si>
  <si>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</si>
  <si>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</si>
  <si>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</si>
  <si>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</si>
  <si>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</si>
  <si>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</si>
  <si>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</si>
  <si>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</si>
  <si>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</si>
  <si>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</si>
  <si>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</si>
  <si>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</si>
  <si>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</si>
  <si>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</si>
  <si>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</si>
  <si>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</si>
  <si>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</si>
  <si>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</si>
  <si>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</si>
  <si>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</si>
  <si>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</si>
  <si>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</si>
  <si>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</si>
  <si>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</si>
  <si>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</si>
  <si>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</si>
  <si>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</si>
  <si>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</si>
  <si>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</si>
  <si>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</si>
  <si>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</si>
  <si>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</si>
  <si>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</si>
  <si>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</si>
  <si>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</si>
  <si>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</si>
  <si>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</si>
  <si>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</si>
  <si>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</si>
  <si>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</si>
  <si>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</si>
  <si>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</si>
  <si>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</si>
  <si>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</si>
  <si>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</si>
  <si>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</si>
  <si>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</si>
  <si>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</si>
  <si>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</si>
  <si>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</si>
  <si>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</si>
  <si>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</si>
  <si>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</si>
  <si>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</si>
  <si>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</si>
  <si>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</si>
  <si>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</si>
  <si>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</si>
  <si>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</si>
  <si>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</si>
  <si>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</si>
  <si>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</si>
  <si>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</si>
  <si>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</si>
  <si>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</si>
  <si>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</si>
  <si>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</si>
  <si>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</si>
  <si>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</si>
  <si>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</si>
  <si>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</si>
  <si>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</si>
  <si>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</si>
  <si>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</si>
  <si>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</si>
  <si>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</si>
  <si>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</si>
  <si>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</si>
  <si>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</si>
  <si>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</si>
  <si>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</si>
  <si>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</si>
  <si>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</si>
  <si>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</si>
  <si>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</si>
  <si>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</si>
  <si>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</si>
  <si>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</si>
  <si>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</si>
  <si>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</si>
  <si>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</si>
  <si>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</si>
  <si>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</si>
  <si>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</si>
  <si>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</si>
  <si>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</si>
  <si>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</si>
  <si>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</si>
  <si>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</si>
  <si>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</si>
  <si>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</si>
  <si>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</si>
  <si>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</si>
  <si>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</si>
  <si>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</si>
  <si>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</si>
  <si>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</si>
  <si>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</si>
  <si>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</si>
  <si>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</si>
  <si>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</si>
  <si>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</si>
  <si>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</si>
  <si>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</si>
  <si>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</si>
  <si>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</si>
  <si>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</si>
  <si>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</si>
  <si>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</si>
  <si>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</si>
  <si>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</si>
  <si>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</si>
  <si>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</si>
  <si>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</si>
  <si>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</si>
  <si>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</si>
  <si>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</si>
  <si>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</si>
  <si>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</si>
  <si>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</si>
  <si>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</si>
  <si>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</si>
  <si>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</si>
  <si>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</si>
  <si>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</si>
  <si>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</si>
  <si>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</si>
  <si>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</si>
  <si>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</si>
  <si>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</si>
  <si>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</si>
  <si>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</si>
  <si>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</si>
  <si>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</si>
  <si>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</si>
  <si>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</si>
  <si>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</si>
  <si>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</si>
  <si>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</si>
  <si>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</si>
  <si>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</si>
  <si>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</si>
  <si>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</si>
  <si>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</si>
  <si>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</si>
  <si>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</si>
  <si>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</si>
  <si>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</si>
  <si>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</si>
  <si>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</si>
  <si>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</si>
  <si>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</si>
  <si>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</si>
  <si>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</si>
  <si>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</si>
  <si>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</si>
  <si>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</si>
  <si>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</si>
  <si>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</si>
  <si>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</si>
  <si>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</si>
  <si>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</si>
  <si>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</si>
  <si>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</si>
  <si>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</si>
  <si>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</si>
  <si>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</si>
  <si>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</si>
  <si>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</si>
  <si>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</si>
  <si>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</si>
  <si>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</si>
  <si>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</si>
  <si>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</si>
  <si>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</si>
  <si>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</si>
  <si>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</si>
  <si>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</si>
  <si>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</si>
  <si>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</si>
  <si>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</si>
  <si>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</si>
  <si>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</si>
  <si>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</si>
  <si>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</si>
  <si>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</si>
  <si>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</si>
  <si>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</si>
  <si>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</si>
  <si>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</si>
  <si>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</si>
  <si>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</si>
  <si>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</si>
  <si>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</si>
  <si>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</si>
  <si>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</si>
  <si>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</si>
  <si>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</si>
  <si>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</si>
  <si>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</si>
  <si>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</si>
  <si>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</si>
  <si>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</si>
  <si>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</si>
  <si>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</si>
  <si>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</si>
  <si>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</si>
  <si>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</si>
  <si>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</si>
  <si>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</si>
  <si>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</si>
  <si>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</si>
  <si>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</si>
  <si>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</si>
  <si>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</si>
  <si>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</si>
  <si>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</si>
  <si>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</si>
  <si>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</si>
  <si>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</si>
  <si>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</si>
  <si>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</si>
  <si>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</si>
  <si>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</si>
  <si>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</si>
  <si>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</si>
  <si>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</si>
  <si>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</si>
  <si>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</si>
  <si>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</si>
  <si>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</si>
  <si>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</si>
  <si>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</si>
  <si>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</si>
  <si>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</si>
  <si>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</si>
  <si>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</si>
  <si>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</si>
  <si>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</si>
  <si>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</si>
  <si>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</si>
  <si>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</si>
  <si>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</si>
  <si>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</si>
  <si>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</si>
  <si>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</si>
  <si>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</si>
  <si>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</si>
  <si>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</si>
  <si>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</si>
  <si>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</si>
  <si>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</si>
  <si>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</si>
  <si>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</si>
  <si>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</si>
  <si>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</si>
  <si>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</si>
  <si>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</si>
  <si>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</si>
  <si>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</si>
  <si>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</si>
  <si>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</si>
  <si>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</si>
  <si>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</si>
  <si>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</si>
  <si>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</si>
  <si>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</si>
  <si>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</si>
  <si>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</si>
  <si>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</si>
  <si>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</si>
  <si>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</si>
  <si>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</si>
  <si>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</si>
  <si>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</si>
  <si>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</si>
  <si>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</si>
  <si>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</si>
  <si>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</si>
  <si>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</si>
  <si>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</si>
  <si>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</si>
  <si>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</si>
  <si>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</si>
  <si>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</si>
  <si>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</si>
  <si>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</si>
  <si>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</si>
  <si>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</si>
  <si>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</si>
  <si>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</si>
  <si>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</si>
  <si>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</si>
  <si>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</si>
  <si>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</si>
  <si>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</si>
  <si>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</si>
  <si>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</si>
  <si>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</si>
  <si>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</si>
  <si>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</si>
  <si>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</si>
  <si>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</si>
  <si>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</si>
  <si>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</si>
  <si>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</si>
  <si>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</si>
  <si>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</si>
  <si>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</si>
  <si>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</si>
  <si>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</si>
  <si>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</si>
  <si>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</si>
  <si>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</si>
  <si>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</si>
  <si>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</si>
  <si>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</si>
  <si>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</si>
  <si>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</si>
  <si>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</si>
  <si>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</si>
  <si>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</si>
  <si>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</si>
  <si>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</si>
  <si>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</si>
  <si>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</si>
  <si>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</si>
  <si>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</si>
  <si>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</si>
  <si>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</si>
  <si>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</si>
  <si>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</si>
  <si>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</si>
  <si>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</si>
  <si>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</si>
  <si>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</si>
  <si>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</si>
  <si>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</si>
  <si>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</si>
  <si>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</si>
  <si>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</si>
  <si>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</si>
  <si>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</si>
  <si>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</si>
  <si>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</si>
  <si>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</si>
  <si>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</si>
  <si>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</si>
  <si>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</si>
  <si>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</si>
  <si>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</si>
  <si>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</si>
  <si>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</si>
  <si>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</si>
  <si>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</si>
  <si>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</si>
  <si>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</si>
  <si>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</si>
  <si>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</si>
  <si>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</si>
  <si>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</si>
  <si>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</si>
  <si>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</si>
  <si>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</si>
  <si>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</si>
  <si>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</si>
  <si>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</si>
  <si>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</si>
  <si>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</si>
  <si>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</si>
  <si>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</si>
  <si>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</si>
  <si>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</si>
  <si>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</si>
  <si>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</si>
  <si>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</si>
  <si>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</si>
  <si>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</si>
  <si>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</si>
  <si>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</si>
  <si>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</si>
  <si>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</si>
  <si>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</si>
  <si>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</si>
  <si>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</si>
  <si>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</si>
  <si>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</si>
  <si>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</si>
  <si>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</si>
  <si>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</si>
  <si>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</si>
  <si>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</si>
  <si>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</si>
  <si>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</si>
  <si>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</si>
  <si>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</si>
  <si>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</si>
  <si>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</si>
  <si>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</si>
  <si>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</si>
  <si>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</si>
  <si>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</si>
  <si>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</si>
  <si>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</si>
  <si>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</si>
  <si>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</si>
  <si>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</si>
  <si>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</si>
  <si>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</si>
  <si>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</si>
  <si>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</si>
  <si>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</si>
  <si>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</si>
  <si>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</si>
  <si>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</si>
  <si>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</si>
  <si>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</si>
  <si>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</si>
  <si>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</si>
  <si>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</si>
  <si>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</si>
  <si>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</si>
  <si>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</si>
  <si>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</si>
  <si>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</si>
  <si>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</si>
  <si>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</si>
  <si>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</si>
  <si>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</si>
  <si>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</si>
  <si>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</si>
  <si>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</si>
  <si>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</si>
  <si>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</si>
  <si>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</si>
  <si>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</si>
  <si>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</si>
  <si>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</si>
  <si>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</si>
  <si>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</si>
  <si>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</si>
  <si>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</si>
  <si>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</si>
  <si>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</si>
  <si>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</si>
  <si>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</si>
  <si>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</si>
  <si>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</si>
  <si>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</si>
  <si>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</si>
  <si>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</si>
  <si>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</si>
  <si>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</si>
  <si>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</si>
  <si>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</si>
  <si>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</si>
  <si>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</si>
  <si>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</si>
  <si>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</si>
  <si>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</si>
  <si>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</si>
  <si>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</si>
  <si>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</si>
  <si>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</si>
  <si>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</si>
  <si>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</si>
  <si>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</si>
  <si>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</si>
  <si>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</si>
  <si>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</si>
  <si>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</si>
  <si>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</si>
  <si>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</si>
  <si>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</si>
  <si>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</si>
  <si>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</si>
  <si>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</si>
  <si>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</si>
  <si>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</si>
  <si>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</si>
  <si>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</si>
  <si>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</si>
  <si>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</si>
  <si>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</si>
  <si>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</si>
  <si>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</si>
  <si>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</si>
  <si>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</si>
  <si>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</si>
  <si>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</si>
  <si>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</si>
  <si>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</si>
  <si>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</si>
  <si>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</si>
  <si>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</si>
  <si>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</si>
  <si>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</si>
  <si>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</si>
  <si>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</si>
  <si>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</si>
  <si>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</si>
  <si>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</si>
  <si>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</si>
  <si>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</si>
  <si>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</si>
  <si>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</si>
  <si>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</si>
  <si>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</si>
  <si>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</si>
  <si>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</si>
  <si>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</si>
  <si>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</si>
  <si>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</si>
  <si>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</si>
  <si>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</si>
  <si>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</si>
  <si>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</si>
  <si>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</si>
  <si>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</si>
  <si>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</si>
  <si>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</si>
  <si>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</si>
  <si>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</si>
  <si>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</si>
  <si>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</si>
  <si>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</si>
  <si>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</si>
  <si>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</si>
  <si>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</si>
  <si>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</si>
  <si>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</si>
  <si>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</si>
  <si>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</si>
  <si>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</si>
  <si>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</si>
  <si>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</si>
  <si>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</si>
  <si>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</si>
  <si>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</si>
  <si>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</si>
  <si>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</si>
  <si>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</si>
  <si>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</si>
  <si>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</si>
  <si>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</si>
  <si>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</si>
  <si>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</si>
  <si>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</si>
  <si>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</si>
  <si>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</si>
  <si>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</si>
  <si>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</si>
  <si>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</si>
  <si>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</si>
  <si>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</si>
  <si>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</si>
  <si>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</si>
  <si>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</si>
  <si>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</si>
  <si>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</si>
  <si>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</si>
  <si>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</si>
  <si>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</si>
  <si>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</si>
  <si>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</si>
  <si>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</si>
  <si>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</si>
  <si>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</si>
  <si>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</si>
  <si>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</si>
  <si>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</si>
  <si>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</si>
  <si>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</si>
  <si>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</si>
  <si>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</si>
  <si>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</si>
  <si>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</si>
  <si>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</si>
  <si>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</si>
  <si>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</si>
  <si>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</si>
  <si>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</si>
  <si>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</si>
  <si>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</si>
  <si>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</si>
  <si>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</si>
  <si>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</si>
  <si>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</si>
  <si>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</si>
  <si>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</si>
  <si>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</si>
  <si>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</si>
  <si>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</si>
  <si>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</si>
  <si>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</si>
  <si>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</si>
  <si>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</si>
  <si>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</si>
  <si>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</si>
  <si>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</si>
  <si>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</si>
  <si>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</si>
  <si>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</si>
  <si>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</si>
  <si>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</si>
  <si>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</si>
  <si>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</si>
  <si>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</si>
  <si>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</si>
  <si>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</si>
  <si>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</si>
  <si>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</si>
  <si>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</si>
  <si>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</si>
  <si>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</si>
  <si>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</si>
  <si>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</si>
  <si>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</si>
  <si>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</si>
  <si>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</si>
  <si>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</si>
  <si>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</si>
  <si>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</si>
  <si>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</si>
  <si>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</si>
  <si>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</si>
  <si>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</si>
  <si>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</si>
  <si>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</si>
  <si>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</si>
  <si>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</si>
  <si>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</si>
  <si>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</si>
  <si>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</si>
  <si>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</si>
  <si>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</si>
  <si>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</si>
  <si>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</si>
  <si>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</si>
  <si>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</si>
  <si>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</si>
  <si>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</si>
  <si>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</si>
  <si>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</si>
  <si>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</si>
  <si>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</si>
  <si>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</si>
  <si>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</si>
  <si>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</si>
  <si>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</si>
  <si>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</si>
  <si>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</si>
  <si>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</si>
  <si>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</si>
  <si>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</si>
  <si>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</si>
  <si>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</si>
  <si>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</si>
  <si>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</si>
  <si>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</si>
  <si>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</si>
  <si>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</si>
  <si>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</si>
  <si>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</si>
  <si>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</si>
  <si>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</si>
  <si>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</si>
  <si>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</si>
  <si>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</si>
  <si>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</si>
  <si>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</si>
  <si>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</si>
  <si>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</si>
  <si>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</si>
  <si>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</si>
  <si>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</si>
  <si>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</si>
  <si>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</si>
  <si>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</si>
  <si>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</si>
  <si>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</si>
  <si>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</si>
  <si>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</si>
  <si>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</si>
  <si>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</si>
  <si>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</si>
  <si>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</si>
  <si>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</si>
  <si>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</si>
  <si>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</si>
  <si>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</si>
  <si>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</si>
  <si>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</si>
  <si>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</si>
  <si>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</si>
  <si>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</si>
  <si>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</si>
  <si>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</si>
  <si>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</si>
  <si>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</si>
  <si>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</si>
  <si>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</si>
  <si>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</si>
  <si>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</si>
  <si>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</si>
  <si>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</si>
  <si>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</si>
  <si>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</si>
  <si>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</si>
  <si>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</si>
  <si>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</si>
  <si>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</si>
  <si>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</si>
  <si>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</si>
  <si>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</si>
  <si>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</si>
  <si>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</si>
  <si>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</si>
  <si>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</si>
  <si>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</si>
  <si>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</si>
  <si>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</si>
  <si>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</si>
  <si>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</si>
  <si>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</si>
  <si>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</si>
  <si>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</si>
  <si>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</si>
  <si>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</si>
  <si>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</si>
  <si>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</si>
  <si>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</si>
  <si>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</si>
  <si>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</si>
  <si>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</si>
  <si>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</si>
  <si>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</si>
  <si>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</si>
  <si>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</si>
  <si>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</si>
  <si>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</si>
  <si>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</si>
  <si>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</si>
  <si>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</si>
  <si>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</si>
  <si>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</si>
  <si>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</si>
  <si>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</si>
  <si>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</si>
  <si>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</si>
  <si>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</si>
  <si>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</si>
  <si>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</si>
  <si>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</si>
  <si>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</si>
  <si>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</si>
  <si>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</si>
  <si>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</si>
  <si>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</si>
  <si>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</si>
  <si>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</si>
  <si>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</si>
  <si>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</si>
  <si>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</si>
  <si>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</si>
  <si>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</si>
  <si>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</si>
  <si>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</si>
  <si>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</si>
  <si>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</si>
  <si>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</si>
  <si>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</si>
  <si>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</si>
  <si>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</si>
  <si>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</si>
  <si>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</si>
  <si>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</si>
  <si>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</si>
  <si>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</si>
  <si>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</si>
  <si>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</si>
  <si>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</si>
  <si>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</si>
  <si>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</si>
  <si>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</si>
  <si>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</si>
  <si>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</si>
  <si>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</si>
  <si>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</si>
  <si>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</si>
  <si>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</si>
  <si>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</si>
  <si>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</si>
  <si>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</si>
  <si>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</si>
  <si>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</si>
  <si>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</si>
  <si>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</si>
  <si>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</si>
  <si>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</si>
  <si>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</si>
  <si>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</si>
  <si>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</si>
  <si>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</si>
  <si>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</si>
  <si>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</si>
  <si>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</si>
  <si>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</si>
  <si>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</si>
  <si>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</si>
  <si>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</si>
  <si>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</si>
  <si>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</si>
  <si>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</si>
  <si>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</si>
  <si>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</si>
  <si>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</si>
  <si>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</si>
  <si>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</si>
  <si>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</si>
  <si>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</si>
  <si>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</si>
  <si>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</si>
  <si>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</si>
  <si>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</si>
  <si>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</si>
  <si>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</si>
  <si>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</si>
  <si>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</si>
  <si>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</si>
  <si>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</si>
  <si>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</si>
  <si>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</si>
  <si>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</si>
  <si>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</si>
  <si>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</si>
  <si>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</si>
  <si>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</si>
  <si>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</si>
  <si>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</si>
  <si>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</si>
  <si>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</si>
  <si>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</si>
  <si>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</si>
  <si>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</si>
  <si>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</si>
  <si>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</si>
  <si>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</si>
  <si>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</si>
  <si>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</si>
  <si>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</si>
  <si>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</si>
  <si>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</si>
  <si>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</si>
  <si>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</si>
  <si>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</si>
  <si>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</si>
  <si>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</si>
  <si>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</si>
  <si>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</si>
  <si>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</si>
  <si>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</si>
  <si>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</si>
  <si>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</si>
  <si>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</si>
  <si>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</si>
  <si>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</si>
  <si>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</si>
  <si>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</si>
  <si>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</si>
  <si>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</si>
  <si>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</si>
  <si>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</si>
  <si>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</si>
  <si>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</si>
  <si>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</si>
  <si>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</si>
  <si>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</si>
  <si>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</si>
  <si>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</si>
  <si>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</si>
  <si>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</si>
  <si>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</si>
  <si>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</si>
  <si>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</si>
  <si>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</si>
  <si>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</si>
  <si>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</si>
  <si>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</si>
  <si>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</si>
  <si>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</si>
  <si>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</si>
  <si>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</si>
  <si>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</si>
  <si>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</si>
  <si>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</si>
  <si>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</si>
  <si>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</si>
  <si>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</si>
  <si>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</si>
  <si>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</si>
  <si>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</si>
  <si>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</si>
  <si>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</si>
  <si>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</si>
  <si>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</si>
  <si>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</si>
  <si>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</si>
  <si>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</si>
  <si>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</si>
  <si>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</si>
  <si>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</si>
  <si>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</si>
  <si>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</si>
  <si>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</si>
  <si>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</si>
  <si>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</si>
  <si>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</si>
  <si>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</si>
  <si>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</si>
  <si>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</si>
  <si>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</si>
  <si>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</si>
  <si>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</si>
  <si>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</si>
  <si>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</si>
  <si>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</si>
  <si>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</si>
  <si>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</si>
  <si>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</si>
  <si>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</si>
  <si>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</si>
  <si>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</si>
  <si>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</si>
  <si>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</si>
  <si>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</si>
  <si>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</si>
  <si>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</si>
  <si>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</si>
  <si>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</si>
  <si>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</si>
  <si>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</si>
  <si>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</si>
  <si>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</si>
  <si>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</si>
  <si>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</si>
  <si>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</si>
  <si>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</si>
  <si>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</si>
  <si>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</si>
  <si>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</si>
  <si>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</si>
  <si>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</si>
  <si>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</si>
  <si>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</si>
  <si>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</si>
  <si>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</si>
  <si>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</si>
  <si>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</si>
  <si>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</si>
  <si>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</si>
  <si>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</si>
  <si>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</si>
  <si>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</si>
  <si>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</si>
  <si>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</si>
  <si>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</si>
  <si>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</si>
  <si>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</si>
  <si>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</si>
  <si>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</si>
  <si>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</si>
  <si>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</si>
  <si>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</si>
  <si>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</si>
  <si>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</si>
  <si>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</si>
  <si>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</si>
  <si>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</si>
  <si>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</si>
  <si>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</si>
  <si>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</si>
  <si>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</si>
  <si>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</si>
  <si>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</si>
  <si>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</si>
  <si>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</si>
  <si>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</si>
  <si>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</si>
  <si>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</si>
  <si>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</si>
  <si>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</si>
  <si>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</si>
  <si>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</si>
  <si>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</si>
  <si>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</si>
  <si>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</si>
  <si>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</si>
  <si>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</si>
  <si>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</si>
  <si>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</si>
  <si>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</si>
  <si>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</si>
  <si>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</si>
  <si>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</si>
  <si>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</si>
  <si>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</si>
  <si>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</si>
  <si>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</si>
  <si>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</si>
  <si>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</si>
  <si>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</si>
  <si>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</si>
  <si>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</si>
  <si>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</si>
  <si>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</si>
  <si>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</si>
  <si>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</si>
  <si>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</si>
  <si>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</si>
  <si>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</si>
  <si>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</si>
  <si>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</si>
  <si>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</si>
  <si>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</si>
  <si>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</si>
  <si>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</si>
  <si>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</si>
  <si>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</si>
  <si>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</si>
  <si>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</si>
  <si>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</si>
  <si>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</si>
  <si>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</si>
  <si>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</si>
  <si>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</si>
  <si>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</si>
  <si>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</si>
  <si>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</si>
  <si>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</si>
  <si>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</si>
  <si>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</si>
  <si>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</si>
  <si>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</si>
  <si>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</si>
  <si>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</si>
  <si>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</si>
  <si>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</si>
  <si>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</si>
  <si>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</si>
  <si>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</si>
  <si>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</si>
  <si>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</si>
  <si>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</si>
  <si>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</si>
  <si>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</si>
  <si>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</si>
  <si>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</si>
  <si>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</si>
  <si>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</si>
  <si>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</si>
  <si>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</si>
  <si>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</si>
  <si>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</si>
  <si>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</si>
  <si>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</si>
  <si>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</si>
  <si>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</si>
  <si>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</si>
  <si>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</si>
  <si>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</si>
  <si>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</si>
  <si>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</si>
  <si>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</si>
  <si>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</si>
  <si>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</si>
  <si>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</si>
  <si>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</si>
  <si>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</si>
  <si>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</si>
  <si>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</si>
  <si>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</si>
  <si>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</si>
  <si>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</si>
  <si>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</si>
  <si>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</si>
  <si>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</si>
  <si>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</si>
  <si>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</si>
  <si>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</si>
  <si>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</si>
  <si>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</si>
  <si>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</si>
  <si>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</si>
  <si>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</si>
  <si>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</si>
  <si>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</si>
  <si>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</si>
  <si>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</si>
  <si>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</si>
  <si>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</si>
  <si>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</si>
  <si>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</si>
  <si>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</si>
  <si>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</si>
  <si>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</si>
  <si>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</si>
  <si>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</si>
  <si>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</si>
  <si>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</si>
  <si>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</si>
  <si>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</si>
  <si>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</si>
  <si>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</si>
  <si>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</si>
  <si>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</si>
  <si>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</si>
  <si>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</si>
  <si>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</si>
  <si>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</si>
  <si>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</si>
  <si>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</si>
  <si>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</si>
  <si>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</si>
  <si>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</si>
  <si>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</si>
  <si>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</si>
  <si>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</si>
  <si>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</si>
  <si>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</si>
  <si>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</si>
  <si>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</si>
  <si>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</si>
  <si>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</si>
  <si>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</si>
  <si>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</si>
  <si>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</si>
  <si>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</si>
  <si>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</si>
  <si>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</si>
  <si>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</si>
  <si>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</si>
  <si>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</si>
  <si>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</si>
  <si>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</si>
  <si>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</si>
  <si>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</si>
  <si>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</si>
  <si>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</si>
  <si>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</si>
  <si>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</si>
  <si>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</si>
  <si>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</si>
  <si>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</si>
  <si>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</si>
  <si>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</si>
  <si>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</si>
  <si>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</si>
  <si>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</si>
  <si>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</si>
  <si>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</si>
  <si>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</si>
  <si>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</si>
  <si>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</si>
  <si>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</si>
  <si>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</si>
  <si>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</si>
  <si>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</si>
  <si>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</si>
  <si>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</si>
  <si>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</si>
  <si>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</si>
  <si>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</si>
  <si>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</si>
  <si>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</si>
  <si>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</si>
  <si>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</si>
  <si>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</si>
  <si>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</si>
  <si>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</si>
  <si>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</si>
  <si>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</si>
  <si>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</si>
  <si>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</si>
  <si>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</si>
  <si>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</si>
  <si>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</si>
  <si>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</si>
  <si>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</si>
  <si>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</si>
  <si>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</si>
  <si>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</si>
  <si>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</si>
  <si>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</si>
  <si>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</si>
  <si>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</si>
  <si>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</si>
  <si>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</si>
  <si>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</si>
  <si>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</si>
  <si>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</si>
  <si>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</si>
  <si>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</si>
  <si>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</si>
  <si>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</si>
  <si>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</si>
  <si>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</si>
  <si>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</si>
  <si>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</si>
  <si>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</si>
  <si>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</si>
  <si>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</si>
  <si>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</si>
  <si>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</si>
  <si>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</si>
  <si>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</si>
  <si>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</si>
  <si>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</si>
  <si>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</si>
  <si>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</si>
  <si>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</si>
  <si>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</si>
  <si>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</si>
  <si>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</si>
  <si>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</si>
  <si>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</si>
  <si>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</si>
  <si>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</si>
  <si>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</si>
  <si>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</si>
  <si>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</si>
  <si>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</si>
  <si>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</si>
  <si>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</si>
  <si>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</si>
  <si>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</si>
  <si>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</si>
  <si>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</si>
  <si>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</si>
  <si>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</si>
  <si>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</si>
  <si>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</si>
  <si>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</si>
  <si>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</si>
  <si>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</si>
  <si>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</si>
  <si>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</si>
  <si>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</si>
  <si>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</si>
  <si>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</si>
  <si>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</si>
  <si>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</si>
  <si>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</si>
  <si>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</si>
  <si>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</si>
  <si>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</si>
  <si>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</si>
  <si>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</si>
  <si>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</si>
  <si>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</si>
  <si>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</si>
  <si>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</si>
  <si>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</si>
  <si>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</si>
  <si>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</si>
  <si>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</si>
  <si>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</si>
  <si>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</si>
  <si>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</si>
  <si>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</si>
  <si>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</si>
  <si>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</si>
  <si>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</si>
  <si>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</si>
  <si>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</si>
  <si>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</si>
  <si>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</si>
  <si>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</si>
  <si>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</si>
  <si>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</si>
  <si>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</si>
  <si>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</si>
  <si>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</si>
  <si>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</si>
  <si>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</si>
  <si>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</si>
  <si>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</si>
  <si>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</si>
  <si>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</si>
  <si>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</si>
  <si>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</si>
  <si>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</si>
  <si>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</si>
  <si>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</si>
  <si>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</si>
  <si>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</si>
  <si>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</si>
  <si>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</si>
  <si>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</si>
  <si>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</si>
  <si>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</si>
  <si>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</si>
  <si>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</si>
  <si>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</si>
  <si>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</si>
  <si>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</si>
  <si>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</si>
  <si>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</si>
  <si>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</si>
  <si>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</si>
  <si>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</si>
  <si>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</si>
  <si>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</si>
  <si>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</si>
  <si>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</si>
  <si>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</si>
  <si>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</si>
  <si>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</si>
  <si>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</si>
  <si>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</si>
  <si>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</si>
  <si>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</si>
  <si>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</si>
  <si>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</si>
  <si>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</si>
  <si>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</si>
  <si>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</si>
  <si>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</si>
  <si>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</si>
  <si>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</si>
  <si>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</si>
  <si>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</si>
  <si>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</si>
  <si>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</si>
  <si>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</si>
  <si>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</si>
  <si>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</si>
  <si>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</si>
  <si>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</si>
  <si>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</si>
  <si>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</si>
  <si>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</si>
  <si>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</si>
  <si>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</si>
  <si>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</si>
  <si>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</si>
  <si>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</si>
  <si>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</si>
  <si>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</si>
  <si>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</si>
  <si>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</si>
  <si>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</si>
  <si>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</si>
  <si>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</si>
  <si>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</si>
  <si>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</si>
  <si>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</si>
  <si>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</si>
  <si>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</si>
  <si>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</si>
  <si>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</si>
  <si>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</si>
  <si>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</si>
  <si>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</si>
  <si>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</si>
  <si>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</si>
  <si>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</si>
  <si>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</si>
  <si>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</si>
  <si>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</si>
  <si>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</si>
  <si>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</si>
  <si>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</si>
  <si>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</si>
  <si>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</si>
  <si>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</si>
  <si>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</si>
  <si>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</si>
  <si>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</si>
  <si>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</si>
  <si>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</si>
  <si>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</si>
  <si>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</si>
  <si>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</si>
  <si>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</si>
  <si>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</si>
  <si>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</si>
  <si>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</si>
  <si>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</si>
  <si>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</si>
  <si>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</si>
  <si>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</si>
  <si>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</si>
  <si>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</si>
  <si>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</si>
  <si>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</si>
  <si>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</si>
  <si>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</si>
  <si>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</si>
  <si>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</si>
  <si>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</si>
  <si>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</si>
  <si>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</si>
  <si>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</si>
  <si>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</si>
  <si>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</si>
  <si>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</si>
  <si>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</si>
  <si>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</si>
  <si>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</si>
  <si>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</si>
  <si>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</si>
  <si>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</si>
  <si>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</si>
  <si>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</si>
  <si>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</si>
  <si>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</si>
  <si>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</si>
  <si>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</si>
  <si>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</si>
  <si>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</si>
  <si>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</si>
  <si>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</si>
  <si>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</si>
  <si>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</si>
  <si>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</si>
  <si>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</si>
  <si>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</si>
  <si>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</si>
  <si>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</si>
  <si>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</si>
  <si>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</si>
  <si>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</si>
  <si>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</si>
  <si>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</si>
  <si>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</si>
  <si>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</si>
  <si>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</si>
  <si>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</si>
  <si>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</si>
  <si>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</si>
  <si>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</si>
  <si>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</si>
  <si>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</si>
  <si>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</si>
  <si>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</si>
  <si>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</si>
  <si>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</si>
  <si>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</si>
  <si>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</si>
  <si>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</si>
  <si>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</si>
  <si>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</si>
  <si>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</si>
  <si>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</si>
  <si>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</si>
  <si>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</si>
  <si>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</si>
  <si>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</si>
  <si>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</si>
  <si>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</si>
  <si>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</si>
  <si>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</si>
  <si>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</si>
  <si>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</si>
  <si>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</si>
  <si>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</si>
  <si>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</si>
  <si>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</si>
  <si>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</si>
  <si>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</si>
  <si>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</si>
  <si>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</si>
  <si>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</si>
  <si>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</si>
  <si>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</si>
  <si>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</si>
  <si>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</si>
  <si>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</si>
  <si>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</si>
  <si>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</si>
  <si>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</si>
  <si>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</si>
  <si>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</si>
  <si>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</si>
  <si>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</si>
  <si>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</si>
  <si>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</si>
  <si>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</si>
  <si>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</si>
  <si>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</si>
  <si>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</si>
  <si>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</si>
  <si>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</si>
  <si>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</si>
  <si>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</si>
  <si>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</si>
  <si>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</si>
  <si>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</si>
  <si>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</si>
  <si>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</si>
  <si>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</si>
  <si>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</si>
  <si>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</si>
  <si>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</si>
  <si>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</si>
  <si>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</si>
  <si>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</si>
  <si>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</si>
  <si>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</si>
  <si>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</si>
  <si>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</si>
  <si>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</si>
  <si>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</si>
  <si>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</si>
  <si>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</si>
  <si>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</si>
  <si>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</si>
  <si>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</si>
  <si>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</si>
  <si>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</si>
  <si>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</si>
  <si>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</si>
  <si>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</si>
  <si>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</si>
  <si>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</si>
  <si>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</si>
  <si>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</si>
  <si>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</si>
  <si>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</si>
  <si>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</si>
  <si>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</si>
  <si>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</si>
  <si>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</si>
  <si>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</si>
  <si>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</si>
  <si>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</si>
  <si>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</si>
  <si>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</si>
  <si>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</si>
  <si>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</si>
  <si>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</si>
  <si>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</si>
  <si>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</si>
  <si>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</si>
  <si>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</si>
  <si>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</si>
  <si>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</si>
  <si>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</si>
  <si>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</si>
  <si>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</si>
  <si>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</si>
  <si>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</si>
  <si>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</si>
  <si>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</si>
  <si>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</si>
  <si>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</si>
  <si>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</si>
  <si>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</si>
  <si>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</si>
  <si>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</si>
  <si>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</si>
  <si>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</si>
  <si>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</si>
  <si>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</si>
  <si>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</si>
  <si>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</si>
  <si>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</si>
  <si>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</si>
  <si>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</si>
  <si>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</si>
  <si>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</si>
  <si>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</si>
  <si>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</si>
  <si>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</si>
  <si>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</si>
  <si>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</si>
  <si>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</si>
  <si>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</si>
  <si>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</si>
  <si>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</si>
  <si>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</si>
  <si>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</si>
  <si>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</si>
  <si>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</si>
  <si>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</si>
  <si>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</si>
  <si>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</si>
  <si>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</si>
  <si>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</si>
  <si>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</si>
  <si>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</si>
  <si>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</si>
  <si>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</si>
  <si>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</si>
  <si>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</si>
  <si>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</si>
  <si>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</si>
  <si>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</si>
  <si>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</si>
  <si>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</si>
  <si>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</si>
  <si>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</si>
  <si>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</si>
  <si>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</si>
  <si>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</si>
  <si>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</si>
  <si>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</si>
  <si>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</si>
  <si>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</si>
  <si>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</si>
  <si>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</si>
  <si>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</si>
  <si>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</si>
  <si>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</si>
  <si>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</si>
  <si>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</si>
  <si>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</si>
  <si>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</si>
  <si>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</si>
  <si>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</si>
  <si>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</si>
  <si>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</si>
  <si>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</si>
  <si>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</si>
  <si>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</si>
  <si>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</si>
  <si>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</si>
  <si>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</si>
  <si>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</si>
  <si>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</si>
  <si>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</si>
  <si>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</si>
  <si>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</si>
  <si>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</si>
  <si>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</si>
  <si>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</si>
  <si>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</si>
  <si>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</si>
  <si>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</si>
  <si>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</si>
  <si>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</si>
  <si>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</si>
  <si>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</si>
  <si>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</si>
  <si>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</si>
  <si>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</si>
  <si>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</si>
  <si>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</si>
  <si>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</si>
  <si>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</si>
  <si>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</si>
  <si>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</si>
  <si>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</si>
  <si>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</si>
  <si>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</si>
  <si>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</si>
  <si>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</si>
  <si>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</si>
  <si>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</si>
  <si>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</si>
  <si>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</si>
  <si>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</si>
  <si>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</si>
  <si>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</si>
  <si>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</si>
  <si>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</si>
  <si>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</si>
  <si>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</si>
  <si>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</si>
  <si>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</si>
  <si>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</si>
  <si>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</si>
  <si>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</si>
  <si>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</si>
  <si>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</si>
  <si>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</si>
  <si>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</si>
  <si>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</si>
  <si>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</si>
  <si>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</si>
  <si>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</si>
  <si>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</si>
  <si>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</si>
  <si>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</si>
  <si>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</si>
  <si>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</si>
  <si>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</si>
  <si>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</si>
  <si>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</si>
  <si>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</si>
  <si>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</si>
  <si>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</si>
  <si>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</si>
  <si>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</si>
  <si>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</si>
  <si>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</si>
  <si>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</si>
  <si>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</si>
  <si>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</si>
  <si>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</si>
  <si>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</si>
  <si>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</si>
  <si>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</si>
  <si>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</si>
  <si>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</si>
  <si>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</si>
  <si>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</si>
  <si>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</si>
  <si>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</si>
  <si>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</si>
  <si>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</si>
  <si>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</si>
  <si>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</si>
  <si>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</si>
  <si>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</si>
  <si>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</si>
  <si>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</si>
  <si>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</si>
  <si>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</si>
  <si>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</si>
  <si>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</si>
  <si>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</si>
  <si>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</si>
  <si>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</si>
  <si>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</si>
  <si>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</si>
  <si>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</si>
  <si>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</si>
  <si>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</si>
  <si>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</si>
  <si>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</si>
  <si>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</si>
  <si>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</si>
  <si>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</si>
  <si>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</si>
  <si>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</si>
  <si>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</si>
  <si>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</si>
  <si>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</si>
  <si>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</si>
  <si>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</si>
  <si>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</si>
  <si>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</si>
  <si>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</si>
  <si>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</si>
  <si>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</si>
  <si>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</si>
  <si>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</si>
  <si>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</si>
  <si>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</si>
  <si>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</si>
  <si>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</si>
  <si>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</si>
  <si>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</si>
  <si>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</si>
  <si>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</si>
  <si>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</si>
  <si>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</si>
  <si>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</si>
  <si>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</si>
  <si>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</si>
  <si>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</si>
  <si>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</si>
  <si>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</si>
  <si>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</si>
  <si>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</si>
  <si>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</si>
  <si>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</si>
  <si>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</si>
  <si>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</si>
  <si>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</si>
  <si>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</si>
  <si>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</si>
  <si>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</si>
  <si>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</si>
  <si>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</si>
  <si>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</si>
  <si>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</si>
  <si>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</si>
  <si>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</si>
  <si>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</si>
  <si>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</si>
  <si>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</si>
  <si>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</si>
  <si>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</si>
  <si>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</si>
  <si>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</si>
  <si>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</si>
  <si>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</si>
  <si>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</si>
  <si>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</si>
  <si>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</si>
  <si>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</si>
  <si>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</si>
  <si>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</si>
  <si>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</si>
  <si>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</si>
  <si>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</si>
  <si>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</si>
  <si>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</si>
  <si>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</si>
  <si>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</si>
  <si>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</si>
  <si>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</si>
  <si>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</si>
  <si>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</si>
  <si>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</si>
  <si>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</si>
  <si>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</si>
  <si>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</si>
  <si>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</si>
  <si>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</si>
  <si>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</si>
  <si>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</si>
  <si>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</si>
  <si>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</si>
  <si>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</si>
  <si>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</si>
  <si>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</si>
  <si>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</si>
  <si>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</si>
  <si>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</si>
  <si>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</si>
  <si>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</si>
  <si>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</si>
  <si>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</si>
  <si>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</si>
  <si>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</si>
  <si>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</si>
  <si>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</si>
  <si>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</si>
  <si>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</si>
  <si>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</si>
  <si>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</si>
  <si>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</si>
  <si>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</si>
  <si>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</si>
  <si>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</si>
  <si>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</si>
  <si>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</si>
  <si>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</si>
  <si>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</si>
  <si>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</si>
  <si>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</si>
  <si>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</si>
  <si>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</si>
  <si>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</si>
  <si>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</si>
  <si>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</si>
  <si>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</si>
  <si>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</si>
  <si>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</si>
  <si>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</si>
  <si>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</si>
  <si>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</si>
  <si>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</si>
  <si>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</si>
  <si>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</si>
  <si>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</si>
  <si>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</si>
  <si>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</si>
  <si>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</si>
  <si>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</si>
  <si>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</si>
  <si>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</si>
  <si>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</si>
  <si>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</si>
  <si>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</si>
  <si>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</si>
  <si>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</si>
  <si>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</si>
  <si>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</si>
  <si>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</si>
  <si>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</si>
  <si>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</si>
  <si>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</si>
  <si>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</si>
  <si>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</si>
  <si>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</si>
  <si>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</si>
  <si>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</si>
  <si>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</si>
  <si>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</si>
  <si>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</si>
  <si>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</si>
  <si>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</si>
  <si>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</si>
  <si>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</si>
  <si>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</si>
  <si>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</si>
  <si>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</si>
  <si>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</si>
  <si>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</si>
  <si>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</si>
  <si>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</si>
  <si>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</si>
  <si>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</si>
  <si>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</si>
  <si>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</si>
  <si>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</si>
  <si>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</si>
  <si>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</si>
  <si>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</si>
  <si>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</si>
  <si>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</si>
  <si>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</si>
  <si>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</si>
  <si>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</si>
  <si>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</si>
  <si>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</si>
  <si>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</si>
  <si>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</si>
  <si>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</si>
  <si>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</si>
  <si>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</si>
  <si>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</si>
  <si>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</si>
  <si>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</si>
  <si>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</si>
  <si>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</si>
  <si>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</si>
  <si>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</si>
  <si>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</si>
  <si>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</si>
  <si>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</si>
  <si>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</si>
  <si>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</si>
  <si>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</si>
  <si>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</si>
  <si>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</si>
  <si>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</si>
  <si>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</si>
  <si>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</si>
  <si>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</si>
  <si>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</si>
  <si>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</si>
  <si>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</si>
  <si>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</si>
  <si>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</si>
  <si>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</si>
  <si>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</si>
  <si>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</si>
  <si>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</si>
  <si>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</si>
  <si>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</si>
  <si>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</si>
  <si>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</si>
  <si>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</si>
  <si>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</si>
  <si>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</si>
  <si>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</si>
  <si>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</si>
  <si>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</si>
  <si>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</si>
  <si>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</si>
  <si>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</si>
  <si>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</si>
  <si>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</si>
  <si>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</si>
  <si>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</si>
  <si>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</si>
  <si>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</si>
  <si>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</si>
  <si>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</si>
  <si>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</si>
  <si>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</si>
  <si>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</si>
  <si>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</si>
  <si>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</si>
  <si>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</si>
  <si>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</si>
  <si>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</si>
  <si>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</si>
  <si>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</si>
  <si>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</si>
  <si>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</si>
  <si>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</si>
  <si>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</si>
  <si>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</si>
  <si>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</si>
  <si>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</si>
  <si>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</si>
  <si>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</si>
  <si>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</si>
  <si>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</si>
  <si>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</si>
  <si>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</si>
  <si>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</si>
  <si>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</si>
  <si>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</si>
  <si>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</si>
  <si>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</si>
  <si>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</si>
  <si>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</si>
  <si>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</si>
  <si>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</si>
  <si>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</si>
  <si>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</si>
  <si>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</si>
  <si>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</si>
  <si>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</si>
  <si>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</si>
  <si>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</si>
  <si>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</si>
  <si>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</si>
  <si>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</si>
  <si>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</si>
  <si>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</si>
  <si>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</si>
  <si>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</si>
  <si>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</si>
  <si>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</si>
  <si>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</si>
  <si>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</si>
  <si>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</si>
  <si>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</si>
  <si>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</si>
  <si>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</si>
  <si>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</si>
  <si>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</si>
  <si>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</si>
  <si>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</si>
  <si>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</si>
  <si>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</si>
  <si>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</si>
  <si>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</si>
  <si>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</si>
  <si>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</si>
  <si>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</si>
  <si>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</si>
  <si>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</si>
  <si>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</si>
  <si>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</si>
  <si>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</si>
  <si>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</si>
  <si>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</si>
  <si>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</si>
  <si>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</si>
  <si>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</si>
  <si>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</si>
  <si>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</si>
  <si>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</si>
  <si>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</si>
  <si>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</si>
  <si>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</si>
  <si>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</si>
  <si>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</si>
  <si>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</si>
  <si>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</si>
  <si>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</si>
  <si>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</si>
  <si>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</si>
  <si>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</si>
  <si>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</si>
  <si>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</si>
  <si>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</si>
  <si>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</si>
  <si>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</si>
  <si>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</si>
  <si>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</si>
  <si>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</si>
  <si>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</si>
  <si>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</si>
  <si>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</si>
  <si>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</si>
  <si>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</si>
  <si>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</si>
  <si>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</si>
  <si>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</si>
  <si>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</si>
  <si>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</si>
  <si>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</si>
  <si>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</si>
  <si>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</si>
  <si>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</si>
  <si>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</si>
  <si>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</si>
  <si>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</si>
  <si>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</si>
  <si>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</si>
  <si>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</si>
  <si>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</si>
  <si>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</si>
  <si>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</si>
  <si>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</si>
  <si>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</si>
  <si>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</si>
  <si>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</si>
  <si>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</si>
  <si>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</si>
  <si>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</si>
  <si>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</si>
  <si>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</si>
  <si>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</si>
  <si>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</si>
  <si>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</si>
  <si>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</si>
  <si>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</si>
  <si>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</si>
  <si>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</si>
  <si>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</si>
  <si>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</si>
  <si>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</si>
  <si>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</si>
  <si>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</si>
  <si>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</si>
  <si>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</si>
  <si>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</si>
  <si>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</si>
  <si>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</si>
  <si>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</si>
  <si>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</si>
  <si>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</si>
  <si>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</si>
  <si>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</si>
  <si>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</si>
  <si>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</si>
  <si>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</si>
  <si>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</si>
  <si>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</si>
  <si>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</si>
  <si>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</si>
  <si>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</si>
  <si>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</si>
  <si>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</si>
  <si>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</si>
  <si>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</si>
  <si>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</si>
  <si>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</si>
  <si>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</si>
  <si>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</si>
  <si>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</si>
  <si>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</si>
  <si>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</si>
  <si>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</si>
  <si>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</si>
  <si>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</si>
  <si>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</si>
  <si>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</si>
  <si>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</si>
  <si>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</si>
  <si>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</si>
  <si>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</si>
  <si>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</si>
  <si>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</si>
  <si>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</si>
  <si>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</si>
  <si>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</si>
  <si>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</si>
  <si>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</si>
  <si>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</si>
  <si>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</si>
  <si>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</si>
  <si>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</si>
  <si>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</si>
  <si>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</si>
  <si>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</si>
  <si>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</si>
  <si>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</si>
  <si>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</si>
  <si>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</si>
  <si>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</si>
  <si>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</si>
  <si>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</si>
  <si>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</si>
  <si>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</si>
  <si>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</si>
  <si>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</si>
  <si>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</si>
  <si>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</si>
  <si>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</si>
  <si>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</si>
  <si>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</si>
  <si>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</si>
  <si>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</si>
  <si>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</si>
  <si>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</si>
  <si>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</si>
  <si>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</si>
  <si>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</si>
  <si>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</si>
  <si>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</si>
  <si>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</si>
  <si>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</si>
  <si>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</si>
  <si>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</si>
  <si>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</si>
  <si>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</si>
  <si>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</si>
  <si>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</si>
  <si>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</si>
  <si>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</si>
  <si>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</si>
  <si>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</si>
  <si>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</si>
  <si>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</si>
  <si>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</si>
  <si>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</si>
  <si>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</si>
  <si>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</si>
  <si>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</si>
  <si>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</si>
  <si>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</si>
  <si>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</si>
  <si>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</si>
  <si>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</si>
  <si>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</si>
  <si>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</si>
  <si>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</si>
  <si>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</si>
  <si>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</si>
  <si>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</si>
  <si>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</si>
  <si>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</si>
  <si>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</si>
  <si>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</si>
  <si>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</si>
  <si>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</si>
  <si>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</si>
  <si>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</si>
  <si>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</si>
  <si>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</si>
  <si>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</si>
  <si>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</si>
  <si>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</si>
  <si>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</si>
  <si>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</si>
  <si>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</si>
  <si>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</si>
  <si>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</si>
  <si>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</si>
  <si>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</si>
  <si>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</si>
  <si>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</si>
  <si>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</si>
  <si>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</si>
  <si>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</si>
  <si>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</si>
  <si>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</si>
  <si>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</si>
  <si>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</si>
  <si>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</si>
  <si>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</si>
  <si>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</si>
  <si>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</si>
  <si>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</si>
  <si>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</si>
  <si>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</si>
  <si>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</si>
  <si>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</si>
  <si>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</si>
  <si>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</si>
  <si>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</si>
  <si>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</si>
  <si>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</si>
  <si>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</si>
  <si>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</si>
  <si>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</si>
  <si>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</si>
  <si>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</si>
  <si>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</si>
  <si>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</si>
  <si>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</si>
  <si>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</si>
  <si>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</si>
  <si>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</si>
  <si>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</si>
  <si>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</si>
  <si>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</si>
  <si>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</si>
  <si>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</si>
  <si>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</si>
  <si>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</si>
  <si>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</si>
  <si>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</si>
  <si>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</si>
  <si>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</si>
  <si>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</si>
  <si>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</si>
  <si>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</si>
  <si>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</si>
  <si>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</si>
  <si>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</si>
  <si>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</si>
  <si>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</si>
  <si>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</si>
  <si>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</si>
  <si>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</si>
  <si>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</si>
  <si>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</si>
  <si>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</si>
  <si>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</si>
  <si>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</si>
  <si>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</si>
  <si>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</si>
  <si>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</si>
  <si>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</si>
  <si>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</si>
  <si>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</si>
  <si>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</si>
  <si>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</si>
  <si>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</si>
  <si>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</si>
  <si>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</si>
  <si>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</si>
  <si>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</si>
  <si>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</si>
  <si>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</si>
  <si>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</si>
  <si>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</si>
  <si>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</si>
  <si>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</si>
  <si>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</si>
  <si>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</si>
  <si>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</si>
  <si>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</si>
  <si>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</si>
  <si>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</si>
  <si>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</si>
  <si>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</si>
  <si>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</si>
  <si>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</si>
  <si>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</si>
  <si>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</si>
  <si>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</si>
  <si>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</si>
  <si>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</si>
  <si>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</si>
  <si>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</si>
  <si>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</si>
  <si>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</si>
  <si>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</si>
  <si>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</si>
  <si>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</si>
  <si>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</si>
  <si>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</si>
  <si>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</si>
  <si>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</si>
  <si>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</si>
  <si>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</si>
  <si>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</si>
  <si>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</si>
  <si>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</si>
  <si>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</si>
  <si>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</si>
  <si>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</si>
  <si>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</si>
  <si>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</si>
  <si>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</si>
  <si>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</si>
  <si>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</si>
  <si>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</si>
  <si>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</si>
  <si>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</si>
  <si>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</si>
  <si>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</si>
  <si>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</si>
  <si>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</si>
  <si>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</si>
  <si>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</si>
  <si>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</si>
  <si>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</si>
  <si>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</si>
  <si>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</si>
  <si>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</si>
  <si>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</si>
  <si>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</si>
  <si>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</si>
  <si>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</si>
  <si>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</si>
  <si>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</si>
  <si>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</si>
  <si>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</si>
  <si>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</si>
  <si>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</si>
  <si>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</si>
  <si>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</si>
  <si>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</si>
  <si>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</si>
  <si>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</si>
  <si>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</si>
  <si>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</si>
  <si>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</si>
  <si>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</si>
  <si>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</si>
  <si>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</si>
  <si>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</si>
  <si>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</si>
  <si>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</si>
  <si>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</si>
  <si>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</si>
  <si>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</si>
  <si>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</si>
  <si>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</si>
  <si>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</si>
  <si>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</si>
  <si>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</si>
  <si>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</si>
  <si>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</si>
  <si>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</si>
  <si>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</si>
  <si>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</si>
  <si>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</si>
  <si>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</si>
  <si>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</si>
  <si>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</si>
  <si>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</si>
  <si>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</si>
  <si>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</si>
  <si>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</si>
  <si>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</si>
  <si>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</si>
  <si>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</si>
  <si>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</si>
  <si>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</si>
  <si>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</si>
  <si>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</si>
  <si>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</si>
  <si>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</si>
  <si>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</si>
  <si>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</si>
  <si>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</si>
  <si>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</si>
  <si>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</si>
  <si>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</si>
  <si>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</si>
  <si>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</si>
  <si>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</si>
  <si>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</si>
  <si>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</si>
  <si>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</si>
  <si>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</si>
  <si>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</si>
  <si>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</si>
  <si>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</si>
  <si>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</si>
  <si>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</si>
  <si>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</si>
  <si>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</si>
  <si>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</si>
  <si>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</si>
  <si>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</si>
  <si>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</si>
  <si>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</si>
  <si>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</si>
  <si>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</si>
  <si>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</si>
  <si>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</si>
  <si>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</si>
  <si>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</si>
  <si>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</si>
  <si>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</si>
  <si>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</si>
  <si>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</si>
  <si>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</si>
  <si>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</si>
  <si>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</si>
  <si>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</si>
  <si>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</si>
  <si>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</si>
  <si>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</si>
  <si>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</si>
  <si>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</si>
  <si>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</si>
  <si>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</si>
  <si>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</si>
  <si>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</si>
  <si>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</si>
  <si>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</si>
  <si>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</si>
  <si>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</si>
  <si>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</si>
  <si>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</si>
  <si>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</si>
  <si>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</si>
  <si>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</si>
  <si>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</si>
  <si>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</si>
  <si>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</si>
  <si>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</si>
  <si>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</si>
  <si>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</si>
  <si>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</si>
  <si>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</si>
  <si>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</si>
  <si>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</si>
  <si>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</si>
  <si>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</si>
  <si>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</si>
  <si>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</si>
  <si>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</si>
  <si>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</si>
  <si>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</si>
  <si>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</si>
  <si>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</si>
  <si>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</si>
  <si>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</si>
  <si>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</si>
  <si>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</si>
  <si>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</si>
  <si>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</si>
  <si>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</si>
  <si>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</si>
  <si>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</si>
  <si>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</si>
  <si>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</si>
  <si>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</si>
  <si>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</si>
  <si>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</si>
  <si>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</si>
  <si>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</si>
  <si>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</si>
  <si>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</si>
  <si>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</si>
  <si>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</si>
  <si>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</si>
  <si>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</si>
  <si>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</si>
  <si>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</si>
  <si>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</si>
  <si>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</si>
  <si>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</si>
  <si>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</si>
  <si>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</si>
  <si>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</si>
  <si>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</si>
  <si>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</si>
  <si>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</si>
  <si>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</si>
  <si>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</si>
  <si>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</si>
  <si>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</si>
  <si>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</si>
  <si>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</si>
  <si>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</si>
  <si>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</si>
  <si>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</si>
  <si>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</si>
  <si>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</si>
  <si>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</si>
  <si>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</si>
  <si>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</si>
  <si>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</si>
  <si>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</si>
  <si>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</si>
  <si>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</si>
  <si>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</si>
  <si>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</si>
  <si>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</si>
  <si>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</si>
  <si>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</si>
  <si>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</si>
  <si>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</si>
  <si>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</si>
  <si>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</si>
  <si>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</si>
  <si>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</si>
  <si>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</si>
  <si>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</si>
  <si>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</si>
  <si>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</si>
  <si>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</si>
  <si>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</si>
  <si>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</si>
  <si>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</si>
  <si>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</si>
  <si>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</si>
  <si>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</si>
  <si>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</si>
  <si>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</si>
  <si>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</si>
  <si>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</si>
  <si>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</si>
  <si>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</si>
  <si>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</si>
  <si>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</si>
  <si>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</si>
  <si>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</si>
  <si>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</si>
  <si>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</si>
  <si>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</si>
  <si>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</si>
  <si>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</si>
  <si>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</si>
  <si>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</si>
  <si>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</si>
  <si>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</si>
  <si>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</si>
  <si>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</si>
  <si>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</si>
  <si>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</si>
  <si>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</si>
  <si>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</si>
  <si>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</si>
  <si>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</si>
  <si>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</si>
  <si>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</si>
  <si>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</si>
  <si>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</si>
  <si>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</si>
  <si>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</si>
  <si>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</si>
  <si>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</si>
  <si>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</si>
  <si>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</si>
  <si>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</si>
  <si>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</si>
  <si>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</si>
  <si>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</si>
  <si>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</si>
  <si>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</si>
  <si>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</si>
  <si>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</si>
  <si>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</si>
  <si>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</si>
  <si>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</si>
  <si>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</si>
  <si>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</si>
  <si>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</si>
  <si>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</si>
  <si>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</si>
  <si>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</si>
  <si>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</si>
  <si>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</si>
  <si>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</si>
  <si>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</si>
  <si>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</si>
  <si>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</si>
  <si>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</si>
  <si>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</si>
  <si>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</si>
  <si>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</si>
  <si>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</si>
  <si>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</si>
  <si>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</si>
  <si>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</si>
  <si>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</si>
  <si>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</si>
  <si>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</si>
  <si>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</si>
  <si>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</si>
  <si>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</si>
  <si>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</si>
  <si>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</si>
  <si>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</si>
  <si>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</si>
  <si>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</si>
  <si>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</si>
  <si>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</si>
  <si>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</si>
  <si>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</si>
  <si>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</si>
  <si>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</si>
  <si>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</si>
  <si>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</si>
  <si>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</si>
  <si>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</si>
  <si>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</si>
  <si>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</si>
  <si>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</si>
  <si>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</si>
  <si>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</si>
  <si>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</si>
  <si>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</si>
  <si>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</si>
  <si>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</si>
  <si>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</si>
  <si>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</si>
  <si>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</si>
  <si>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</si>
  <si>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</si>
  <si>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</si>
  <si>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</si>
  <si>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</si>
  <si>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</si>
  <si>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</si>
  <si>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</si>
  <si>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</si>
  <si>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</si>
  <si>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</si>
  <si>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</si>
  <si>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</si>
  <si>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</si>
  <si>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</si>
  <si>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</si>
  <si>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</si>
  <si>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</si>
  <si>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</si>
  <si>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</si>
  <si>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</si>
  <si>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</si>
  <si>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</si>
  <si>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</si>
  <si>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</si>
  <si>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</si>
  <si>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</si>
  <si>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</si>
  <si>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</si>
  <si>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</si>
  <si>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</si>
  <si>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</si>
  <si>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</si>
  <si>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</si>
  <si>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</si>
  <si>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</si>
  <si>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</si>
  <si>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</si>
  <si>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</si>
  <si>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</si>
  <si>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</si>
  <si>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</si>
  <si>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</si>
  <si>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</si>
  <si>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</si>
  <si>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</si>
  <si>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</si>
  <si>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</si>
  <si>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</si>
  <si>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</si>
  <si>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</si>
  <si>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</si>
  <si>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</si>
  <si>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</si>
  <si>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</si>
  <si>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</si>
  <si>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</si>
  <si>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</si>
  <si>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</si>
  <si>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</si>
  <si>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</si>
  <si>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</si>
  <si>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</si>
  <si>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</si>
  <si>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</si>
  <si>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</si>
  <si>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</si>
  <si>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</si>
  <si>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</si>
  <si>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</si>
  <si>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</si>
  <si>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</si>
  <si>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</si>
  <si>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</si>
  <si>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</si>
  <si>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</si>
  <si>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</si>
  <si>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</si>
  <si>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</si>
  <si>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</si>
  <si>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</si>
  <si>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</si>
  <si>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</si>
  <si>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</si>
  <si>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</si>
  <si>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</si>
  <si>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</si>
  <si>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</si>
  <si>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</si>
  <si>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</si>
  <si>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</si>
  <si>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</si>
  <si>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</si>
  <si>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</si>
  <si>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</si>
  <si>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</si>
  <si>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</si>
  <si>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</si>
  <si>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</si>
  <si>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</si>
  <si>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</si>
  <si>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</si>
  <si>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</si>
  <si>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</si>
  <si>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</si>
  <si>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</si>
  <si>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</si>
  <si>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</si>
  <si>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</si>
  <si>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</si>
  <si>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</si>
  <si>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</si>
  <si>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</si>
  <si>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</si>
  <si>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</si>
  <si>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</si>
  <si>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</si>
  <si>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</si>
  <si>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</si>
  <si>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</si>
  <si>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</si>
  <si>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</si>
  <si>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</si>
  <si>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</si>
  <si>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</si>
  <si>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</si>
  <si>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</si>
  <si>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</si>
  <si>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</si>
  <si>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</si>
  <si>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</si>
  <si>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</si>
  <si>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</si>
  <si>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</si>
  <si>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</si>
  <si>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</si>
  <si>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</si>
  <si>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</si>
  <si>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</si>
  <si>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</si>
  <si>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</si>
  <si>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</si>
  <si>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</si>
  <si>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</si>
  <si>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</si>
  <si>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</si>
  <si>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</si>
  <si>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</si>
  <si>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</si>
  <si>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</si>
  <si>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</si>
  <si>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</si>
  <si>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</si>
  <si>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</si>
  <si>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</si>
  <si>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</si>
  <si>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</si>
  <si>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</si>
  <si>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</si>
  <si>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</si>
  <si>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</si>
  <si>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</si>
  <si>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</si>
  <si>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</si>
  <si>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</si>
  <si>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</si>
  <si>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</si>
  <si>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</si>
  <si>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</si>
  <si>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</si>
  <si>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</si>
  <si>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</si>
  <si>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</si>
  <si>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</si>
  <si>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</si>
  <si>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</si>
  <si>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</si>
  <si>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</si>
  <si>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</si>
  <si>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</si>
  <si>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</si>
  <si>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</si>
  <si>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</si>
  <si>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</si>
  <si>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</si>
  <si>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</si>
  <si>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</si>
  <si>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</si>
  <si>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</si>
  <si>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</si>
  <si>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</si>
  <si>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</si>
  <si>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</si>
  <si>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</si>
  <si>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</si>
  <si>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</si>
  <si>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</si>
  <si>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</si>
  <si>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</si>
  <si>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</si>
  <si>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</si>
  <si>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</si>
  <si>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</si>
  <si>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</si>
  <si>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</si>
  <si>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</si>
  <si>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</si>
  <si>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</si>
  <si>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</si>
  <si>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</si>
  <si>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</si>
  <si>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</si>
  <si>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</si>
  <si>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</si>
  <si>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</si>
  <si>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</si>
  <si>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</si>
  <si>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</si>
  <si>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</si>
  <si>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</si>
  <si>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</si>
  <si>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</si>
  <si>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</si>
  <si>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</si>
  <si>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</si>
  <si>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</si>
  <si>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</si>
  <si>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</si>
  <si>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</si>
  <si>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</si>
  <si>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</si>
  <si>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</si>
  <si>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</si>
  <si>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</si>
  <si>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</si>
  <si>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</si>
  <si>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</si>
  <si>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</si>
  <si>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</si>
  <si>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</si>
  <si>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</si>
  <si>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</si>
  <si>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</si>
  <si>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</si>
  <si>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</si>
  <si>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</si>
  <si>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</si>
  <si>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</si>
  <si>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</si>
  <si>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</si>
  <si>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</si>
  <si>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</si>
  <si>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</si>
  <si>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</si>
  <si>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</si>
  <si>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</si>
  <si>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</si>
  <si>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</si>
  <si>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</si>
  <si>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</si>
  <si>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</si>
  <si>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</si>
  <si>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</si>
  <si>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</si>
  <si>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</si>
  <si>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</si>
  <si>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</si>
  <si>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</si>
  <si>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</si>
  <si>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</si>
  <si>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</si>
  <si>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</si>
  <si>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</si>
  <si>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</si>
  <si>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</si>
  <si>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</si>
  <si>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</si>
  <si>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</si>
  <si>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</si>
  <si>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</si>
  <si>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</si>
  <si>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</si>
  <si>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</si>
  <si>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</si>
  <si>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</si>
  <si>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</si>
  <si>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</si>
  <si>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</si>
  <si>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</si>
  <si>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</si>
  <si>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</si>
  <si>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</si>
  <si>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</si>
  <si>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</si>
  <si>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</si>
  <si>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</si>
  <si>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</si>
  <si>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</si>
  <si>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</si>
  <si>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</si>
  <si>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</si>
  <si>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</si>
  <si>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</si>
  <si>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</si>
  <si>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</si>
  <si>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</si>
  <si>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</si>
  <si>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</si>
  <si>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</si>
  <si>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</si>
  <si>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</si>
  <si>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</si>
  <si>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</si>
  <si>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</si>
  <si>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</si>
  <si>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</si>
  <si>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</si>
  <si>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</si>
  <si>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</si>
  <si>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</si>
  <si>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</si>
  <si>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</si>
  <si>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</si>
  <si>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</si>
  <si>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</si>
  <si>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</si>
  <si>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</si>
  <si>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</si>
  <si>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</si>
  <si>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</si>
  <si>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</si>
  <si>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</si>
  <si>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</si>
  <si>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</si>
  <si>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</si>
  <si>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</si>
  <si>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</si>
  <si>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</si>
  <si>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</si>
  <si>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</si>
  <si>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</si>
  <si>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</si>
  <si>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</si>
  <si>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</si>
  <si>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</si>
  <si>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</si>
  <si>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</si>
  <si>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</si>
  <si>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</si>
  <si>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</si>
  <si>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</si>
  <si>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</si>
  <si>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</si>
  <si>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</si>
  <si>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</si>
  <si>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</si>
  <si>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</si>
  <si>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</si>
  <si>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</si>
  <si>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</si>
  <si>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</si>
  <si>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</si>
  <si>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</si>
  <si>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</si>
  <si>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</si>
  <si>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</si>
  <si>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</si>
  <si>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</si>
  <si>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</si>
  <si>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</si>
  <si>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</si>
  <si>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</si>
  <si>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</si>
  <si>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</si>
  <si>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</si>
  <si>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</si>
  <si>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</si>
  <si>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</si>
  <si>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</si>
  <si>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</si>
  <si>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</si>
  <si>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</si>
  <si>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</si>
  <si>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</si>
  <si>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</si>
  <si>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</si>
  <si>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</si>
  <si>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</si>
  <si>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</si>
  <si>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</si>
  <si>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</si>
  <si>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</si>
  <si>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</si>
  <si>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</si>
  <si>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</si>
  <si>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</si>
  <si>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</si>
  <si>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</si>
  <si>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</si>
  <si>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</si>
  <si>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</si>
  <si>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</si>
  <si>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</si>
  <si>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</si>
  <si>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</si>
  <si>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</si>
  <si>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</si>
  <si>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</si>
  <si>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</si>
  <si>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</si>
  <si>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</si>
  <si>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</si>
  <si>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</si>
  <si>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</si>
  <si>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</si>
  <si>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</si>
  <si>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</si>
  <si>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</si>
  <si>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</si>
  <si>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</si>
  <si>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</si>
  <si>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</si>
  <si>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</si>
  <si>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</si>
  <si>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</si>
  <si>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</si>
  <si>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</si>
  <si>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</si>
  <si>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</si>
  <si>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</si>
  <si>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</si>
  <si>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</si>
  <si>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</si>
  <si>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</si>
  <si>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</si>
  <si>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</si>
  <si>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</si>
  <si>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</si>
  <si>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</si>
  <si>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</si>
  <si>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</si>
  <si>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</si>
  <si>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</si>
  <si>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</si>
  <si>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</si>
  <si>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</si>
  <si>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</si>
  <si>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</si>
  <si>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</si>
  <si>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</si>
  <si>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</si>
  <si>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</si>
  <si>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</si>
  <si>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</si>
  <si>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</si>
  <si>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</si>
  <si>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</si>
  <si>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</si>
  <si>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</si>
  <si>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</si>
  <si>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</si>
  <si>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</si>
  <si>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</si>
  <si>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</si>
  <si>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</si>
  <si>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</si>
  <si>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</si>
  <si>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</si>
  <si>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</si>
  <si>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</si>
  <si>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</si>
  <si>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</si>
  <si>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</si>
  <si>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</si>
  <si>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</si>
  <si>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</si>
  <si>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</si>
  <si>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</si>
  <si>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</si>
  <si>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</si>
  <si>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</si>
  <si>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</si>
  <si>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</si>
  <si>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</si>
  <si>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</si>
  <si>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</si>
  <si>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</si>
  <si>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</si>
  <si>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</si>
  <si>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</si>
  <si>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</si>
  <si>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</si>
  <si>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</si>
  <si>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</si>
  <si>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</si>
  <si>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</si>
  <si>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</si>
  <si>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</si>
  <si>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</si>
  <si>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</si>
  <si>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</si>
  <si>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</si>
  <si>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</si>
  <si>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</si>
  <si>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</si>
  <si>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</si>
  <si>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</si>
  <si>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</si>
  <si>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</si>
  <si>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</si>
  <si>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</si>
  <si>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</si>
  <si>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</si>
  <si>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</si>
  <si>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</si>
  <si>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</si>
  <si>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</si>
  <si>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</si>
  <si>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</si>
  <si>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</si>
  <si>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</si>
  <si>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</si>
  <si>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</si>
  <si>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</si>
  <si>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</si>
  <si>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</si>
  <si>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</si>
  <si>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</si>
  <si>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</si>
  <si>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</si>
  <si>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</si>
  <si>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</si>
  <si>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</si>
  <si>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</si>
  <si>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</si>
  <si>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</si>
  <si>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</si>
  <si>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</si>
  <si>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</si>
  <si>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</si>
  <si>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</si>
  <si>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</si>
  <si>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</si>
  <si>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</si>
  <si>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</si>
  <si>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</si>
  <si>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</si>
  <si>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</si>
  <si>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</si>
  <si>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</si>
  <si>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</si>
  <si>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</si>
  <si>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</si>
  <si>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</si>
  <si>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</si>
  <si>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</si>
  <si>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</si>
  <si>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</si>
  <si>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</si>
  <si>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</si>
  <si>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</si>
  <si>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</si>
  <si>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</si>
  <si>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</si>
  <si>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</si>
  <si>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</si>
  <si>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</si>
  <si>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</si>
  <si>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</si>
  <si>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</si>
  <si>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</si>
  <si>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</si>
  <si>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</si>
  <si>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</si>
  <si>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</si>
  <si>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</si>
  <si>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</si>
  <si>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</si>
  <si>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</si>
  <si>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</si>
  <si>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</si>
  <si>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</si>
  <si>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</si>
  <si>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</si>
  <si>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</si>
  <si>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</si>
  <si>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</si>
  <si>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</si>
  <si>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</si>
  <si>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</si>
  <si>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</si>
  <si>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</si>
  <si>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</si>
  <si>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</si>
  <si>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</si>
  <si>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</si>
  <si>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</si>
  <si>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</si>
  <si>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</si>
  <si>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</si>
  <si>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</si>
  <si>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</si>
  <si>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</si>
  <si>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</si>
  <si>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</si>
  <si>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</si>
  <si>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</si>
  <si>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</si>
  <si>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</si>
  <si>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</si>
  <si>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</si>
  <si>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</si>
  <si>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</si>
  <si>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</si>
  <si>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</si>
  <si>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</si>
  <si>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</si>
  <si>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</si>
  <si>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</si>
  <si>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</si>
  <si>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</si>
  <si>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</si>
  <si>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</si>
  <si>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</si>
  <si>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</si>
  <si>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</si>
  <si>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</si>
  <si>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</si>
  <si>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</si>
  <si>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</si>
  <si>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</si>
  <si>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</si>
  <si>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</si>
  <si>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</si>
  <si>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</si>
  <si>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</si>
  <si>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</si>
  <si>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</si>
  <si>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</si>
  <si>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</si>
  <si>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</si>
  <si>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</si>
  <si>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</si>
  <si>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</si>
  <si>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</si>
  <si>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</si>
  <si>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</si>
  <si>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</si>
  <si>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</si>
  <si>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</si>
  <si>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</si>
  <si>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</si>
  <si>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</si>
  <si>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</si>
  <si>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</si>
  <si>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</si>
  <si>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</si>
  <si>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</si>
  <si>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</si>
  <si>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</si>
  <si>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</si>
  <si>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</si>
  <si>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</si>
  <si>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</si>
  <si>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</si>
  <si>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</si>
  <si>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</si>
  <si>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</si>
  <si>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</si>
  <si>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</si>
  <si>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</si>
  <si>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</si>
  <si>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</si>
  <si>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</si>
  <si>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</si>
  <si>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</si>
  <si>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</si>
  <si>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</si>
  <si>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</si>
  <si>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</si>
  <si>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</si>
  <si>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</si>
  <si>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</si>
  <si>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</si>
  <si>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</si>
  <si>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</si>
  <si>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</si>
  <si>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</si>
  <si>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</si>
  <si>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</si>
  <si>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</si>
  <si>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</si>
  <si>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</si>
  <si>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</si>
  <si>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</si>
  <si>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</si>
  <si>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</si>
  <si>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</si>
  <si>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</si>
  <si>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</si>
  <si>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</si>
  <si>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</si>
  <si>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</si>
  <si>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</si>
  <si>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</si>
  <si>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</si>
  <si>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</si>
  <si>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</si>
  <si>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</si>
  <si>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</si>
  <si>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</si>
  <si>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</si>
  <si>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</si>
  <si>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</si>
  <si>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</si>
  <si>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</si>
  <si>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</si>
  <si>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</si>
  <si>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</si>
  <si>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</si>
  <si>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</si>
  <si>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</si>
  <si>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</si>
  <si>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</si>
  <si>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</si>
  <si>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</si>
  <si>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</si>
  <si>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</si>
  <si>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</si>
  <si>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</si>
  <si>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</si>
  <si>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</si>
  <si>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</si>
  <si>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</si>
  <si>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</si>
  <si>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</si>
  <si>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</si>
  <si>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</si>
  <si>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</si>
  <si>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</si>
  <si>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</si>
  <si>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</si>
  <si>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</si>
  <si>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</si>
  <si>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</si>
  <si>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</si>
  <si>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</si>
  <si>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</si>
  <si>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</si>
  <si>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</si>
  <si>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</si>
  <si>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</si>
  <si>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</si>
  <si>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</si>
  <si>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</si>
  <si>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</si>
  <si>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</si>
  <si>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</si>
  <si>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</si>
  <si>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</si>
  <si>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</si>
  <si>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</si>
  <si>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</si>
  <si>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</si>
  <si>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</si>
  <si>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</si>
  <si>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</si>
  <si>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</si>
  <si>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</si>
  <si>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</si>
  <si>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</si>
  <si>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</si>
  <si>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</si>
  <si>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</si>
  <si>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</si>
  <si>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</si>
  <si>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</si>
  <si>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</si>
  <si>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</si>
  <si>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</si>
  <si>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</si>
  <si>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</si>
  <si>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</si>
  <si>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</si>
  <si>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</si>
  <si>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</si>
  <si>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</si>
  <si>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</si>
  <si>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</si>
  <si>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</si>
  <si>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</si>
  <si>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</si>
  <si>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</si>
  <si>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</si>
  <si>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</si>
  <si>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</si>
  <si>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</si>
  <si>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</si>
  <si>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</si>
  <si>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</si>
  <si>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</si>
  <si>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</si>
  <si>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</si>
  <si>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</si>
  <si>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</si>
  <si>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</si>
  <si>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</si>
  <si>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</si>
  <si>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</si>
  <si>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</si>
  <si>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</si>
  <si>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</si>
  <si>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</si>
  <si>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</si>
  <si>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</si>
  <si>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</si>
  <si>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</si>
  <si>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</si>
  <si>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</si>
  <si>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</si>
  <si>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</si>
  <si>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</si>
  <si>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</si>
  <si>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</si>
  <si>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</si>
  <si>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</si>
  <si>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</si>
  <si>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</si>
  <si>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</si>
  <si>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</si>
  <si>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</si>
  <si>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</si>
  <si>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</si>
  <si>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</si>
  <si>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</si>
  <si>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</si>
  <si>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</si>
  <si>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</si>
  <si>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</si>
  <si>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</si>
  <si>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</si>
  <si>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</si>
  <si>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</si>
  <si>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</si>
  <si>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</si>
  <si>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</si>
  <si>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</si>
  <si>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</si>
  <si>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</si>
  <si>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</si>
  <si>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</si>
  <si>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</si>
  <si>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</si>
  <si>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</si>
  <si>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</si>
  <si>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</si>
  <si>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</si>
  <si>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</si>
  <si>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</si>
  <si>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</si>
  <si>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</si>
  <si>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</si>
  <si>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</si>
  <si>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</si>
  <si>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</si>
  <si>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</si>
  <si>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</si>
  <si>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</si>
  <si>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</si>
  <si>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</si>
  <si>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</si>
  <si>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</si>
  <si>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</si>
  <si>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</si>
  <si>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</si>
  <si>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</si>
  <si>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</si>
  <si>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</si>
  <si>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</si>
  <si>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</si>
  <si>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</si>
  <si>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</si>
  <si>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</si>
  <si>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</si>
  <si>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</si>
  <si>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</si>
  <si>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</si>
  <si>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</si>
  <si>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</si>
  <si>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</si>
  <si>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</si>
  <si>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</si>
  <si>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</si>
  <si>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</si>
  <si>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</si>
  <si>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</si>
  <si>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</si>
  <si>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</si>
  <si>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</si>
  <si>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</si>
  <si>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</si>
  <si>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</si>
  <si>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</si>
  <si>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</si>
  <si>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</si>
  <si>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</si>
  <si>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</si>
  <si>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</si>
  <si>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</si>
  <si>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</si>
  <si>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</si>
  <si>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</si>
  <si>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</si>
  <si>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</si>
  <si>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</si>
  <si>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</si>
  <si>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</si>
  <si>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</si>
  <si>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</si>
  <si>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</si>
  <si>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</si>
  <si>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</si>
  <si>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</si>
  <si>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</si>
  <si>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</si>
  <si>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</si>
  <si>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</si>
  <si>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</si>
  <si>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</si>
  <si>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</si>
  <si>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</si>
  <si>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</si>
  <si>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</si>
  <si>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</si>
  <si>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</si>
  <si>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</si>
  <si>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</si>
  <si>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</si>
  <si>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</si>
  <si>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</si>
  <si>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</si>
  <si>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</si>
  <si>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</si>
  <si>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</si>
  <si>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</si>
  <si>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</si>
  <si>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</si>
  <si>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</si>
  <si>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</si>
  <si>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</si>
  <si>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</si>
  <si>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</si>
  <si>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</si>
  <si>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</si>
  <si>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</si>
  <si>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</si>
  <si>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</si>
  <si>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</si>
  <si>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</si>
  <si>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</si>
  <si>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</si>
  <si>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</si>
  <si>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</si>
  <si>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</si>
  <si>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</si>
  <si>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</si>
  <si>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</si>
  <si>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</si>
  <si>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</si>
  <si>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</si>
  <si>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</si>
  <si>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</si>
  <si>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</si>
  <si>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</si>
  <si>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</si>
  <si>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</si>
  <si>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</si>
  <si>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</si>
  <si>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</si>
  <si>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</si>
  <si>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</si>
  <si>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</si>
  <si>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</si>
  <si>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</si>
  <si>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</si>
  <si>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</si>
  <si>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</si>
  <si>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</si>
  <si>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</si>
  <si>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</si>
  <si>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</si>
  <si>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</si>
  <si>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</si>
  <si>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</si>
  <si>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</si>
  <si>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</si>
  <si>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</si>
  <si>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</si>
  <si>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</si>
  <si>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</si>
  <si>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</si>
  <si>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</si>
  <si>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</si>
  <si>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</si>
  <si>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</si>
  <si>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</si>
  <si>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</si>
  <si>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</si>
  <si>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</si>
  <si>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</si>
  <si>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</si>
  <si>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</si>
  <si>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</si>
  <si>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</si>
  <si>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</si>
  <si>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</si>
  <si>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</si>
  <si>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</si>
  <si>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</si>
  <si>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</si>
  <si>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</si>
  <si>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</si>
  <si>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</si>
  <si>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</si>
  <si>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</si>
  <si>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</si>
  <si>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</si>
  <si>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</si>
  <si>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</si>
  <si>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</si>
  <si>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</si>
  <si>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</si>
  <si>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</si>
  <si>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</si>
  <si>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</si>
  <si>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</si>
  <si>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</si>
  <si>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</si>
  <si>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</si>
  <si>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</si>
  <si>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</si>
  <si>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</si>
  <si>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</si>
  <si>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</si>
  <si>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</si>
  <si>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</si>
  <si>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</si>
  <si>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</si>
  <si>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</si>
  <si>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</si>
  <si>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</si>
  <si>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</si>
  <si>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</si>
  <si>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</si>
  <si>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</si>
  <si>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</si>
  <si>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</si>
  <si>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</si>
  <si>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</si>
  <si>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</si>
  <si>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</si>
  <si>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</si>
  <si>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</si>
  <si>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</si>
  <si>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</si>
  <si>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</si>
  <si>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</si>
  <si>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</si>
  <si>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</si>
  <si>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</si>
  <si>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</si>
  <si>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</si>
  <si>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</si>
  <si>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</si>
  <si>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</si>
  <si>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</si>
  <si>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</si>
  <si>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</si>
  <si>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</si>
  <si>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</si>
  <si>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</si>
  <si>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</si>
  <si>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</si>
  <si>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</si>
  <si>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</si>
  <si>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</si>
  <si>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</si>
  <si>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</si>
  <si>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</si>
  <si>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</si>
  <si>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</si>
  <si>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</si>
  <si>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</si>
  <si>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</si>
  <si>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</si>
  <si>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</si>
  <si>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</si>
  <si>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</si>
  <si>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</si>
  <si>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</si>
  <si>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</si>
  <si>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</si>
  <si>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</si>
  <si>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</si>
  <si>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</si>
  <si>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</si>
  <si>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</si>
  <si>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</si>
  <si>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</si>
  <si>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</si>
  <si>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</si>
  <si>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</si>
  <si>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</si>
  <si>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</si>
  <si>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</si>
  <si>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</si>
  <si>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</si>
  <si>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</si>
  <si>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</si>
  <si>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</si>
  <si>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</si>
  <si>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</si>
  <si>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</si>
  <si>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</si>
  <si>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</si>
  <si>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</si>
  <si>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</si>
  <si>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</si>
  <si>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</si>
  <si>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</si>
  <si>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</si>
  <si>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</si>
  <si>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</si>
  <si>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</si>
  <si>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</si>
  <si>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</si>
  <si>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</si>
  <si>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</si>
  <si>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</si>
  <si>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</si>
  <si>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</si>
  <si>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</si>
  <si>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</si>
  <si>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</si>
  <si>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</si>
  <si>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</si>
  <si>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</si>
  <si>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</si>
  <si>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</si>
  <si>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</si>
  <si>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</si>
  <si>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</si>
  <si>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</si>
  <si>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</si>
  <si>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</si>
  <si>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</si>
  <si>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</si>
  <si>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</si>
  <si>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</si>
  <si>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</si>
  <si>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</si>
  <si>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</si>
  <si>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</si>
  <si>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</si>
  <si>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</si>
  <si>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</si>
  <si>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</si>
  <si>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</si>
  <si>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</si>
  <si>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</si>
  <si>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</si>
  <si>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</si>
  <si>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</si>
  <si>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</si>
  <si>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</si>
  <si>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</si>
  <si>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</si>
  <si>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</si>
  <si>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</si>
  <si>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</si>
  <si>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</si>
  <si>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</si>
  <si>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</si>
  <si>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</si>
  <si>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</si>
  <si>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</si>
  <si>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</si>
  <si>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</si>
  <si>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</si>
  <si>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</si>
  <si>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</si>
  <si>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</si>
  <si>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</si>
  <si>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</si>
  <si>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</si>
  <si>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</si>
  <si>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</si>
  <si>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</si>
  <si>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</si>
  <si>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</si>
  <si>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</si>
  <si>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</si>
  <si>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</si>
  <si>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</si>
  <si>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</si>
  <si>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</si>
  <si>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</si>
  <si>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</si>
  <si>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</si>
  <si>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</si>
  <si>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</si>
  <si>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</si>
  <si>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</si>
  <si>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</si>
  <si>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</si>
  <si>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</si>
  <si>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</si>
  <si>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</si>
  <si>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</si>
  <si>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</si>
  <si>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</si>
  <si>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</si>
  <si>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</si>
  <si>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</si>
  <si>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</si>
  <si>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</si>
  <si>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</si>
  <si>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</si>
  <si>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</si>
  <si>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</si>
  <si>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</si>
  <si>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</si>
  <si>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</si>
  <si>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</si>
  <si>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</si>
  <si>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</si>
  <si>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</si>
  <si>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</si>
  <si>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</si>
  <si>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</si>
  <si>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</si>
  <si>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</si>
  <si>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</si>
  <si>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</si>
  <si>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</si>
  <si>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</si>
  <si>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</si>
  <si>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</si>
  <si>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</si>
  <si>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</si>
  <si>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</si>
  <si>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</si>
  <si>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</si>
  <si>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</si>
  <si>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</si>
  <si>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</si>
  <si>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</si>
  <si>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</si>
  <si>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</si>
  <si>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</si>
  <si>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</si>
  <si>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</si>
  <si>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</si>
  <si>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</si>
  <si>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</si>
  <si>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</si>
  <si>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</si>
  <si>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</si>
  <si>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</si>
  <si>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</si>
  <si>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</si>
  <si>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</si>
  <si>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</si>
  <si>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</si>
  <si>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</si>
  <si>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</si>
  <si>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</si>
  <si>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</si>
  <si>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</si>
  <si>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</si>
  <si>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</si>
  <si>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</si>
  <si>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</si>
  <si>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</si>
  <si>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</si>
  <si>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</si>
  <si>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</si>
  <si>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</si>
  <si>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</si>
  <si>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</si>
  <si>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</si>
  <si>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</si>
  <si>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</si>
  <si>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</si>
  <si>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</si>
  <si>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</si>
  <si>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</si>
  <si>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</si>
  <si>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</si>
  <si>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</si>
  <si>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</si>
  <si>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</si>
  <si>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</si>
  <si>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</si>
  <si>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</si>
  <si>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</si>
  <si>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</si>
  <si>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</si>
  <si>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</si>
  <si>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</si>
  <si>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</si>
  <si>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</si>
  <si>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</si>
  <si>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</si>
  <si>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</si>
  <si>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</si>
  <si>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</si>
  <si>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</si>
  <si>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</si>
  <si>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</si>
  <si>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</si>
  <si>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</si>
  <si>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</si>
  <si>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</si>
  <si>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</si>
  <si>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</si>
  <si>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</si>
  <si>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</si>
  <si>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</si>
  <si>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</si>
  <si>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</si>
  <si>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</si>
  <si>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</si>
  <si>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</si>
  <si>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</si>
  <si>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</si>
  <si>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</si>
  <si>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</si>
  <si>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</si>
  <si>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</si>
  <si>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</si>
  <si>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</si>
  <si>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</si>
  <si>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</si>
  <si>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</si>
  <si>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</si>
  <si>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</si>
  <si>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</si>
  <si>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</si>
  <si>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</si>
  <si>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</si>
  <si>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</si>
  <si>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</si>
  <si>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</si>
  <si>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</si>
  <si>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</si>
  <si>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</si>
  <si>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</si>
  <si>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</si>
  <si>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</si>
  <si>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</si>
  <si>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</si>
  <si>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</si>
  <si>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</si>
  <si>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</si>
  <si>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</si>
  <si>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</si>
  <si>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</si>
  <si>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</si>
  <si>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</si>
  <si>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</si>
  <si>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</si>
  <si>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</si>
  <si>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</si>
  <si>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</si>
  <si>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</si>
  <si>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</si>
  <si>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</si>
  <si>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</si>
  <si>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</si>
  <si>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</si>
  <si>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</si>
  <si>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</si>
  <si>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</si>
  <si>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</si>
  <si>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</si>
  <si>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</si>
  <si>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</si>
  <si>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</si>
  <si>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</si>
  <si>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</si>
  <si>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</si>
  <si>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</si>
  <si>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</si>
  <si>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</si>
  <si>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</si>
  <si>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</si>
  <si>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</si>
  <si>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</si>
  <si>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</si>
  <si>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</si>
  <si>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</si>
  <si>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</si>
  <si>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</si>
  <si>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</si>
  <si>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</si>
  <si>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</si>
  <si>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</si>
  <si>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</si>
  <si>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</si>
  <si>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</si>
  <si>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</si>
  <si>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</si>
  <si>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</si>
  <si>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</si>
  <si>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</si>
  <si>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</si>
  <si>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</si>
  <si>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</si>
  <si>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</si>
  <si>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</si>
  <si>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</si>
  <si>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</si>
  <si>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</si>
  <si>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</si>
  <si>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</si>
  <si>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</si>
  <si>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</si>
  <si>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</si>
  <si>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</si>
  <si>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</si>
  <si>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</si>
  <si>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</si>
  <si>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</si>
  <si>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</si>
  <si>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</si>
  <si>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</si>
  <si>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</si>
  <si>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</si>
  <si>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</si>
  <si>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</si>
  <si>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</si>
  <si>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</si>
  <si>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</si>
  <si>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</si>
  <si>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</si>
  <si>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</si>
  <si>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</si>
  <si>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</si>
  <si>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</si>
  <si>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</si>
  <si>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</si>
  <si>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</si>
  <si>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</si>
  <si>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</si>
  <si>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</si>
  <si>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</si>
  <si>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</si>
  <si>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</si>
  <si>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</si>
  <si>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</si>
  <si>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</si>
  <si>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</si>
  <si>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</si>
  <si>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</si>
  <si>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</si>
  <si>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</si>
  <si>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</si>
  <si>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</si>
  <si>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</si>
  <si>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</si>
  <si>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</si>
  <si>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</si>
  <si>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</si>
  <si>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</si>
  <si>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</si>
  <si>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</si>
  <si>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</si>
  <si>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</si>
  <si>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</si>
  <si>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</si>
  <si>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</si>
  <si>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</si>
  <si>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</si>
  <si>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Logo</t>
  </si>
  <si>
    <t>Text Box1</t>
  </si>
  <si>
    <t>Text Box2</t>
  </si>
  <si>
    <t>Text Box3</t>
  </si>
  <si>
    <t>Text Box4</t>
  </si>
  <si>
    <t>Text Box5</t>
  </si>
  <si>
    <t>Text Box6</t>
  </si>
  <si>
    <t>Row Labels</t>
  </si>
  <si>
    <t>2014</t>
  </si>
  <si>
    <t>2015</t>
  </si>
  <si>
    <t>2016</t>
  </si>
  <si>
    <t>2017</t>
  </si>
  <si>
    <t>Sum of Sales</t>
  </si>
  <si>
    <t>Sum of Profit</t>
  </si>
  <si>
    <t>Sales vs PY</t>
  </si>
  <si>
    <t>Profit vs PY</t>
  </si>
  <si>
    <t>Column Labels</t>
  </si>
  <si>
    <t>Data for Table 1 and 2</t>
  </si>
  <si>
    <t>Data for Table 3 and 4</t>
  </si>
  <si>
    <t>Sum of Quantity</t>
  </si>
  <si>
    <t>Years (Order Date)</t>
  </si>
  <si>
    <t>Quarters (Order Date)</t>
  </si>
  <si>
    <t>Qtr1</t>
  </si>
  <si>
    <t>Qtr2</t>
  </si>
  <si>
    <t>Qtr3</t>
  </si>
  <si>
    <t>Qtr4</t>
  </si>
  <si>
    <t>Price</t>
  </si>
  <si>
    <t>Year</t>
  </si>
  <si>
    <t>Quarters</t>
  </si>
  <si>
    <t>Data For Chart 1</t>
  </si>
  <si>
    <t>Data for chart 2</t>
  </si>
  <si>
    <t>Chart Data</t>
  </si>
  <si>
    <t>Sub Category</t>
  </si>
  <si>
    <t>vs PY</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</si>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</sst>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6" formatCode="0.0%"/>
    <numFmt numFmtId="171" formatCode="[Color10]0.0%\▲;[Red]0.0%\▼"/>
  </numFmts>
  <fonts count="8" x14ac:knownFonts="1">
    <font>
      <sz val="11"/>
      <color theme="1"/>
      <name val="Calibri"/>
      <family val="2"/>
      <scheme val="minor"/>
    </font>
    <font>
      <sz val="11"/>
      <color theme="1"/>
      <name val="Calibri"/>
      <family val="2"/>
      <scheme val="minor"/>
    </font>
    <font>
      <sz val="12"/>
      <color theme="1"/>
      <name val="Calibri"/>
      <family val="2"/>
      <scheme val="minor"/>
    </font>
    <font>
      <sz val="18"/>
      <color theme="1"/>
      <name val="Calibri"/>
      <family val="2"/>
      <scheme val="minor"/>
    </font>
    <font>
      <b/>
      <sz val="12"/>
      <color theme="1"/>
      <name val="Calibri"/>
      <family val="2"/>
      <scheme val="minor"/>
    </font>
    <font>
      <sz val="10"/>
      <color theme="1"/>
      <name val="Calibri"/>
      <family val="2"/>
      <scheme val="minor"/>
    </font>
    <font>
      <sz val="11"/>
      <color theme="5" tint="0.39997558519241921"/>
      <name val="Calibri"/>
      <family val="2"/>
      <scheme val="minor"/>
    </font>
    <font>
      <sz val="11"/>
      <color theme="1"/>
      <name val="Arial"/>
      <family val="2"/>
    </font>
  </fonts>
  <fills count="4">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s>
  <borders count="13">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medium">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8">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0"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43" fontId="0" fillId="0" borderId="0" xfId="0" pivotButton="1" applyNumberFormat="1"/>
    <xf numFmtId="43" fontId="0" fillId="0" borderId="0" xfId="0" applyNumberFormat="1"/>
    <xf numFmtId="166" fontId="0" fillId="0" borderId="0" xfId="2" applyNumberFormat="1" applyFont="1"/>
    <xf numFmtId="0" fontId="0" fillId="0" borderId="0" xfId="0" applyFont="1"/>
    <xf numFmtId="0" fontId="0" fillId="2" borderId="0" xfId="0" applyFill="1" applyBorder="1"/>
    <xf numFmtId="0" fontId="2" fillId="0" borderId="0" xfId="0" applyFont="1"/>
    <xf numFmtId="0" fontId="2" fillId="0" borderId="0" xfId="0" applyFont="1" applyBorder="1"/>
    <xf numFmtId="0" fontId="3" fillId="0" borderId="0" xfId="0" applyFont="1"/>
    <xf numFmtId="0" fontId="0" fillId="0" borderId="0" xfId="0" applyFont="1" applyBorder="1"/>
    <xf numFmtId="0" fontId="4" fillId="0" borderId="0" xfId="0" applyFont="1" applyBorder="1" applyAlignment="1">
      <alignment horizontal="center"/>
    </xf>
    <xf numFmtId="0" fontId="4" fillId="0" borderId="0" xfId="0" applyFont="1" applyBorder="1" applyAlignment="1">
      <alignment horizontal="center" vertical="center"/>
    </xf>
    <xf numFmtId="43" fontId="0" fillId="0" borderId="0" xfId="0" applyNumberFormat="1" applyBorder="1"/>
    <xf numFmtId="43" fontId="0" fillId="0" borderId="0" xfId="1" applyFont="1" applyBorder="1"/>
    <xf numFmtId="0" fontId="5" fillId="0" borderId="0" xfId="0" applyFont="1"/>
    <xf numFmtId="0" fontId="6" fillId="0" borderId="0" xfId="0" applyFont="1"/>
    <xf numFmtId="0" fontId="7" fillId="0" borderId="0" xfId="0" applyFont="1" applyBorder="1"/>
    <xf numFmtId="171" fontId="2" fillId="0" borderId="0" xfId="2" applyNumberFormat="1" applyFont="1" applyBorder="1"/>
    <xf numFmtId="0" fontId="4" fillId="3" borderId="0" xfId="0" applyFont="1" applyFill="1" applyBorder="1" applyAlignment="1">
      <alignment horizontal="center" vertical="center"/>
    </xf>
    <xf numFmtId="0" fontId="4" fillId="3" borderId="0" xfId="0" applyFont="1" applyFill="1" applyBorder="1" applyAlignment="1">
      <alignment horizontal="center"/>
    </xf>
    <xf numFmtId="0" fontId="4" fillId="3" borderId="12" xfId="0" applyFont="1" applyFill="1" applyBorder="1"/>
    <xf numFmtId="43" fontId="4" fillId="3" borderId="12" xfId="0" applyNumberFormat="1" applyFont="1" applyFill="1" applyBorder="1"/>
    <xf numFmtId="171" fontId="4" fillId="3" borderId="12" xfId="2" applyNumberFormat="1" applyFont="1" applyFill="1" applyBorder="1"/>
  </cellXfs>
  <cellStyles count="3">
    <cellStyle name="Comma" xfId="1" builtinId="3"/>
    <cellStyle name="Normal" xfId="0" builtinId="0"/>
    <cellStyle name="Percent" xfId="2" builtinId="5"/>
  </cellStyles>
  <dxfs count="93">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164" formatCode="0.0"/>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border diagonalUp="0" diagonalDown="0">
        <left/>
        <right/>
        <top/>
        <bottom/>
        <vertical/>
        <horizontal/>
      </border>
    </dxf>
    <dxf>
      <border diagonalUp="0" diagonalDown="0">
        <left/>
        <right/>
        <top/>
        <bottom/>
        <vertical/>
        <horizontal/>
      </border>
    </dxf>
    <dxf>
      <border diagonalUp="0" diagonalDown="0">
        <left/>
        <right/>
        <top/>
        <bottom/>
        <vertical/>
        <horizontal/>
      </border>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164" formatCode="0.0"/>
    </dxf>
    <dxf>
      <numFmt numFmtId="35" formatCode="_(* #,##0.00_);_(* \(#,##0.00\);_(* &quot;-&quot;??_);_(@_)"/>
    </dxf>
    <dxf>
      <font>
        <b/>
        <color theme="1"/>
      </font>
      <border>
        <bottom style="thin">
          <color theme="4"/>
        </bottom>
        <vertical/>
        <horizontal/>
      </border>
    </dxf>
    <dxf>
      <font>
        <color theme="1"/>
      </font>
      <border diagonalUp="0" diagonalDown="0">
        <left/>
        <right/>
        <top/>
        <bottom/>
        <vertical/>
        <horizontal/>
      </border>
    </dxf>
  </dxfs>
  <tableStyles count="3" defaultTableStyle="TableStyleMedium2" defaultPivotStyle="PivotStyleLight16">
    <tableStyle name="Slicer Style 1" pivot="0" table="0" count="2" xr9:uid="{E27527DD-D260-49C8-8A7B-B46F9AE98D85}">
      <tableStyleElement type="wholeTable" dxfId="83"/>
      <tableStyleElement type="headerRow" dxfId="82"/>
    </tableStyle>
    <tableStyle name="Slicer Style 2" pivot="0" table="0" count="1" xr9:uid="{D39081F7-CF10-4417-B84E-A3AC462C229B}">
      <tableStyleElement type="wholeTable" dxfId="81"/>
    </tableStyle>
    <tableStyle name="Slicer_noborder" pivot="0" table="0" count="10" xr9:uid="{41CEC7D3-4D18-4DC8-B9C2-FE07DB0B96CB}">
      <tableStyleElement type="wholeTable" dxfId="92"/>
      <tableStyleElement type="headerRow" dxfId="91"/>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2"/>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multiLvlStrRef>
              <c:f>working!$F$53:$G$68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working!$H$53:$H$68</c:f>
              <c:numCache>
                <c:formatCode>General</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5A93-4EE0-B4A7-D1C2BEDC6BD8}"/>
            </c:ext>
          </c:extLst>
        </c:ser>
        <c:dLbls>
          <c:showLegendKey val="0"/>
          <c:showVal val="0"/>
          <c:showCatName val="0"/>
          <c:showSerName val="0"/>
          <c:showPercent val="0"/>
          <c:showBubbleSize val="0"/>
        </c:dLbls>
        <c:gapWidth val="219"/>
        <c:axId val="1693796608"/>
        <c:axId val="1693793248"/>
      </c:barChart>
      <c:lineChart>
        <c:grouping val="standard"/>
        <c:varyColors val="0"/>
        <c:ser>
          <c:idx val="1"/>
          <c:order val="1"/>
          <c:tx>
            <c:strRef>
              <c:f>working!$I$52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wrap="square" lIns="38100" tIns="19050" rIns="38100" bIns="19050" anchor="ctr" anchorCtr="1">
                <a:spAutoFit/>
              </a:bodyPr>
              <a:lstStyle/>
              <a:p>
                <a:pPr>
                  <a:defRPr lang="en-US" sz="11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working!$I$53:$I$68</c:f>
              <c:numCache>
                <c:formatCode>General</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5A93-4EE0-B4A7-D1C2BEDC6BD8}"/>
            </c:ext>
          </c:extLst>
        </c:ser>
        <c:dLbls>
          <c:showLegendKey val="0"/>
          <c:showVal val="0"/>
          <c:showCatName val="0"/>
          <c:showSerName val="0"/>
          <c:showPercent val="0"/>
          <c:showBubbleSize val="0"/>
        </c:dLbls>
        <c:marker val="1"/>
        <c:smooth val="0"/>
        <c:axId val="1594750016"/>
        <c:axId val="1594758656"/>
      </c:lineChart>
      <c:catAx>
        <c:axId val="169379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endParaRPr lang="en-US"/>
          </a:p>
        </c:txPr>
        <c:crossAx val="1693793248"/>
        <c:crosses val="autoZero"/>
        <c:auto val="1"/>
        <c:lblAlgn val="ctr"/>
        <c:lblOffset val="100"/>
        <c:noMultiLvlLbl val="0"/>
      </c:catAx>
      <c:valAx>
        <c:axId val="1693793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endParaRPr lang="en-US"/>
          </a:p>
        </c:txPr>
        <c:crossAx val="1693796608"/>
        <c:crosses val="autoZero"/>
        <c:crossBetween val="between"/>
        <c:dispUnits>
          <c:builtInUnit val="thousands"/>
          <c:dispUnitsLbl>
            <c:spPr>
              <a:noFill/>
              <a:ln>
                <a:noFill/>
              </a:ln>
              <a:effectLst/>
            </c:spPr>
            <c:txPr>
              <a:bodyPr rot="-54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endParaRPr lang="en-US"/>
              </a:p>
            </c:txPr>
          </c:dispUnitsLbl>
        </c:dispUnits>
      </c:valAx>
      <c:valAx>
        <c:axId val="1594758656"/>
        <c:scaling>
          <c:orientation val="minMax"/>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594750016"/>
        <c:crosses val="max"/>
        <c:crossBetween val="between"/>
      </c:valAx>
      <c:catAx>
        <c:axId val="1594750016"/>
        <c:scaling>
          <c:orientation val="minMax"/>
        </c:scaling>
        <c:delete val="1"/>
        <c:axPos val="b"/>
        <c:majorTickMark val="out"/>
        <c:minorTickMark val="none"/>
        <c:tickLblPos val="nextTo"/>
        <c:crossAx val="1594758656"/>
        <c:auto val="1"/>
        <c:lblAlgn val="ctr"/>
        <c:lblOffset val="100"/>
        <c:noMultiLvlLbl val="0"/>
      </c:catAx>
      <c:spPr>
        <a:noFill/>
        <a:ln>
          <a:noFill/>
        </a:ln>
        <a:effectLst/>
      </c:spPr>
    </c:plotArea>
    <c:legend>
      <c:legendPos val="t"/>
      <c:layout>
        <c:manualLayout>
          <c:xMode val="edge"/>
          <c:yMode val="edge"/>
          <c:x val="0.35345172352175358"/>
          <c:y val="2.725458356283934E-2"/>
          <c:w val="0.28469143576230821"/>
          <c:h val="8.2140378988933643E-2"/>
        </c:manualLayout>
      </c:layout>
      <c:overlay val="0"/>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sz="1800" b="1">
                <a:solidFill>
                  <a:schemeClr val="tx1"/>
                </a:solidFill>
              </a:rPr>
              <a:t>States</a:t>
            </a:r>
            <a:r>
              <a:rPr lang="en-US" sz="1800" b="1" baseline="0">
                <a:solidFill>
                  <a:schemeClr val="tx1"/>
                </a:solidFill>
              </a:rPr>
              <a:t> with highest all time Sales</a:t>
            </a:r>
            <a:endParaRPr lang="en-US" sz="1800" b="1">
              <a:solidFill>
                <a:schemeClr val="tx1"/>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working!$E$73</c:f>
              <c:strCache>
                <c:ptCount val="1"/>
                <c:pt idx="0">
                  <c:v>Sales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working!$D$74:$D$83</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working!$E$74:$E$83</c:f>
              <c:numCache>
                <c:formatCode>_(* #,##0.00_);_(* \(#,##0.00\);_(*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EF55-47BD-9957-53433A8BE7B0}"/>
            </c:ext>
          </c:extLst>
        </c:ser>
        <c:dLbls>
          <c:showLegendKey val="0"/>
          <c:showVal val="0"/>
          <c:showCatName val="0"/>
          <c:showSerName val="0"/>
          <c:showPercent val="0"/>
          <c:showBubbleSize val="0"/>
        </c:dLbls>
        <c:gapWidth val="167"/>
        <c:overlap val="-27"/>
        <c:axId val="1676540688"/>
        <c:axId val="1676529648"/>
      </c:barChart>
      <c:catAx>
        <c:axId val="1676540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1676529648"/>
        <c:crosses val="autoZero"/>
        <c:auto val="1"/>
        <c:lblAlgn val="ctr"/>
        <c:lblOffset val="100"/>
        <c:noMultiLvlLbl val="0"/>
      </c:catAx>
      <c:valAx>
        <c:axId val="167652964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167654068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18142</xdr:colOff>
      <xdr:row>10</xdr:row>
      <xdr:rowOff>0</xdr:rowOff>
    </xdr:from>
    <xdr:to>
      <xdr:col>26</xdr:col>
      <xdr:colOff>36285</xdr:colOff>
      <xdr:row>10</xdr:row>
      <xdr:rowOff>9072</xdr:rowOff>
    </xdr:to>
    <xdr:cxnSp macro="">
      <xdr:nvCxnSpPr>
        <xdr:cNvPr id="2" name="Straight Connector 1">
          <a:extLst>
            <a:ext uri="{FF2B5EF4-FFF2-40B4-BE49-F238E27FC236}">
              <a16:creationId xmlns:a16="http://schemas.microsoft.com/office/drawing/2014/main" id="{E0F991FD-15DD-4CF5-9C76-0845F7433B40}"/>
            </a:ext>
          </a:extLst>
        </xdr:cNvPr>
        <xdr:cNvCxnSpPr/>
      </xdr:nvCxnSpPr>
      <xdr:spPr>
        <a:xfrm>
          <a:off x="625928" y="2095500"/>
          <a:ext cx="15212786" cy="9072"/>
        </a:xfrm>
        <a:prstGeom prst="line">
          <a:avLst/>
        </a:prstGeom>
        <a:ln>
          <a:solidFill>
            <a:schemeClr val="accent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589472</xdr:colOff>
      <xdr:row>28</xdr:row>
      <xdr:rowOff>172528</xdr:rowOff>
    </xdr:from>
    <xdr:to>
      <xdr:col>26</xdr:col>
      <xdr:colOff>25830</xdr:colOff>
      <xdr:row>29</xdr:row>
      <xdr:rowOff>0</xdr:rowOff>
    </xdr:to>
    <xdr:cxnSp macro="">
      <xdr:nvCxnSpPr>
        <xdr:cNvPr id="3" name="Straight Connector 2">
          <a:extLst>
            <a:ext uri="{FF2B5EF4-FFF2-40B4-BE49-F238E27FC236}">
              <a16:creationId xmlns:a16="http://schemas.microsoft.com/office/drawing/2014/main" id="{C8FF6650-CA9E-4484-9D1F-B9A69F7B6A37}"/>
            </a:ext>
          </a:extLst>
        </xdr:cNvPr>
        <xdr:cNvCxnSpPr/>
      </xdr:nvCxnSpPr>
      <xdr:spPr>
        <a:xfrm>
          <a:off x="589472" y="5909094"/>
          <a:ext cx="22123830" cy="2875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509588</xdr:colOff>
      <xdr:row>5</xdr:row>
      <xdr:rowOff>85726</xdr:rowOff>
    </xdr:from>
    <xdr:to>
      <xdr:col>4</xdr:col>
      <xdr:colOff>471488</xdr:colOff>
      <xdr:row>6</xdr:row>
      <xdr:rowOff>176213</xdr:rowOff>
    </xdr:to>
    <xdr:sp macro="" textlink="">
      <xdr:nvSpPr>
        <xdr:cNvPr id="23" name="TextBox 22">
          <a:extLst>
            <a:ext uri="{FF2B5EF4-FFF2-40B4-BE49-F238E27FC236}">
              <a16:creationId xmlns:a16="http://schemas.microsoft.com/office/drawing/2014/main" id="{3DE20EC3-E115-3FA3-325E-65614624EB34}"/>
            </a:ext>
          </a:extLst>
        </xdr:cNvPr>
        <xdr:cNvSpPr txBox="1"/>
      </xdr:nvSpPr>
      <xdr:spPr>
        <a:xfrm>
          <a:off x="1119188" y="990601"/>
          <a:ext cx="1790700" cy="271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kern="1200">
              <a:solidFill>
                <a:schemeClr val="bg1"/>
              </a:solidFill>
            </a:rPr>
            <a:t>Sales Latest Year</a:t>
          </a:r>
        </a:p>
      </xdr:txBody>
    </xdr:sp>
    <xdr:clientData/>
  </xdr:twoCellAnchor>
  <xdr:twoCellAnchor>
    <xdr:from>
      <xdr:col>1</xdr:col>
      <xdr:colOff>495302</xdr:colOff>
      <xdr:row>6</xdr:row>
      <xdr:rowOff>104773</xdr:rowOff>
    </xdr:from>
    <xdr:to>
      <xdr:col>4</xdr:col>
      <xdr:colOff>471488</xdr:colOff>
      <xdr:row>8</xdr:row>
      <xdr:rowOff>132521</xdr:rowOff>
    </xdr:to>
    <xdr:sp macro="" textlink="working!B4">
      <xdr:nvSpPr>
        <xdr:cNvPr id="24" name="TextBox 23">
          <a:extLst>
            <a:ext uri="{FF2B5EF4-FFF2-40B4-BE49-F238E27FC236}">
              <a16:creationId xmlns:a16="http://schemas.microsoft.com/office/drawing/2014/main" id="{3552EFB8-552F-D46F-AC30-E932FC0B4C6D}"/>
            </a:ext>
          </a:extLst>
        </xdr:cNvPr>
        <xdr:cNvSpPr txBox="1"/>
      </xdr:nvSpPr>
      <xdr:spPr>
        <a:xfrm>
          <a:off x="1102693" y="1280903"/>
          <a:ext cx="1798360" cy="392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EC4EDBA-5E43-48A6-9920-C56C1F4F7FBA}" type="TxLink">
            <a:rPr lang="en-US" sz="1800" b="1" i="0" u="none" strike="noStrike" kern="1200">
              <a:solidFill>
                <a:schemeClr val="bg1"/>
              </a:solidFill>
              <a:latin typeface="Calibri"/>
              <a:ea typeface="Calibri"/>
              <a:cs typeface="Calibri"/>
            </a:rPr>
            <a:pPr algn="ctr"/>
            <a:t> 733,215.26 </a:t>
          </a:fld>
          <a:endParaRPr lang="en-US" sz="1800" b="1" kern="1200">
            <a:solidFill>
              <a:schemeClr val="bg1"/>
            </a:solidFill>
          </a:endParaRPr>
        </a:p>
      </xdr:txBody>
    </xdr:sp>
    <xdr:clientData/>
  </xdr:twoCellAnchor>
  <xdr:twoCellAnchor editAs="absolute">
    <xdr:from>
      <xdr:col>4</xdr:col>
      <xdr:colOff>1107790</xdr:colOff>
      <xdr:row>5</xdr:row>
      <xdr:rowOff>28111</xdr:rowOff>
    </xdr:from>
    <xdr:to>
      <xdr:col>8</xdr:col>
      <xdr:colOff>30742</xdr:colOff>
      <xdr:row>8</xdr:row>
      <xdr:rowOff>137865</xdr:rowOff>
    </xdr:to>
    <xdr:sp macro="" textlink="">
      <xdr:nvSpPr>
        <xdr:cNvPr id="49" name="Rectangle: Rounded Corners 48">
          <a:extLst>
            <a:ext uri="{FF2B5EF4-FFF2-40B4-BE49-F238E27FC236}">
              <a16:creationId xmlns:a16="http://schemas.microsoft.com/office/drawing/2014/main" id="{7F336B70-EF04-4825-91E7-F60C366FD120}"/>
            </a:ext>
          </a:extLst>
        </xdr:cNvPr>
        <xdr:cNvSpPr/>
      </xdr:nvSpPr>
      <xdr:spPr>
        <a:xfrm>
          <a:off x="4775251" y="1137493"/>
          <a:ext cx="2106319" cy="714872"/>
        </a:xfrm>
        <a:prstGeom prst="round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kern="120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editAs="absolute">
    <xdr:from>
      <xdr:col>5</xdr:col>
      <xdr:colOff>86921</xdr:colOff>
      <xdr:row>5</xdr:row>
      <xdr:rowOff>78554</xdr:rowOff>
    </xdr:from>
    <xdr:to>
      <xdr:col>7</xdr:col>
      <xdr:colOff>477835</xdr:colOff>
      <xdr:row>6</xdr:row>
      <xdr:rowOff>169041</xdr:rowOff>
    </xdr:to>
    <xdr:sp macro="" textlink="">
      <xdr:nvSpPr>
        <xdr:cNvPr id="50" name="TextBox 49">
          <a:extLst>
            <a:ext uri="{FF2B5EF4-FFF2-40B4-BE49-F238E27FC236}">
              <a16:creationId xmlns:a16="http://schemas.microsoft.com/office/drawing/2014/main" id="{4C4F7894-4C17-4971-8D17-ACCEDF0A7EA7}"/>
            </a:ext>
          </a:extLst>
        </xdr:cNvPr>
        <xdr:cNvSpPr txBox="1"/>
      </xdr:nvSpPr>
      <xdr:spPr>
        <a:xfrm>
          <a:off x="4943102" y="1187936"/>
          <a:ext cx="1775961" cy="292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kern="1200">
              <a:solidFill>
                <a:schemeClr val="bg1"/>
              </a:solidFill>
            </a:rPr>
            <a:t>Sales Last Year</a:t>
          </a:r>
        </a:p>
      </xdr:txBody>
    </xdr:sp>
    <xdr:clientData/>
  </xdr:twoCellAnchor>
  <xdr:twoCellAnchor editAs="absolute">
    <xdr:from>
      <xdr:col>16</xdr:col>
      <xdr:colOff>26446</xdr:colOff>
      <xdr:row>5</xdr:row>
      <xdr:rowOff>28111</xdr:rowOff>
    </xdr:from>
    <xdr:to>
      <xdr:col>18</xdr:col>
      <xdr:colOff>143435</xdr:colOff>
      <xdr:row>8</xdr:row>
      <xdr:rowOff>137865</xdr:rowOff>
    </xdr:to>
    <xdr:sp macro="" textlink="">
      <xdr:nvSpPr>
        <xdr:cNvPr id="58" name="Rectangle: Rounded Corners 57">
          <a:extLst>
            <a:ext uri="{FF2B5EF4-FFF2-40B4-BE49-F238E27FC236}">
              <a16:creationId xmlns:a16="http://schemas.microsoft.com/office/drawing/2014/main" id="{5C3D30BE-17D9-4017-8537-7B43595116A1}"/>
            </a:ext>
          </a:extLst>
        </xdr:cNvPr>
        <xdr:cNvSpPr/>
      </xdr:nvSpPr>
      <xdr:spPr>
        <a:xfrm>
          <a:off x="15340853" y="1137493"/>
          <a:ext cx="2061882" cy="714872"/>
        </a:xfrm>
        <a:prstGeom prst="round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kern="120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editAs="absolute">
    <xdr:from>
      <xdr:col>16</xdr:col>
      <xdr:colOff>158186</xdr:colOff>
      <xdr:row>6</xdr:row>
      <xdr:rowOff>75190</xdr:rowOff>
    </xdr:from>
    <xdr:to>
      <xdr:col>18</xdr:col>
      <xdr:colOff>19865</xdr:colOff>
      <xdr:row>8</xdr:row>
      <xdr:rowOff>671</xdr:rowOff>
    </xdr:to>
    <xdr:sp macro="" textlink="working!C3">
      <xdr:nvSpPr>
        <xdr:cNvPr id="60" name="TextBox 59">
          <a:extLst>
            <a:ext uri="{FF2B5EF4-FFF2-40B4-BE49-F238E27FC236}">
              <a16:creationId xmlns:a16="http://schemas.microsoft.com/office/drawing/2014/main" id="{B1BC2BEE-8296-4E3D-97F5-355EAE2C3C47}"/>
            </a:ext>
          </a:extLst>
        </xdr:cNvPr>
        <xdr:cNvSpPr txBox="1"/>
      </xdr:nvSpPr>
      <xdr:spPr>
        <a:xfrm>
          <a:off x="15472593" y="1386278"/>
          <a:ext cx="1811054" cy="317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7EB9732-2AE0-4CB5-B27E-2AEB1C757BD8}" type="TxLink">
            <a:rPr lang="en-US" sz="2000" b="1" i="0" u="none" strike="noStrike" kern="1200">
              <a:solidFill>
                <a:schemeClr val="bg1"/>
              </a:solidFill>
              <a:latin typeface="Calibri"/>
              <a:ea typeface="Calibri"/>
              <a:cs typeface="Calibri"/>
            </a:rPr>
            <a:t> 81,795.17 </a:t>
          </a:fld>
          <a:endParaRPr lang="en-US" sz="2000" b="1" kern="1200">
            <a:solidFill>
              <a:schemeClr val="bg1"/>
            </a:solidFill>
          </a:endParaRPr>
        </a:p>
      </xdr:txBody>
    </xdr:sp>
    <xdr:clientData/>
  </xdr:twoCellAnchor>
  <xdr:twoCellAnchor editAs="absolute">
    <xdr:from>
      <xdr:col>19</xdr:col>
      <xdr:colOff>273424</xdr:colOff>
      <xdr:row>5</xdr:row>
      <xdr:rowOff>28111</xdr:rowOff>
    </xdr:from>
    <xdr:to>
      <xdr:col>21</xdr:col>
      <xdr:colOff>396688</xdr:colOff>
      <xdr:row>8</xdr:row>
      <xdr:rowOff>137865</xdr:rowOff>
    </xdr:to>
    <xdr:sp macro="" textlink="">
      <xdr:nvSpPr>
        <xdr:cNvPr id="61" name="Rectangle: Rounded Corners 60">
          <a:extLst>
            <a:ext uri="{FF2B5EF4-FFF2-40B4-BE49-F238E27FC236}">
              <a16:creationId xmlns:a16="http://schemas.microsoft.com/office/drawing/2014/main" id="{4CCD3F7F-B760-4F9D-BD77-D776ED54137E}"/>
            </a:ext>
          </a:extLst>
        </xdr:cNvPr>
        <xdr:cNvSpPr/>
      </xdr:nvSpPr>
      <xdr:spPr>
        <a:xfrm>
          <a:off x="18142324" y="1137493"/>
          <a:ext cx="2017058" cy="714872"/>
        </a:xfrm>
        <a:prstGeom prst="round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kern="120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editAs="absolute">
    <xdr:from>
      <xdr:col>19</xdr:col>
      <xdr:colOff>366836</xdr:colOff>
      <xdr:row>6</xdr:row>
      <xdr:rowOff>97602</xdr:rowOff>
    </xdr:from>
    <xdr:to>
      <xdr:col>21</xdr:col>
      <xdr:colOff>266514</xdr:colOff>
      <xdr:row>8</xdr:row>
      <xdr:rowOff>11877</xdr:rowOff>
    </xdr:to>
    <xdr:sp macro="" textlink="working!F4">
      <xdr:nvSpPr>
        <xdr:cNvPr id="63" name="TextBox 62">
          <a:extLst>
            <a:ext uri="{FF2B5EF4-FFF2-40B4-BE49-F238E27FC236}">
              <a16:creationId xmlns:a16="http://schemas.microsoft.com/office/drawing/2014/main" id="{4FD12AD1-8C64-45FB-983C-B7BB8D139512}"/>
            </a:ext>
          </a:extLst>
        </xdr:cNvPr>
        <xdr:cNvSpPr txBox="1"/>
      </xdr:nvSpPr>
      <xdr:spPr>
        <a:xfrm>
          <a:off x="18235736" y="1408690"/>
          <a:ext cx="1793472" cy="317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4A5C335-59AA-4731-9E57-A31EFBF7D59F}" type="TxLink">
            <a:rPr lang="en-US" sz="2000" b="1" i="0" u="none" strike="noStrike" kern="1200">
              <a:solidFill>
                <a:schemeClr val="bg1"/>
              </a:solidFill>
              <a:latin typeface="Calibri"/>
              <a:ea typeface="Calibri"/>
              <a:cs typeface="Calibri"/>
            </a:rPr>
            <a:t>14.2%</a:t>
          </a:fld>
          <a:endParaRPr lang="en-US" sz="2000" b="1" kern="1200">
            <a:solidFill>
              <a:schemeClr val="bg1"/>
            </a:solidFill>
          </a:endParaRPr>
        </a:p>
      </xdr:txBody>
    </xdr:sp>
    <xdr:clientData/>
  </xdr:twoCellAnchor>
  <xdr:twoCellAnchor editAs="absolute">
    <xdr:from>
      <xdr:col>2</xdr:col>
      <xdr:colOff>663892</xdr:colOff>
      <xdr:row>5</xdr:row>
      <xdr:rowOff>28111</xdr:rowOff>
    </xdr:from>
    <xdr:to>
      <xdr:col>4</xdr:col>
      <xdr:colOff>381000</xdr:colOff>
      <xdr:row>8</xdr:row>
      <xdr:rowOff>137865</xdr:rowOff>
    </xdr:to>
    <xdr:sp macro="" textlink="">
      <xdr:nvSpPr>
        <xdr:cNvPr id="64" name="Rectangle: Rounded Corners 63">
          <a:extLst>
            <a:ext uri="{FF2B5EF4-FFF2-40B4-BE49-F238E27FC236}">
              <a16:creationId xmlns:a16="http://schemas.microsoft.com/office/drawing/2014/main" id="{64EC463C-9DD6-428D-9CBD-0BE0A07052BB}"/>
            </a:ext>
          </a:extLst>
        </xdr:cNvPr>
        <xdr:cNvSpPr/>
      </xdr:nvSpPr>
      <xdr:spPr>
        <a:xfrm>
          <a:off x="1874127" y="1137493"/>
          <a:ext cx="2186437" cy="714872"/>
        </a:xfrm>
        <a:prstGeom prst="round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kern="120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editAs="absolute">
    <xdr:from>
      <xdr:col>2</xdr:col>
      <xdr:colOff>677228</xdr:colOff>
      <xdr:row>5</xdr:row>
      <xdr:rowOff>43278</xdr:rowOff>
    </xdr:from>
    <xdr:to>
      <xdr:col>4</xdr:col>
      <xdr:colOff>378898</xdr:colOff>
      <xdr:row>6</xdr:row>
      <xdr:rowOff>169041</xdr:rowOff>
    </xdr:to>
    <xdr:sp macro="" textlink="">
      <xdr:nvSpPr>
        <xdr:cNvPr id="65" name="TextBox 64">
          <a:extLst>
            <a:ext uri="{FF2B5EF4-FFF2-40B4-BE49-F238E27FC236}">
              <a16:creationId xmlns:a16="http://schemas.microsoft.com/office/drawing/2014/main" id="{9BA8BC32-E525-4932-A5ED-3E5E25F08FCA}"/>
            </a:ext>
          </a:extLst>
        </xdr:cNvPr>
        <xdr:cNvSpPr txBox="1"/>
      </xdr:nvSpPr>
      <xdr:spPr>
        <a:xfrm>
          <a:off x="1887463" y="1152660"/>
          <a:ext cx="2170999" cy="3274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kern="1200">
              <a:solidFill>
                <a:schemeClr val="bg1"/>
              </a:solidFill>
            </a:rPr>
            <a:t>Sales Latest Year</a:t>
          </a:r>
        </a:p>
      </xdr:txBody>
    </xdr:sp>
    <xdr:clientData/>
  </xdr:twoCellAnchor>
  <xdr:twoCellAnchor editAs="absolute">
    <xdr:from>
      <xdr:col>2</xdr:col>
      <xdr:colOff>868516</xdr:colOff>
      <xdr:row>6</xdr:row>
      <xdr:rowOff>154680</xdr:rowOff>
    </xdr:from>
    <xdr:to>
      <xdr:col>4</xdr:col>
      <xdr:colOff>186842</xdr:colOff>
      <xdr:row>8</xdr:row>
      <xdr:rowOff>84169</xdr:rowOff>
    </xdr:to>
    <xdr:sp macro="" textlink="working!B4">
      <xdr:nvSpPr>
        <xdr:cNvPr id="66" name="TextBox 65">
          <a:extLst>
            <a:ext uri="{FF2B5EF4-FFF2-40B4-BE49-F238E27FC236}">
              <a16:creationId xmlns:a16="http://schemas.microsoft.com/office/drawing/2014/main" id="{7CDCCF0C-1119-40C7-AA43-12E81412F060}"/>
            </a:ext>
          </a:extLst>
        </xdr:cNvPr>
        <xdr:cNvSpPr txBox="1"/>
      </xdr:nvSpPr>
      <xdr:spPr>
        <a:xfrm>
          <a:off x="2078751" y="1465768"/>
          <a:ext cx="1787655" cy="33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5FEEBE7-75E7-4F59-BCDC-12850424E46C}" type="TxLink">
            <a:rPr lang="en-US" sz="2000" b="1" i="0" u="none" strike="noStrike" kern="1200">
              <a:solidFill>
                <a:schemeClr val="bg1"/>
              </a:solidFill>
              <a:latin typeface="Calibri"/>
              <a:ea typeface="Calibri"/>
              <a:cs typeface="Calibri"/>
            </a:rPr>
            <a:t> 733,215.26 </a:t>
          </a:fld>
          <a:endParaRPr lang="en-US" sz="2000" b="1" kern="1200">
            <a:solidFill>
              <a:schemeClr val="bg1"/>
            </a:solidFill>
          </a:endParaRPr>
        </a:p>
      </xdr:txBody>
    </xdr:sp>
    <xdr:clientData/>
  </xdr:twoCellAnchor>
  <xdr:twoCellAnchor editAs="absolute">
    <xdr:from>
      <xdr:col>8</xdr:col>
      <xdr:colOff>963258</xdr:colOff>
      <xdr:row>5</xdr:row>
      <xdr:rowOff>28111</xdr:rowOff>
    </xdr:from>
    <xdr:to>
      <xdr:col>10</xdr:col>
      <xdr:colOff>587636</xdr:colOff>
      <xdr:row>8</xdr:row>
      <xdr:rowOff>137865</xdr:rowOff>
    </xdr:to>
    <xdr:sp macro="" textlink="">
      <xdr:nvSpPr>
        <xdr:cNvPr id="67" name="Rectangle: Rounded Corners 66">
          <a:extLst>
            <a:ext uri="{FF2B5EF4-FFF2-40B4-BE49-F238E27FC236}">
              <a16:creationId xmlns:a16="http://schemas.microsoft.com/office/drawing/2014/main" id="{07F33927-C3BD-4C2E-AA42-CA603AD2293F}"/>
            </a:ext>
          </a:extLst>
        </xdr:cNvPr>
        <xdr:cNvSpPr/>
      </xdr:nvSpPr>
      <xdr:spPr>
        <a:xfrm>
          <a:off x="7810500" y="1137493"/>
          <a:ext cx="2185147" cy="714872"/>
        </a:xfrm>
        <a:prstGeom prst="round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kern="120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editAs="absolute">
    <xdr:from>
      <xdr:col>8</xdr:col>
      <xdr:colOff>1143464</xdr:colOff>
      <xdr:row>5</xdr:row>
      <xdr:rowOff>37002</xdr:rowOff>
    </xdr:from>
    <xdr:to>
      <xdr:col>10</xdr:col>
      <xdr:colOff>380641</xdr:colOff>
      <xdr:row>6</xdr:row>
      <xdr:rowOff>169041</xdr:rowOff>
    </xdr:to>
    <xdr:sp macro="" textlink="">
      <xdr:nvSpPr>
        <xdr:cNvPr id="68" name="TextBox 67">
          <a:extLst>
            <a:ext uri="{FF2B5EF4-FFF2-40B4-BE49-F238E27FC236}">
              <a16:creationId xmlns:a16="http://schemas.microsoft.com/office/drawing/2014/main" id="{26AD3BD3-1538-46CB-AFB0-F369AACF0B22}"/>
            </a:ext>
          </a:extLst>
        </xdr:cNvPr>
        <xdr:cNvSpPr txBox="1"/>
      </xdr:nvSpPr>
      <xdr:spPr>
        <a:xfrm>
          <a:off x="7990706" y="1146384"/>
          <a:ext cx="1801980" cy="333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kern="1200">
              <a:solidFill>
                <a:schemeClr val="bg1"/>
              </a:solidFill>
            </a:rPr>
            <a:t>Sales</a:t>
          </a:r>
          <a:r>
            <a:rPr lang="en-US" sz="1600" b="1" kern="1200" baseline="0">
              <a:solidFill>
                <a:schemeClr val="bg1"/>
              </a:solidFill>
            </a:rPr>
            <a:t> groth vs PY</a:t>
          </a:r>
          <a:endParaRPr lang="en-US" sz="1600" b="1" kern="1200">
            <a:solidFill>
              <a:schemeClr val="bg1"/>
            </a:solidFill>
          </a:endParaRPr>
        </a:p>
      </xdr:txBody>
    </xdr:sp>
    <xdr:clientData/>
  </xdr:twoCellAnchor>
  <xdr:twoCellAnchor editAs="absolute">
    <xdr:from>
      <xdr:col>8</xdr:col>
      <xdr:colOff>1087756</xdr:colOff>
      <xdr:row>6</xdr:row>
      <xdr:rowOff>138365</xdr:rowOff>
    </xdr:from>
    <xdr:to>
      <xdr:col>10</xdr:col>
      <xdr:colOff>335283</xdr:colOff>
      <xdr:row>8</xdr:row>
      <xdr:rowOff>5844</xdr:rowOff>
    </xdr:to>
    <xdr:sp macro="" textlink="working!E4">
      <xdr:nvSpPr>
        <xdr:cNvPr id="69" name="TextBox 68">
          <a:extLst>
            <a:ext uri="{FF2B5EF4-FFF2-40B4-BE49-F238E27FC236}">
              <a16:creationId xmlns:a16="http://schemas.microsoft.com/office/drawing/2014/main" id="{EB6E050E-1F33-4563-840F-29D58D1DB6F4}"/>
            </a:ext>
          </a:extLst>
        </xdr:cNvPr>
        <xdr:cNvSpPr txBox="1"/>
      </xdr:nvSpPr>
      <xdr:spPr>
        <a:xfrm>
          <a:off x="7934998" y="1449453"/>
          <a:ext cx="1812330" cy="270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F5D891-4F44-41C9-AB4C-86989116A806}" type="TxLink">
            <a:rPr lang="en-US" sz="2000" b="1" i="0" u="none" strike="noStrike" kern="1200">
              <a:solidFill>
                <a:schemeClr val="bg1"/>
              </a:solidFill>
              <a:latin typeface="Calibri"/>
              <a:ea typeface="Calibri"/>
              <a:cs typeface="Calibri"/>
            </a:rPr>
            <a:t>20.4%</a:t>
          </a:fld>
          <a:endParaRPr lang="en-US" sz="2000" b="1" kern="1200">
            <a:solidFill>
              <a:schemeClr val="bg1"/>
            </a:solidFill>
          </a:endParaRPr>
        </a:p>
      </xdr:txBody>
    </xdr:sp>
    <xdr:clientData/>
  </xdr:twoCellAnchor>
  <xdr:twoCellAnchor editAs="absolute">
    <xdr:from>
      <xdr:col>13</xdr:col>
      <xdr:colOff>476025</xdr:colOff>
      <xdr:row>5</xdr:row>
      <xdr:rowOff>28111</xdr:rowOff>
    </xdr:from>
    <xdr:to>
      <xdr:col>15</xdr:col>
      <xdr:colOff>571051</xdr:colOff>
      <xdr:row>8</xdr:row>
      <xdr:rowOff>137865</xdr:rowOff>
    </xdr:to>
    <xdr:sp macro="" textlink="">
      <xdr:nvSpPr>
        <xdr:cNvPr id="73" name="Rectangle: Rounded Corners 72">
          <a:extLst>
            <a:ext uri="{FF2B5EF4-FFF2-40B4-BE49-F238E27FC236}">
              <a16:creationId xmlns:a16="http://schemas.microsoft.com/office/drawing/2014/main" id="{321504D4-3D46-4A3B-BDD7-D48AA1F031E6}"/>
            </a:ext>
          </a:extLst>
        </xdr:cNvPr>
        <xdr:cNvSpPr/>
      </xdr:nvSpPr>
      <xdr:spPr>
        <a:xfrm>
          <a:off x="12516970" y="1137493"/>
          <a:ext cx="2061882" cy="714872"/>
        </a:xfrm>
        <a:prstGeom prst="round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0" kern="120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editAs="absolute">
    <xdr:from>
      <xdr:col>14</xdr:col>
      <xdr:colOff>27759</xdr:colOff>
      <xdr:row>5</xdr:row>
      <xdr:rowOff>78554</xdr:rowOff>
    </xdr:from>
    <xdr:to>
      <xdr:col>15</xdr:col>
      <xdr:colOff>431104</xdr:colOff>
      <xdr:row>6</xdr:row>
      <xdr:rowOff>169041</xdr:rowOff>
    </xdr:to>
    <xdr:sp macro="" textlink="">
      <xdr:nvSpPr>
        <xdr:cNvPr id="74" name="TextBox 73">
          <a:extLst>
            <a:ext uri="{FF2B5EF4-FFF2-40B4-BE49-F238E27FC236}">
              <a16:creationId xmlns:a16="http://schemas.microsoft.com/office/drawing/2014/main" id="{111682BC-34DD-45A4-AC61-03141628E068}"/>
            </a:ext>
          </a:extLst>
        </xdr:cNvPr>
        <xdr:cNvSpPr txBox="1"/>
      </xdr:nvSpPr>
      <xdr:spPr>
        <a:xfrm>
          <a:off x="12678304" y="1187936"/>
          <a:ext cx="1760601" cy="292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kern="1200">
              <a:solidFill>
                <a:schemeClr val="bg1"/>
              </a:solidFill>
            </a:rPr>
            <a:t>Profit</a:t>
          </a:r>
          <a:r>
            <a:rPr lang="en-US" sz="1600" b="1" kern="1200" baseline="0">
              <a:solidFill>
                <a:schemeClr val="bg1"/>
              </a:solidFill>
            </a:rPr>
            <a:t> Latest</a:t>
          </a:r>
          <a:r>
            <a:rPr lang="en-US" sz="1600" b="1" kern="1200">
              <a:solidFill>
                <a:schemeClr val="bg1"/>
              </a:solidFill>
            </a:rPr>
            <a:t> Year</a:t>
          </a:r>
        </a:p>
      </xdr:txBody>
    </xdr:sp>
    <xdr:clientData/>
  </xdr:twoCellAnchor>
  <xdr:twoCellAnchor editAs="absolute">
    <xdr:from>
      <xdr:col>14</xdr:col>
      <xdr:colOff>103475</xdr:colOff>
      <xdr:row>6</xdr:row>
      <xdr:rowOff>103263</xdr:rowOff>
    </xdr:from>
    <xdr:to>
      <xdr:col>15</xdr:col>
      <xdr:colOff>335094</xdr:colOff>
      <xdr:row>8</xdr:row>
      <xdr:rowOff>37002</xdr:rowOff>
    </xdr:to>
    <xdr:sp macro="" textlink="working!C4">
      <xdr:nvSpPr>
        <xdr:cNvPr id="76" name="TextBox 75">
          <a:extLst>
            <a:ext uri="{FF2B5EF4-FFF2-40B4-BE49-F238E27FC236}">
              <a16:creationId xmlns:a16="http://schemas.microsoft.com/office/drawing/2014/main" id="{FE374236-FE44-FEAC-C202-9B170798FAF2}"/>
            </a:ext>
          </a:extLst>
        </xdr:cNvPr>
        <xdr:cNvSpPr txBox="1"/>
      </xdr:nvSpPr>
      <xdr:spPr>
        <a:xfrm>
          <a:off x="12754020" y="1414351"/>
          <a:ext cx="1588875" cy="337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E86B3F-D224-4FF3-B9BA-726B6B59BF87}" type="TxLink">
            <a:rPr lang="en-US" sz="2000" b="1" i="0" u="none" strike="noStrike" kern="1200">
              <a:solidFill>
                <a:schemeClr val="bg1"/>
              </a:solidFill>
              <a:latin typeface="Calibri"/>
              <a:ea typeface="Calibri"/>
              <a:cs typeface="Calibri"/>
            </a:rPr>
            <a:pPr algn="ctr"/>
            <a:t> 93,439.27 </a:t>
          </a:fld>
          <a:endParaRPr lang="en-US" sz="2000" b="1" kern="1200">
            <a:solidFill>
              <a:schemeClr val="bg1"/>
            </a:solidFill>
          </a:endParaRPr>
        </a:p>
      </xdr:txBody>
    </xdr:sp>
    <xdr:clientData/>
  </xdr:twoCellAnchor>
  <xdr:twoCellAnchor editAs="absolute">
    <xdr:from>
      <xdr:col>5</xdr:col>
      <xdr:colOff>63109</xdr:colOff>
      <xdr:row>6</xdr:row>
      <xdr:rowOff>73791</xdr:rowOff>
    </xdr:from>
    <xdr:to>
      <xdr:col>7</xdr:col>
      <xdr:colOff>472246</xdr:colOff>
      <xdr:row>8</xdr:row>
      <xdr:rowOff>106920</xdr:rowOff>
    </xdr:to>
    <xdr:sp macro="" textlink="working!B3">
      <xdr:nvSpPr>
        <xdr:cNvPr id="79" name="TextBox 78">
          <a:extLst>
            <a:ext uri="{FF2B5EF4-FFF2-40B4-BE49-F238E27FC236}">
              <a16:creationId xmlns:a16="http://schemas.microsoft.com/office/drawing/2014/main" id="{D3CA5A09-C86F-49DF-B529-2DE691BE926E}"/>
            </a:ext>
          </a:extLst>
        </xdr:cNvPr>
        <xdr:cNvSpPr txBox="1"/>
      </xdr:nvSpPr>
      <xdr:spPr>
        <a:xfrm>
          <a:off x="4919290" y="1384879"/>
          <a:ext cx="1794184" cy="436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D1D8A58-C789-4885-9DB0-59D41F3E7ACB}" type="TxLink">
            <a:rPr lang="en-US" sz="2000" b="1" i="0" u="none" strike="noStrike" kern="1200">
              <a:solidFill>
                <a:schemeClr val="bg1"/>
              </a:solidFill>
              <a:latin typeface="Calibri"/>
              <a:ea typeface="Calibri"/>
              <a:cs typeface="Calibri"/>
            </a:rPr>
            <a:t> 609,205.60 </a:t>
          </a:fld>
          <a:endParaRPr lang="en-US" sz="2000" b="1" kern="1200">
            <a:solidFill>
              <a:schemeClr val="bg1"/>
            </a:solidFill>
          </a:endParaRPr>
        </a:p>
      </xdr:txBody>
    </xdr:sp>
    <xdr:clientData/>
  </xdr:twoCellAnchor>
  <xdr:twoCellAnchor editAs="absolute">
    <xdr:from>
      <xdr:col>16</xdr:col>
      <xdr:colOff>186759</xdr:colOff>
      <xdr:row>5</xdr:row>
      <xdr:rowOff>73791</xdr:rowOff>
    </xdr:from>
    <xdr:to>
      <xdr:col>18</xdr:col>
      <xdr:colOff>34152</xdr:colOff>
      <xdr:row>6</xdr:row>
      <xdr:rowOff>164278</xdr:rowOff>
    </xdr:to>
    <xdr:sp macro="" textlink="">
      <xdr:nvSpPr>
        <xdr:cNvPr id="82" name="TextBox 81">
          <a:extLst>
            <a:ext uri="{FF2B5EF4-FFF2-40B4-BE49-F238E27FC236}">
              <a16:creationId xmlns:a16="http://schemas.microsoft.com/office/drawing/2014/main" id="{C3F6285C-4CA3-40CF-BE3F-5E03063BB7DE}"/>
            </a:ext>
          </a:extLst>
        </xdr:cNvPr>
        <xdr:cNvSpPr txBox="1"/>
      </xdr:nvSpPr>
      <xdr:spPr>
        <a:xfrm>
          <a:off x="15501166" y="1183173"/>
          <a:ext cx="1796768" cy="292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kern="1200">
              <a:solidFill>
                <a:schemeClr val="bg1"/>
              </a:solidFill>
            </a:rPr>
            <a:t>Profit</a:t>
          </a:r>
          <a:r>
            <a:rPr lang="en-US" sz="1600" b="1" kern="1200" baseline="0">
              <a:solidFill>
                <a:schemeClr val="bg1"/>
              </a:solidFill>
            </a:rPr>
            <a:t> Last</a:t>
          </a:r>
          <a:r>
            <a:rPr lang="en-US" sz="1600" b="1" kern="1200">
              <a:solidFill>
                <a:schemeClr val="bg1"/>
              </a:solidFill>
            </a:rPr>
            <a:t> Year</a:t>
          </a:r>
        </a:p>
      </xdr:txBody>
    </xdr:sp>
    <xdr:clientData/>
  </xdr:twoCellAnchor>
  <xdr:twoCellAnchor editAs="absolute">
    <xdr:from>
      <xdr:col>19</xdr:col>
      <xdr:colOff>398266</xdr:colOff>
      <xdr:row>5</xdr:row>
      <xdr:rowOff>69028</xdr:rowOff>
    </xdr:from>
    <xdr:to>
      <xdr:col>21</xdr:col>
      <xdr:colOff>276038</xdr:colOff>
      <xdr:row>6</xdr:row>
      <xdr:rowOff>159515</xdr:rowOff>
    </xdr:to>
    <xdr:sp macro="" textlink="">
      <xdr:nvSpPr>
        <xdr:cNvPr id="83" name="TextBox 82">
          <a:extLst>
            <a:ext uri="{FF2B5EF4-FFF2-40B4-BE49-F238E27FC236}">
              <a16:creationId xmlns:a16="http://schemas.microsoft.com/office/drawing/2014/main" id="{FAC3A734-F503-4F9A-BDFF-63CAEE0B6940}"/>
            </a:ext>
          </a:extLst>
        </xdr:cNvPr>
        <xdr:cNvSpPr txBox="1"/>
      </xdr:nvSpPr>
      <xdr:spPr>
        <a:xfrm>
          <a:off x="18267166" y="1178410"/>
          <a:ext cx="1771566" cy="292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kern="1200">
              <a:solidFill>
                <a:schemeClr val="bg1"/>
              </a:solidFill>
            </a:rPr>
            <a:t>Profit</a:t>
          </a:r>
          <a:r>
            <a:rPr lang="en-US" sz="1200" b="1" kern="1200" baseline="0">
              <a:solidFill>
                <a:schemeClr val="bg1"/>
              </a:solidFill>
            </a:rPr>
            <a:t> </a:t>
          </a:r>
          <a:r>
            <a:rPr lang="en-US" sz="1600" b="1" kern="1200" baseline="0">
              <a:solidFill>
                <a:schemeClr val="bg1"/>
              </a:solidFill>
            </a:rPr>
            <a:t>groth vs PY</a:t>
          </a:r>
        </a:p>
        <a:p>
          <a:pPr algn="ctr"/>
          <a:endParaRPr lang="en-US" sz="1200" b="1" kern="1200">
            <a:solidFill>
              <a:schemeClr val="bg1"/>
            </a:solidFill>
          </a:endParaRPr>
        </a:p>
      </xdr:txBody>
    </xdr:sp>
    <xdr:clientData/>
  </xdr:twoCellAnchor>
  <xdr:twoCellAnchor>
    <xdr:from>
      <xdr:col>1</xdr:col>
      <xdr:colOff>514091</xdr:colOff>
      <xdr:row>34</xdr:row>
      <xdr:rowOff>0</xdr:rowOff>
    </xdr:from>
    <xdr:to>
      <xdr:col>13</xdr:col>
      <xdr:colOff>316301</xdr:colOff>
      <xdr:row>49</xdr:row>
      <xdr:rowOff>94067</xdr:rowOff>
    </xdr:to>
    <xdr:graphicFrame macro="">
      <xdr:nvGraphicFramePr>
        <xdr:cNvPr id="87" name="Chart 86">
          <a:extLst>
            <a:ext uri="{FF2B5EF4-FFF2-40B4-BE49-F238E27FC236}">
              <a16:creationId xmlns:a16="http://schemas.microsoft.com/office/drawing/2014/main" id="{45D12737-2E9D-4FE5-8164-EC89FCBA4A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6114</xdr:colOff>
      <xdr:row>34</xdr:row>
      <xdr:rowOff>45720</xdr:rowOff>
    </xdr:from>
    <xdr:to>
      <xdr:col>24</xdr:col>
      <xdr:colOff>157192</xdr:colOff>
      <xdr:row>49</xdr:row>
      <xdr:rowOff>118533</xdr:rowOff>
    </xdr:to>
    <xdr:graphicFrame macro="">
      <xdr:nvGraphicFramePr>
        <xdr:cNvPr id="88" name="Chart 87">
          <a:extLst>
            <a:ext uri="{FF2B5EF4-FFF2-40B4-BE49-F238E27FC236}">
              <a16:creationId xmlns:a16="http://schemas.microsoft.com/office/drawing/2014/main" id="{15837155-562D-45FA-B818-9820B59EE3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320040</xdr:colOff>
      <xdr:row>1</xdr:row>
      <xdr:rowOff>22926</xdr:rowOff>
    </xdr:from>
    <xdr:to>
      <xdr:col>9</xdr:col>
      <xdr:colOff>533400</xdr:colOff>
      <xdr:row>4</xdr:row>
      <xdr:rowOff>76199</xdr:rowOff>
    </xdr:to>
    <mc:AlternateContent xmlns:mc="http://schemas.openxmlformats.org/markup-compatibility/2006">
      <mc:Choice xmlns:a14="http://schemas.microsoft.com/office/drawing/2010/main" Requires="a14">
        <xdr:graphicFrame macro="">
          <xdr:nvGraphicFramePr>
            <xdr:cNvPr id="89" name="Category">
              <a:extLst>
                <a:ext uri="{FF2B5EF4-FFF2-40B4-BE49-F238E27FC236}">
                  <a16:creationId xmlns:a16="http://schemas.microsoft.com/office/drawing/2014/main" id="{8FE30290-21B8-4787-9821-9D9B31B6736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4025452" y="217161"/>
              <a:ext cx="4665830" cy="6359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838200</xdr:colOff>
      <xdr:row>1</xdr:row>
      <xdr:rowOff>10887</xdr:rowOff>
    </xdr:from>
    <xdr:to>
      <xdr:col>20</xdr:col>
      <xdr:colOff>1158240</xdr:colOff>
      <xdr:row>4</xdr:row>
      <xdr:rowOff>21772</xdr:rowOff>
    </xdr:to>
    <mc:AlternateContent xmlns:mc="http://schemas.openxmlformats.org/markup-compatibility/2006">
      <mc:Choice xmlns:a14="http://schemas.microsoft.com/office/drawing/2010/main" Requires="a14">
        <xdr:graphicFrame macro="">
          <xdr:nvGraphicFramePr>
            <xdr:cNvPr id="90" name="Segment">
              <a:extLst>
                <a:ext uri="{FF2B5EF4-FFF2-40B4-BE49-F238E27FC236}">
                  <a16:creationId xmlns:a16="http://schemas.microsoft.com/office/drawing/2014/main" id="{C2683A3B-E192-41A3-BBE4-A2C5C0CDB219}"/>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14927729" y="205122"/>
              <a:ext cx="4802393" cy="5935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1097280</xdr:colOff>
      <xdr:row>11</xdr:row>
      <xdr:rowOff>32658</xdr:rowOff>
    </xdr:from>
    <xdr:to>
      <xdr:col>10</xdr:col>
      <xdr:colOff>60960</xdr:colOff>
      <xdr:row>14</xdr:row>
      <xdr:rowOff>97972</xdr:rowOff>
    </xdr:to>
    <mc:AlternateContent xmlns:mc="http://schemas.openxmlformats.org/markup-compatibility/2006">
      <mc:Choice xmlns:a14="http://schemas.microsoft.com/office/drawing/2010/main" Requires="a14">
        <xdr:graphicFrame macro="">
          <xdr:nvGraphicFramePr>
            <xdr:cNvPr id="91" name="Category_Table1_and_2">
              <a:extLst>
                <a:ext uri="{FF2B5EF4-FFF2-40B4-BE49-F238E27FC236}">
                  <a16:creationId xmlns:a16="http://schemas.microsoft.com/office/drawing/2014/main" id="{D9D1787B-3BDF-49B7-9887-E912C25A8BDB}"/>
                </a:ext>
              </a:extLst>
            </xdr:cNvPr>
            <xdr:cNvGraphicFramePr/>
          </xdr:nvGraphicFramePr>
          <xdr:xfrm>
            <a:off x="0" y="0"/>
            <a:ext cx="0" cy="0"/>
          </xdr:xfrm>
          <a:graphic>
            <a:graphicData uri="http://schemas.microsoft.com/office/drawing/2010/slicer">
              <sle:slicer xmlns:sle="http://schemas.microsoft.com/office/drawing/2010/slicer" name="Category_Table1_and_2"/>
            </a:graphicData>
          </a:graphic>
        </xdr:graphicFrame>
      </mc:Choice>
      <mc:Fallback>
        <xdr:sp macro="" textlink="">
          <xdr:nvSpPr>
            <xdr:cNvPr id="0" name=""/>
            <xdr:cNvSpPr>
              <a:spLocks noTextEdit="1"/>
            </xdr:cNvSpPr>
          </xdr:nvSpPr>
          <xdr:spPr>
            <a:xfrm>
              <a:off x="3622339" y="2273834"/>
              <a:ext cx="5896386" cy="648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1203960</xdr:colOff>
      <xdr:row>10</xdr:row>
      <xdr:rowOff>180705</xdr:rowOff>
    </xdr:from>
    <xdr:to>
      <xdr:col>22</xdr:col>
      <xdr:colOff>0</xdr:colOff>
      <xdr:row>14</xdr:row>
      <xdr:rowOff>91441</xdr:rowOff>
    </xdr:to>
    <mc:AlternateContent xmlns:mc="http://schemas.openxmlformats.org/markup-compatibility/2006">
      <mc:Choice xmlns:a14="http://schemas.microsoft.com/office/drawing/2010/main" Requires="a14">
        <xdr:graphicFrame macro="">
          <xdr:nvGraphicFramePr>
            <xdr:cNvPr id="92" name="Segment_Table3_and_4">
              <a:extLst>
                <a:ext uri="{FF2B5EF4-FFF2-40B4-BE49-F238E27FC236}">
                  <a16:creationId xmlns:a16="http://schemas.microsoft.com/office/drawing/2014/main" id="{3BE897B3-866B-478A-8386-E4B6D65C8AE8}"/>
                </a:ext>
              </a:extLst>
            </xdr:cNvPr>
            <xdr:cNvGraphicFramePr/>
          </xdr:nvGraphicFramePr>
          <xdr:xfrm>
            <a:off x="0" y="0"/>
            <a:ext cx="0" cy="0"/>
          </xdr:xfrm>
          <a:graphic>
            <a:graphicData uri="http://schemas.microsoft.com/office/drawing/2010/slicer">
              <sle:slicer xmlns:sle="http://schemas.microsoft.com/office/drawing/2010/slicer" name="Segment_Table3_and_4"/>
            </a:graphicData>
          </a:graphic>
        </xdr:graphicFrame>
      </mc:Choice>
      <mc:Fallback>
        <xdr:sp macro="" textlink="">
          <xdr:nvSpPr>
            <xdr:cNvPr id="0" name=""/>
            <xdr:cNvSpPr>
              <a:spLocks noTextEdit="1"/>
            </xdr:cNvSpPr>
          </xdr:nvSpPr>
          <xdr:spPr>
            <a:xfrm>
              <a:off x="15293489" y="2227646"/>
              <a:ext cx="5878158" cy="6876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220134</xdr:colOff>
      <xdr:row>30</xdr:row>
      <xdr:rowOff>115019</xdr:rowOff>
    </xdr:from>
    <xdr:to>
      <xdr:col>8</xdr:col>
      <xdr:colOff>10161</xdr:colOff>
      <xdr:row>33</xdr:row>
      <xdr:rowOff>158151</xdr:rowOff>
    </xdr:to>
    <mc:AlternateContent xmlns:mc="http://schemas.openxmlformats.org/markup-compatibility/2006">
      <mc:Choice xmlns:a14="http://schemas.microsoft.com/office/drawing/2010/main" Requires="a14">
        <xdr:graphicFrame macro="">
          <xdr:nvGraphicFramePr>
            <xdr:cNvPr id="96" name="Segment_for_charts">
              <a:extLst>
                <a:ext uri="{FF2B5EF4-FFF2-40B4-BE49-F238E27FC236}">
                  <a16:creationId xmlns:a16="http://schemas.microsoft.com/office/drawing/2014/main" id="{D8B1C63B-5378-4219-BE21-4F3811AC0087}"/>
                </a:ext>
              </a:extLst>
            </xdr:cNvPr>
            <xdr:cNvGraphicFramePr/>
          </xdr:nvGraphicFramePr>
          <xdr:xfrm>
            <a:off x="0" y="0"/>
            <a:ext cx="0" cy="0"/>
          </xdr:xfrm>
          <a:graphic>
            <a:graphicData uri="http://schemas.microsoft.com/office/drawing/2010/slicer">
              <sle:slicer xmlns:sle="http://schemas.microsoft.com/office/drawing/2010/slicer" name="Segment_for_charts"/>
            </a:graphicData>
          </a:graphic>
        </xdr:graphicFrame>
      </mc:Choice>
      <mc:Fallback>
        <xdr:sp macro="" textlink="">
          <xdr:nvSpPr>
            <xdr:cNvPr id="0" name=""/>
            <xdr:cNvSpPr>
              <a:spLocks noTextEdit="1"/>
            </xdr:cNvSpPr>
          </xdr:nvSpPr>
          <xdr:spPr>
            <a:xfrm>
              <a:off x="1445310" y="6061607"/>
              <a:ext cx="5467675" cy="625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152400</xdr:colOff>
      <xdr:row>30</xdr:row>
      <xdr:rowOff>129397</xdr:rowOff>
    </xdr:from>
    <xdr:to>
      <xdr:col>15</xdr:col>
      <xdr:colOff>955519</xdr:colOff>
      <xdr:row>33</xdr:row>
      <xdr:rowOff>143774</xdr:rowOff>
    </xdr:to>
    <mc:AlternateContent xmlns:mc="http://schemas.openxmlformats.org/markup-compatibility/2006">
      <mc:Choice xmlns:a14="http://schemas.microsoft.com/office/drawing/2010/main" Requires="a14">
        <xdr:graphicFrame macro="">
          <xdr:nvGraphicFramePr>
            <xdr:cNvPr id="97" name="Category_for_charts">
              <a:extLst>
                <a:ext uri="{FF2B5EF4-FFF2-40B4-BE49-F238E27FC236}">
                  <a16:creationId xmlns:a16="http://schemas.microsoft.com/office/drawing/2014/main" id="{F24380B6-9D64-4392-A7D4-10028D51422F}"/>
                </a:ext>
              </a:extLst>
            </xdr:cNvPr>
            <xdr:cNvGraphicFramePr/>
          </xdr:nvGraphicFramePr>
          <xdr:xfrm>
            <a:off x="0" y="0"/>
            <a:ext cx="0" cy="0"/>
          </xdr:xfrm>
          <a:graphic>
            <a:graphicData uri="http://schemas.microsoft.com/office/drawing/2010/slicer">
              <sle:slicer xmlns:sle="http://schemas.microsoft.com/office/drawing/2010/slicer" name="Category_for_charts"/>
            </a:graphicData>
          </a:graphic>
        </xdr:graphicFrame>
      </mc:Choice>
      <mc:Fallback>
        <xdr:sp macro="" textlink="">
          <xdr:nvSpPr>
            <xdr:cNvPr id="0" name=""/>
            <xdr:cNvSpPr>
              <a:spLocks noTextEdit="1"/>
            </xdr:cNvSpPr>
          </xdr:nvSpPr>
          <xdr:spPr>
            <a:xfrm>
              <a:off x="9610165" y="6075985"/>
              <a:ext cx="5434883" cy="5970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431321</xdr:colOff>
      <xdr:row>30</xdr:row>
      <xdr:rowOff>143774</xdr:rowOff>
    </xdr:from>
    <xdr:to>
      <xdr:col>22</xdr:col>
      <xdr:colOff>1027852</xdr:colOff>
      <xdr:row>34</xdr:row>
      <xdr:rowOff>115020</xdr:rowOff>
    </xdr:to>
    <mc:AlternateContent xmlns:mc="http://schemas.openxmlformats.org/markup-compatibility/2006">
      <mc:Choice xmlns:a14="http://schemas.microsoft.com/office/drawing/2010/main" Requires="a14">
        <xdr:graphicFrame macro="">
          <xdr:nvGraphicFramePr>
            <xdr:cNvPr id="98" name="Ship Mode_for_charts">
              <a:extLst>
                <a:ext uri="{FF2B5EF4-FFF2-40B4-BE49-F238E27FC236}">
                  <a16:creationId xmlns:a16="http://schemas.microsoft.com/office/drawing/2014/main" id="{3BF7CC14-2DD3-45A1-BE13-C8547B2F20D8}"/>
                </a:ext>
              </a:extLst>
            </xdr:cNvPr>
            <xdr:cNvGraphicFramePr/>
          </xdr:nvGraphicFramePr>
          <xdr:xfrm>
            <a:off x="0" y="0"/>
            <a:ext cx="0" cy="0"/>
          </xdr:xfrm>
          <a:graphic>
            <a:graphicData uri="http://schemas.microsoft.com/office/drawing/2010/slicer">
              <sle:slicer xmlns:sle="http://schemas.microsoft.com/office/drawing/2010/slicer" name="Ship Mode_for_charts"/>
            </a:graphicData>
          </a:graphic>
        </xdr:graphicFrame>
      </mc:Choice>
      <mc:Fallback>
        <xdr:sp macro="" textlink="">
          <xdr:nvSpPr>
            <xdr:cNvPr id="0" name=""/>
            <xdr:cNvSpPr>
              <a:spLocks noTextEdit="1"/>
            </xdr:cNvSpPr>
          </xdr:nvSpPr>
          <xdr:spPr>
            <a:xfrm>
              <a:off x="16986145" y="6090362"/>
              <a:ext cx="5213354" cy="7481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308750</xdr:colOff>
      <xdr:row>10</xdr:row>
      <xdr:rowOff>17170</xdr:rowOff>
    </xdr:from>
    <xdr:to>
      <xdr:col>26</xdr:col>
      <xdr:colOff>25830</xdr:colOff>
      <xdr:row>10</xdr:row>
      <xdr:rowOff>103322</xdr:rowOff>
    </xdr:to>
    <xdr:cxnSp macro="">
      <xdr:nvCxnSpPr>
        <xdr:cNvPr id="3" name="Straight Connector 2">
          <a:extLst>
            <a:ext uri="{FF2B5EF4-FFF2-40B4-BE49-F238E27FC236}">
              <a16:creationId xmlns:a16="http://schemas.microsoft.com/office/drawing/2014/main" id="{6C4D6587-DED1-E54D-C900-D7F5EACB38A1}"/>
            </a:ext>
          </a:extLst>
        </xdr:cNvPr>
        <xdr:cNvCxnSpPr/>
      </xdr:nvCxnSpPr>
      <xdr:spPr>
        <a:xfrm>
          <a:off x="308750" y="1825306"/>
          <a:ext cx="15499521" cy="8615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89647</xdr:colOff>
      <xdr:row>28</xdr:row>
      <xdr:rowOff>170330</xdr:rowOff>
    </xdr:from>
    <xdr:to>
      <xdr:col>26</xdr:col>
      <xdr:colOff>25830</xdr:colOff>
      <xdr:row>29</xdr:row>
      <xdr:rowOff>0</xdr:rowOff>
    </xdr:to>
    <xdr:cxnSp macro="">
      <xdr:nvCxnSpPr>
        <xdr:cNvPr id="4" name="Straight Connector 3">
          <a:extLst>
            <a:ext uri="{FF2B5EF4-FFF2-40B4-BE49-F238E27FC236}">
              <a16:creationId xmlns:a16="http://schemas.microsoft.com/office/drawing/2014/main" id="{D29D7656-4824-4FFE-89E1-724F5C9AFEDB}"/>
            </a:ext>
          </a:extLst>
        </xdr:cNvPr>
        <xdr:cNvCxnSpPr/>
      </xdr:nvCxnSpPr>
      <xdr:spPr>
        <a:xfrm>
          <a:off x="89647" y="5233110"/>
          <a:ext cx="15718624" cy="1048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ed" refreshedDate="45632.904264351855" createdVersion="8" refreshedVersion="8" minRefreshableVersion="3" recordCount="9994" xr:uid="{7B32F298-39AF-40A1-AE3A-878EA9B20360}">
  <cacheSource type="worksheet">
    <worksheetSource ref="A1:U9995" sheet="Source_data"/>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Months (Order Date)" numFmtId="0" databaseField="0">
      <fieldGroup base="2">
        <rangePr groupBy="months" startDate="2014-01-03T00:00:00" endDate="2017-12-31T00:00:00"/>
        <groupItems count="14">
          <s v="&lt;1/3/2014"/>
          <s v="Jan"/>
          <s v="Feb"/>
          <s v="Mar"/>
          <s v="Apr"/>
          <s v="May"/>
          <s v="Jun"/>
          <s v="Jul"/>
          <s v="Aug"/>
          <s v="Sep"/>
          <s v="Oct"/>
          <s v="Nov"/>
          <s v="Dec"/>
          <s v="&gt;12/31/2017"/>
        </groupItems>
      </fieldGroup>
    </cacheField>
    <cacheField name="Quarters (Order Date)" numFmtId="0" databaseField="0">
      <fieldGroup base="2">
        <rangePr groupBy="quarters" startDate="2014-01-03T00:00:00" endDate="2017-12-31T00:00:00"/>
        <groupItems count="6">
          <s v="&lt;1/3/2014"/>
          <s v="Qtr1"/>
          <s v="Qtr2"/>
          <s v="Qtr3"/>
          <s v="Qtr4"/>
          <s v="&gt;12/31/2017"/>
        </groupItems>
      </fieldGroup>
    </cacheField>
    <cacheField name="Years (Order Date)" numFmtId="0" databaseField="0">
      <fieldGroup base="2">
        <rangePr groupBy="years" startDate="2014-01-03T00:00:00" endDate="2017-12-31T00:00:00"/>
        <groupItems count="6">
          <s v="&lt;1/3/2014"/>
          <s v="2014"/>
          <s v="2015"/>
          <s v="2016"/>
          <s v="2017"/>
          <s v="&gt;12/31/2017"/>
        </groupItems>
      </fieldGroup>
    </cacheField>
  </cacheFields>
  <extLst>
    <ext xmlns:x14="http://schemas.microsoft.com/office/spreadsheetml/2009/9/main" uri="{725AE2AE-9491-48be-B2B4-4EB974FC3084}">
      <x14:pivotCacheDefinition pivotCacheId="8587287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8059BA-170A-4659-BB39-B11D5DAF8BCD}" name="PivotTable7"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3:B83" firstHeaderRow="1" firstDataRow="1" firstDataCol="1"/>
  <pivotFields count="24">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measureFilter="1"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10">
    <i>
      <x v="3"/>
    </i>
    <i>
      <x v="30"/>
    </i>
    <i>
      <x v="41"/>
    </i>
    <i>
      <x v="45"/>
    </i>
    <i>
      <x v="36"/>
    </i>
    <i>
      <x v="8"/>
    </i>
    <i>
      <x v="11"/>
    </i>
    <i>
      <x v="33"/>
    </i>
    <i>
      <x v="20"/>
    </i>
    <i>
      <x v="44"/>
    </i>
  </rowItems>
  <colItems count="1">
    <i/>
  </colItems>
  <dataFields count="1">
    <dataField name="Sum of Sales" fld="17" baseField="0" baseItem="0" numFmtId="43"/>
  </dataFields>
  <formats count="1">
    <format dxfId="79">
      <pivotArea outline="0" collapsedLevelsAreSubtotals="1" fieldPosition="0"/>
    </format>
  </format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50EC0E-3E99-451E-BA0C-C1D1B90C4926}" name="PivotTable6"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4">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3"/>
    <field x="22"/>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80">
      <pivotArea outline="0" fieldPosition="0">
        <references count="2">
          <reference field="22" count="4" selected="0">
            <x v="1"/>
            <x v="2"/>
            <x v="3"/>
            <x v="4"/>
          </reference>
          <reference field="23" count="4" selected="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92AE8DE-0F84-4F88-AAA6-E1B7B735C18C}" name="PivotTable5"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2:C43"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3"/>
    </i>
    <i>
      <x v="11"/>
    </i>
    <i>
      <x v="2"/>
    </i>
    <i>
      <x v="13"/>
    </i>
    <i>
      <x/>
    </i>
    <i>
      <x v="10"/>
    </i>
    <i>
      <x v="16"/>
    </i>
    <i>
      <x v="5"/>
    </i>
    <i>
      <x v="15"/>
    </i>
    <i>
      <x v="7"/>
    </i>
  </rowItems>
  <colFields count="1">
    <field x="23"/>
  </colFields>
  <colItems count="2">
    <i>
      <x v="3"/>
    </i>
    <i>
      <x v="4"/>
    </i>
  </colItems>
  <dataFields count="1">
    <dataField name="Sum of Sales" fld="17" baseField="0" baseItem="0" numFmtId="43"/>
  </dataFields>
  <formats count="1">
    <format dxfId="16">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C6C739-26BF-4249-997B-3D31D7D893F1}" name="PivotTable4"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32:G43"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items count="18">
        <item x="3"/>
        <item x="14"/>
        <item x="4"/>
        <item x="7"/>
        <item x="10"/>
        <item x="15"/>
        <item x="2"/>
        <item x="5"/>
        <item x="13"/>
        <item x="12"/>
        <item x="16"/>
        <item x="1"/>
        <item x="0"/>
        <item x="8"/>
        <item x="6"/>
        <item x="9"/>
        <item x="11"/>
        <item t="default"/>
      </items>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1">
    <field x="23"/>
  </colFields>
  <colItems count="2">
    <i>
      <x v="3"/>
    </i>
    <i>
      <x v="4"/>
    </i>
  </colItems>
  <dataFields count="1">
    <dataField name="Sum of Sales" fld="17" baseField="0" baseItem="0"/>
  </dataFields>
  <formats count="1">
    <format dxfId="17">
      <pivotArea outline="0" collapsedLevelsAreSubtotals="1" fieldPosition="0"/>
    </format>
  </formats>
  <pivotTableStyleInfo name="PivotStyleLight16" showRowHeaders="1" showColHeaders="1" showRowStripes="0" showColStripes="0" showLastColumn="1"/>
  <filters count="1">
    <filter fld="9"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8D6E899-8A95-4D88-B6B9-DB8D0B3F17AD}" name="PivotTable3"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11:G25" firstHeaderRow="1" firstDataRow="5" firstDataCol="1"/>
  <pivotFields count="24">
    <pivotField showAll="0"/>
    <pivotField showAll="0"/>
    <pivotField axis="axisCol"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items count="18">
        <item x="3"/>
        <item x="14"/>
        <item x="4"/>
        <item x="7"/>
        <item x="10"/>
        <item x="15"/>
        <item x="2"/>
        <item x="5"/>
        <item x="13"/>
        <item x="12"/>
        <item x="16"/>
        <item x="1"/>
        <item x="0"/>
        <item x="8"/>
        <item x="6"/>
        <item x="9"/>
        <item x="11"/>
        <item t="default"/>
      </items>
    </pivotField>
    <pivotField showAll="0"/>
    <pivotField dataField="1" showAll="0"/>
    <pivotField showAll="0"/>
    <pivotField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123"/>
    </i>
    <i>
      <x v="207"/>
    </i>
    <i>
      <x v="80"/>
    </i>
    <i>
      <x v="94"/>
    </i>
    <i>
      <x v="233"/>
    </i>
  </rowItems>
  <colFields count="4">
    <field x="23"/>
    <field x="22"/>
    <field x="21"/>
    <field x="2"/>
  </colFields>
  <colItems count="2">
    <i>
      <x v="3"/>
    </i>
    <i>
      <x v="4"/>
    </i>
  </colItems>
  <dataFields count="1">
    <dataField name="Sum of Sales" fld="17" baseField="0" baseItem="0"/>
  </dataFields>
  <formats count="1">
    <format dxfId="85">
      <pivotArea outline="0" collapsedLevelsAreSubtotals="1" fieldPosition="0"/>
    </format>
  </formats>
  <pivotTableStyleInfo name="PivotStyleLight16" showRowHeaders="1" showColHeaders="1" showRowStripes="0" showColStripes="0" showLastColumn="1"/>
  <filters count="1">
    <filter fld="9"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094C1EF-6A9A-4F3F-8930-328025E5E92B}" name="PivotTable2"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1:C25" firstHeaderRow="1" firstDataRow="5" firstDataCol="1"/>
  <pivotFields count="24">
    <pivotField showAll="0"/>
    <pivotField showAll="0"/>
    <pivotField axis="axisCol"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3"/>
    </i>
    <i>
      <x v="11"/>
    </i>
    <i>
      <x v="2"/>
    </i>
    <i>
      <x v="13"/>
    </i>
    <i>
      <x/>
    </i>
    <i>
      <x v="10"/>
    </i>
    <i>
      <x v="16"/>
    </i>
    <i>
      <x v="5"/>
    </i>
    <i>
      <x v="15"/>
    </i>
    <i>
      <x v="7"/>
    </i>
  </rowItems>
  <colFields count="4">
    <field x="23"/>
    <field x="22"/>
    <field x="21"/>
    <field x="2"/>
  </colFields>
  <colItems count="2">
    <i>
      <x v="3"/>
    </i>
    <i>
      <x v="4"/>
    </i>
  </colItems>
  <dataFields count="1">
    <dataField name="Sum of Sales" fld="17" baseField="0" baseItem="0" numFmtId="43"/>
  </dataFields>
  <formats count="1">
    <format dxfId="84">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B67CAB-437C-4E9E-A56D-E07EDCBE9E2B}" name="PivotTable1"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2:C4" firstHeaderRow="0" firstDataRow="1" firstDataCol="1"/>
  <pivotFields count="24">
    <pivotField showAll="0"/>
    <pivotField showAll="0"/>
    <pivotField axis="axisRow"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4">
    <field x="23"/>
    <field x="22"/>
    <field x="21"/>
    <field x="2"/>
  </rowFields>
  <rowItems count="2">
    <i>
      <x v="3"/>
    </i>
    <i>
      <x v="4"/>
    </i>
  </rowItems>
  <colFields count="1">
    <field x="-2"/>
  </colFields>
  <colItems count="2">
    <i>
      <x/>
    </i>
    <i i="1">
      <x v="1"/>
    </i>
  </colItems>
  <dataFields count="2">
    <dataField name="Sum of Sales" fld="17" baseField="0" baseItem="0"/>
    <dataField name="Sum of Profit" fld="20" baseField="0" baseItem="0"/>
  </dataFields>
  <formats count="5">
    <format dxfId="90">
      <pivotArea field="23" type="button" dataOnly="0" labelOnly="1" outline="0" axis="axisRow" fieldPosition="0"/>
    </format>
    <format dxfId="89">
      <pivotArea outline="0" collapsedLevelsAreSubtotals="1" fieldPosition="0"/>
    </format>
    <format dxfId="88">
      <pivotArea collapsedLevelsAreSubtotals="1" fieldPosition="0">
        <references count="1">
          <reference field="23" count="1">
            <x v="3"/>
          </reference>
        </references>
      </pivotArea>
    </format>
    <format dxfId="87">
      <pivotArea collapsedLevelsAreSubtotals="1" fieldPosition="0">
        <references count="1">
          <reference field="23" count="1">
            <x v="4"/>
          </reference>
        </references>
      </pivotArea>
    </format>
    <format dxfId="8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578F891-B8A6-4578-9E86-A3C51A02AD53}" sourceName="Category">
  <pivotTables>
    <pivotTable tabId="6" name="PivotTable1"/>
  </pivotTables>
  <data>
    <tabular pivotCacheId="858728732">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F496B3DD-2612-48E1-9FE8-EDEACC2BFC02}" sourceName="Segment">
  <pivotTables>
    <pivotTable tabId="6" name="PivotTable1"/>
  </pivotTables>
  <data>
    <tabular pivotCacheId="858728732">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AA323135-FAD4-442A-A4AB-90565C82C151}" sourceName="Category">
  <pivotTables>
    <pivotTable tabId="6" name="PivotTable2"/>
    <pivotTable tabId="6" name="PivotTable3"/>
  </pivotTables>
  <data>
    <tabular pivotCacheId="858728732">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464F8F1B-9BA2-4E05-ACFF-848F43C28C1F}" sourceName="Segment">
  <pivotTables>
    <pivotTable tabId="6" name="PivotTable4"/>
    <pivotTable tabId="6" name="PivotTable5"/>
  </pivotTables>
  <data>
    <tabular pivotCacheId="858728732">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C09A585C-CCBA-4361-8CEE-40183207F230}" sourceName="Segment">
  <pivotTables>
    <pivotTable tabId="6" name="PivotTable6"/>
    <pivotTable tabId="6" name="PivotTable7"/>
  </pivotTables>
  <data>
    <tabular pivotCacheId="858728732">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D8C03FC5-3E1F-4C78-849A-0218DBD11CBC}" sourceName="Category">
  <pivotTables>
    <pivotTable tabId="6" name="PivotTable6"/>
    <pivotTable tabId="6" name="PivotTable7"/>
  </pivotTables>
  <data>
    <tabular pivotCacheId="858728732">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A1577078-CD5D-4224-862D-004BCA7208CA}" sourceName="Ship Mode">
  <pivotTables>
    <pivotTable tabId="6" name="PivotTable6"/>
    <pivotTable tabId="6" name="PivotTable7"/>
  </pivotTables>
  <data>
    <tabular pivotCacheId="858728732">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A28ABAEF-4BAD-4A69-8196-A1EB8003B92E}" cache="Slicer_Category" caption="Category" columnCount="3" style="Slicer_noborder" rowHeight="234950"/>
  <slicer name="Segment" xr10:uid="{4976C0CD-25AE-462D-9870-01C943AF53A8}" cache="Slicer_Segment" caption="Segment" columnCount="3" style="Slicer_noborder" rowHeight="234950"/>
  <slicer name="Category_Table1_and_2" xr10:uid="{94A1695B-0F3F-4FD7-ABE2-22D90326388A}" cache="Slicer_Category1" caption="Category" columnCount="3" style="Slicer_noborder" rowHeight="234950"/>
  <slicer name="Segment_Table3_and_4" xr10:uid="{69B87353-25F4-418F-94C4-1283B8814C1A}" cache="Slicer_Segment1" caption="Segment" columnCount="3" style="Slicer_noborder" rowHeight="234950"/>
  <slicer name="Segment_for_charts" xr10:uid="{654CC884-B1C1-4A43-BC26-2929E4286466}" cache="Slicer_Segment2" caption="Segment" columnCount="3" style="Slicer_noborder" rowHeight="234950"/>
  <slicer name="Category_for_charts" xr10:uid="{D166347D-1FFE-47C7-84A0-11791DE6A9C7}" cache="Slicer_Category2" caption="Category" columnCount="3" style="Slicer_noborder" rowHeight="234950"/>
  <slicer name="Ship Mode_for_charts" xr10:uid="{FE6E9C8C-E118-46AA-A010-79E5A539339B}" cache="Slicer_Ship_Mode" caption="Ship Mode" columnCount="4" style="Slicer_noborder" rowHeight="23495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3F867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sqref="A1:U9995"/>
    </sheetView>
  </sheetViews>
  <sheetFormatPr defaultRowHeight="14.4" x14ac:dyDescent="0.3"/>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3">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3">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3">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3">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3">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3">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3">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3">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3">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3">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3">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3">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3">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3">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3">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3">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3">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3">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3">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3">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3">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3">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3">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3">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3">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3">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3">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3">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3">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3">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3">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3">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3">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3">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3">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3">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3">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3">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3">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3">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3">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3">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3">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3">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3">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3">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3">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3">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3">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3">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3">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3">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3">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3">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3">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3">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3">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3">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3">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3">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3">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3">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3">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3">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3">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3">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3">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3">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3">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3">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3">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3">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3">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3">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3">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3">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3">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3">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3">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3">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3">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3">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3">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3">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3">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3">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3">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3">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3">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3">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3">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3">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3">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3">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3">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3">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3">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3">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3">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3">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3">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3">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3">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3">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3">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3">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3">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3">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3">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3">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3">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3">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3">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3">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3">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3">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3">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3">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3">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3">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3">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3">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3">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3">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3">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3">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3">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3">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3">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3">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3">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3">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3">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3">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3">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3">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3">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3">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3">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3">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3">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3">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3">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3">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3">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3">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3">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3">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3">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3">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3">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3">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3">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3">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3">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3">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3">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3">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3">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3">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3">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3">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3">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3">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3">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3">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3">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3">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3">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3">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3">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3">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3">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3">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3">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3">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3">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3">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3">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3">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3">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3">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3">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3">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3">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3">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3">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3">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3">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3">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3">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3">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3">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3">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3">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3">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3">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3">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3">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3">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3">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3">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3">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3">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3">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3">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3">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3">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3">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3">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3">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3">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3">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3">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3">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3">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3">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3">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3">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3">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3">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3">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3">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3">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3">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3">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3">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3">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3">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3">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3">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3">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3">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3">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3">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3">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3">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3">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3">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3">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3">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3">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3">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3">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3">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3">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3">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3">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3">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3">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3">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3">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3">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3">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3">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3">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3">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3">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3">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3">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3">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3">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3">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3">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3">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3">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3">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3">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3">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3">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3">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3">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3">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3">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3">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3">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3">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3">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3">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3">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3">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3">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3">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3">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3">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3">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3">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3">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3">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3">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3">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3">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3">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3">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3">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3">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3">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3">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3">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3">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3">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3">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3">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3">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3">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3">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3">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3">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3">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3">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3">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3">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3">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3">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3">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3">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3">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3">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3">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3">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3">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3">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3">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3">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3">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3">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3">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3">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3">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3">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3">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3">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3">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3">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3">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3">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3">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3">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3">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3">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3">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3">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3">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3">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3">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3">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3">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3">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3">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3">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3">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3">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3">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3">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3">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3">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3">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3">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3">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3">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3">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3">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3">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3">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3">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3">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3">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3">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3">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3">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3">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3">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3">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3">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3">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3">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3">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3">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3">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3">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3">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3">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3">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3">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3">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3">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3">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3">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3">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3">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3">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3">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3">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3">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3">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3">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3">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3">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3">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3">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3">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3">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3">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3">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3">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3">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3">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3">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3">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3">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3">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3">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3">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3">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3">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3">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3">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3">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3">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3">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3">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3">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3">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3">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3">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3">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3">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3">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3">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3">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3">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3">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3">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3">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3">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3">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3">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3">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3">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3">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3">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3">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3">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3">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3">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3">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3">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3">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3">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3">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3">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3">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3">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3">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3">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3">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3">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3">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3">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3">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3">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3">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3">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3">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3">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3">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3">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3">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3">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3">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3">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3">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3">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3">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3">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3">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3">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3">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3">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3">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3">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3">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3">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3">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3">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3">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3">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3">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3">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3">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3">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3">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3">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3">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3">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3">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3">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3">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3">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3">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3">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3">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3">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3">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3">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3">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3">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3">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3">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3">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3">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3">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3">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3">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3">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3">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3">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3">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3">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3">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3">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3">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3">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3">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3">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3">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3">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3">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3">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3">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3">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3">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3">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3">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3">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3">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3">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3">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3">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3">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3">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3">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3">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3">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3">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3">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3">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3">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3">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3">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3">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3">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3">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3">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3">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3">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3">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3">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3">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3">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3">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3">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3">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3">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3">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3">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3">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3">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3">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3">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3">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3">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3">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3">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3">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3">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3">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3">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3">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3">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3">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3">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3">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3">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3">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3">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3">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3">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3">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3">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3">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3">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3">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3">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3">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3">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3">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3">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3">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3">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3">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3">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3">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3">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3">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3">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3">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3">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3">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3">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3">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3">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3">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3">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3">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3">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3">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3">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3">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3">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3">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3">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3">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3">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3">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3">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3">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3">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3">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3">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3">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3">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3">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3">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3">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3">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3">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3">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3">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3">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3">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3">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3">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3">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3">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3">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3">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3">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3">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3">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3">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3">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3">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3">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3">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3">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3">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3">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3">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3">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3">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3">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3">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3">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3">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3">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3">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3">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3">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3">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3">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3">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3">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3">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3">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3">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3">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3">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3">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3">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3">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3">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3">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3">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3">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3">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3">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3">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3">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3">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3">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3">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3">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3">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3">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3">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3">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3">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3">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3">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3">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3">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3">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3">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3">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3">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3">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3">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3">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3">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3">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3">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3">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3">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3">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3">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3">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3">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3">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3">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3">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3">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3">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3">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3">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3">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3">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3">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3">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3">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3">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3">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3">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3">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3">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3">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3">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3">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3">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3">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3">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3">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3">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3">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3">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3">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3">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3">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3">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3">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3">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3">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3">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3">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3">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3">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3">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3">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3">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3">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3">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3">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3">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3">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3">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3">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3">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3">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3">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3">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3">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3">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3">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3">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3">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3">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3">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3">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3">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3">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3">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3">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3">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3">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3">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3">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3">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3">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3">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3">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3">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3">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3">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3">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3">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3">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3">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3">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3">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3">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3">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3">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3">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3">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3">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3">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3">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3">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3">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3">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3">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3">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3">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3">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3">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3">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3">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3">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3">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3">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3">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3">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3">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3">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3">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3">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3">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3">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3">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3">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3">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3">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3">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3">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3">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3">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3">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3">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3">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3">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3">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3">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3">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3">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3">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3">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3">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3">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3">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3">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3">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3">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3">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3">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3">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3">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3">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3">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3">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3">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3">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3">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3">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3">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3">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3">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3">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3">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3">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3">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3">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3">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3">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3">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3">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3">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3">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3">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3">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3">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3">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3">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3">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3">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3">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3">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3">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3">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3">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3">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3">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3">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3">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3">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3">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3">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3">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3">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3">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3">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3">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3">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3">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3">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3">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3">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3">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3">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3">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3">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3">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3">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3">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3">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3">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3">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3">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3">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3">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3">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3">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3">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3">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3">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3">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3">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3">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3">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3">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3">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3">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3">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3">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3">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3">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3">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3">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3">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3">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3">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3">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3">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3">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3">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3">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3">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3">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3">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3">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3">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3">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3">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3">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3">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3">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3">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3">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3">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3">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3">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3">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3">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3">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3">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3">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3">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3">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3">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3">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3">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3">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3">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3">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3">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3">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3">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3">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3">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3">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3">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3">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3">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3">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3">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3">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3">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3">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3">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3">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3">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3">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3">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3">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3">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3">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3">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3">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3">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3">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3">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3">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3">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3">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3">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3">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3">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3">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3">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3">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3">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3">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3">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3">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3">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3">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3">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3">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3">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3">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3">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3">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3">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3">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3">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3">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3">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3">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3">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3">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3">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3">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3">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3">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3">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3">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3">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3">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3">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3">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3">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3">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3">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3">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3">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3">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3">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3">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3">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3">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3">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3">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3">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3">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3">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3">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3">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3">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3">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3">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3">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3">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3">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3">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3">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3">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3">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3">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3">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3">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3">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3">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3">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3">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3">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3">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3">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3">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3">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3">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3">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3">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3">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3">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3">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3">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3">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3">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3">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3">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3">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3">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3">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3">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3">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3">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3">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3">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3">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3">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3">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3">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3">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3">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3">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3">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3">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3">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3">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3">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3">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3">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3">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3">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3">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3">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3">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3">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3">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3">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3">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3">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3">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3">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3">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3">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3">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3">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3">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3">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3">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3">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3">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3">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3">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3">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3">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3">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3">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3">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3">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3">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3">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3">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3">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3">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3">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3">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3">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3">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3">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3">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3">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3">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3">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3">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3">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3">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3">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3">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3">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3">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3">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3">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3">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3">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3">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3">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3">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3">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3">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3">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3">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3">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3">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3">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3">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3">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3">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3">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3">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3">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3">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3">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3">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3">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3">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3">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3">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3">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3">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3">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3">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3">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3">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3">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3">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3">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3">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3">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3">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3">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3">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3">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3">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3">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3">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3">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3">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3">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3">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3">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3">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3">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3">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3">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3">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3">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3">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3">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3">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3">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3">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3">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3">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3">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3">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3">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3">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3">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3">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3">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3">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3">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3">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3">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3">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3">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3">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3">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3">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3">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3">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3">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3">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3">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3">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3">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3">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3">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3">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3">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3">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3">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3">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3">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3">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3">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3">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3">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3">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3">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3">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3">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3">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3">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3">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3">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3">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3">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3">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3">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3">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3">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3">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3">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3">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3">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3">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3">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3">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3">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3">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3">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3">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3">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3">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3">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3">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3">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3">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3">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3">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3">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3">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3">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3">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3">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3">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3">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3">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3">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3">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3">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3">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3">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3">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3">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3">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3">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3">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3">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3">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3">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3">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3">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3">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3">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3">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3">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3">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3">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3">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3">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3">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3">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3">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3">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3">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3">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3">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3">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3">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3">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3">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3">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3">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3">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3">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3">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3">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3">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3">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3">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3">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3">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3">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3">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3">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3">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3">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3">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3">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3">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3">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3">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3">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3">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3">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3">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3">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3">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3">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3">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3">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3">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3">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3">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3">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3">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3">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3">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3">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3">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3">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3">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3">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3">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3">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3">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3">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3">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3">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3">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3">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3">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3">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3">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3">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3">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3">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3">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3">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3">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3">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3">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3">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3">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3">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3">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3">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3">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3">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3">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3">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3">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3">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3">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3">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3">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3">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3">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3">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3">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3">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3">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3">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3">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3">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3">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3">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3">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3">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3">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3">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3">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3">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3">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3">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3">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3">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3">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3">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3">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3">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3">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3">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3">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3">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3">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3">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3">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3">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3">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3">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3">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3">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3">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3">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3">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3">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3">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3">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3">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3">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3">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3">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3">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3">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3">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3">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3">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3">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3">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3">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3">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3">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3">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3">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3">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3">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3">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3">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3">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3">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3">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3">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3">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3">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3">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3">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3">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3">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3">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3">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3">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3">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3">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3">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3">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3">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3">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3">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3">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3">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3">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3">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3">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3">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3">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3">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3">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3">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3">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3">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3">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3">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3">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3">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3">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3">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3">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3">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3">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3">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3">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3">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3">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3">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3">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3">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3">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3">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3">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3">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3">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3">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3">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3">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3">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3">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3">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3">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3">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3">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3">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3">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3">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3">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3">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3">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3">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3">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3">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3">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3">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3">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3">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3">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3">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3">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3">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3">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3">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3">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3">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3">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3">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3">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3">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3">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3">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3">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3">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3">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3">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3">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3">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3">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3">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3">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3">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3">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3">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3">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3">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3">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3">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3">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3">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3">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3">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3">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3">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3">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3">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3">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3">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3">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3">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3">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3">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3">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3">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3">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3">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3">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3">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3">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3">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3">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3">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3">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3">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3">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3">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3">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3">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3">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3">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3">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3">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3">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3">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3">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3">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3">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3">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3">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3">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3">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3">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3">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3">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3">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3">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3">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3">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3">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3">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3">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3">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3">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3">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3">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3">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3">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3">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3">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3">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3">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3">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3">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3">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3">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3">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3">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3">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3">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3">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3">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3">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3">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3">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3">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3">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3">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3">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3">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3">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3">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3">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3">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3">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3">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3">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3">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3">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3">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3">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3">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3">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3">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3">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3">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3">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3">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3">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3">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3">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3">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3">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3">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3">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3">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3">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3">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3">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3">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3">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3">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3">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3">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3">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3">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3">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3">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3">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3">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3">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3">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3">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3">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3">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3">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3">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3">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3">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3">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3">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3">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3">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3">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3">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3">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3">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3">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3">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3">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3">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3">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3">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3">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3">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3">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3">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3">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3">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3">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3">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3">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3">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3">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3">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3">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3">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3">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3">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3">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3">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3">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3">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3">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3">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3">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3">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3">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3">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3">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3">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3">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3">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3">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3">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3">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3">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3">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3">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3">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3">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3">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3">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3">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3">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3">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3">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3">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3">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3">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3">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3">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3">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3">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3">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3">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3">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3">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3">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3">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3">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3">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3">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3">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3">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3">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3">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3">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3">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3">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3">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3">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3">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3">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3">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3">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3">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3">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3">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3">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3">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3">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3">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3">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3">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3">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3">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3">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3">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3">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3">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3">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3">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3">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3">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3">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3">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3">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3">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3">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3">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3">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3">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3">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3">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3">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3">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3">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3">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3">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3">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3">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3">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3">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3">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3">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3">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3">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3">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3">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3">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3">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3">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3">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3">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3">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3">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3">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3">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3">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3">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3">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3">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3">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3">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3">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3">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3">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3">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3">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3">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3">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3">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3">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3">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3">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3">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3">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3">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3">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3">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3">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3">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3">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3">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3">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3">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3">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3">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3">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3">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3">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3">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3">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3">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3">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3">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3">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3">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3">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3">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3">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3">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3">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3">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3">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3">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3">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3">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3">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3">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3">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3">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3">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3">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3">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3">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3">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3">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3">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3">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3">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3">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3">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3">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3">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3">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3">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3">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3">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3">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3">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3">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3">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3">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3">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3">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3">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3">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3">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3">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3">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3">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3">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3">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3">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3">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3">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3">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3">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3">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3">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3">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3">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3">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3">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3">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3">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3">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3">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3">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3">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3">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3">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3">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3">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3">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3">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3">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3">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3">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3">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3">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3">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3">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3">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3">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3">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3">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3">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3">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3">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3">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3">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3">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3">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3">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3">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3">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3">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3">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3">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3">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3">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3">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3">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3">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3">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3">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3">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3">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3">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3">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3">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3">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3">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3">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3">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3">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3">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3">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3">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3">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3">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3">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3">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3">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3">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3">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3">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3">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3">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3">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3">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3">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3">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3">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3">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3">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3">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3">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3">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3">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3">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3">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3">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3">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3">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3">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3">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3">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3">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3">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3">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3">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3">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3">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3">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3">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3">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3">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3">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3">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3">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3">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3">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3">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3">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3">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3">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3">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3">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3">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3">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3">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3">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3">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3">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3">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3">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3">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3">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3">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3">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3">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3">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3">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3">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3">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3">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3">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3">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3">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3">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3">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3">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3">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3">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3">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3">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3">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3">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3">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3">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3">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3">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3">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3">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3">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3">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3">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3">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3">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3">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3">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3">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3">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3">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3">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3">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3">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3">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3">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3">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3">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3">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3">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3">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3">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3">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3">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3">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3">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3">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3">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3">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3">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3">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3">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3">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3">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3">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3">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3">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3">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3">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3">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3">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3">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3">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3">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3">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3">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3">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3">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3">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3">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3">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3">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3">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3">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3">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3">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3">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3">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3">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3">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3">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3">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3">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3">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3">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3">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3">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3">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3">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3">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3">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3">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3">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3">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3">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3">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3">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3">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3">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3">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3">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3">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3">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3">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3">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3">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3">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3">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3">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3">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3">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3">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3">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3">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3">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3">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3">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3">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3">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3">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3">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3">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3">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3">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3">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3">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3">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3">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3">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3">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3">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3">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3">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3">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3">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3">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3">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3">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3">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3">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3">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3">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3">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3">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3">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3">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3">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3">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3">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3">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3">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3">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3">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3">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3">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3">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3">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3">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3">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3">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3">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3">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3">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3">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3">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3">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3">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3">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3">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3">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3">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3">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3">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3">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3">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3">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3">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3">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3">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3">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3">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3">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3">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3">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3">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3">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3">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3">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3">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3">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3">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3">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3">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3">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3">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3">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3">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3">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3">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3">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3">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3">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3">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3">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3">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3">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3">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3">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3">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3">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3">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3">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3">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3">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3">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3">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3">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3">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3">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3">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3">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3">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3">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3">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3">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3">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3">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3">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3">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3">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3">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3">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3">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3">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3">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3">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3">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3">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3">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3">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3">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3">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3">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3">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3">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3">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3">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3">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3">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3">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3">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3">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3">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3">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3">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3">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3">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3">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3">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3">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3">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3">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3">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3">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3">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3">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3">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3">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3">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3">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3">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3">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3">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3">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3">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3">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3">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3">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3">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3">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3">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3">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3">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3">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3">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3">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3">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3">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3">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3">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3">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3">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3">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3">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3">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3">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3">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3">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3">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3">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3">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3">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3">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3">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3">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3">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3">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3">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3">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3">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3">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3">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3">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3">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3">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3">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3">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3">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3">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3">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3">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3">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3">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3">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3">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3">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3">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3">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3">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3">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3">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3">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3">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3">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3">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3">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3">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3">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3">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3">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3">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3">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3">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3">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3">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3">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3">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3">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3">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3">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3">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3">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3">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3">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3">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3">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3">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3">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3">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3">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3">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3">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3">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3">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3">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3">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3">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3">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3">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3">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3">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3">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3">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3">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3">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3">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3">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3">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3">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3">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3">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3">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3">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3">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3">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3">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3">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3">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3">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3">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3">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3">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3">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3">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3">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3">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3">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3">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3">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3">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3">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3">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3">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3">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3">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3">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3">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3">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3">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3">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3">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3">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3">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3">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3">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3">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3">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3">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3">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3">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3">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3">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3">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3">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3">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3">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3">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3">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3">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3">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3">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3">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3">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3">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3">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3">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3">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3">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3">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3">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3">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3">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3">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3">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3">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3">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3">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3">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3">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3">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3">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3">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3">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3">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3">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3">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3">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3">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3">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3">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3">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3">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3">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3">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3">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3">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3">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3">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3">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3">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3">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3">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3">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3">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3">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3">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3">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3">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3">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3">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3">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3">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3">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3">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3">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3">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3">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3">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3">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3">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3">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3">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3">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3">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3">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3">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3">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3">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3">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3">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3">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3">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3">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3">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3">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3">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3">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3">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3">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3">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3">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3">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3">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3">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3">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3">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3">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3">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3">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3">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3">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3">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3">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3">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3">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3">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3">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3">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3">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3">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3">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3">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3">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3">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3">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3">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3">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3">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3">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3">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3">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3">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3">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3">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3">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3">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3">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3">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3">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3">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3">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3">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3">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3">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3">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3">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3">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3">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3">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3">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3">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3">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3">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3">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3">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3">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3">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3">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3">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3">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3">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3">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3">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3">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3">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3">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3">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3">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3">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3">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3">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3">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3">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3">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3">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3">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3">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3">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3">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3">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3">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3">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3">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3">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3">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3">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3">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3">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3">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3">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3">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3">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3">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3">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3">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3">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3">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3">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3">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3">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3">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3">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3">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3">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3">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3">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3">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3">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3">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3">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3">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3">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3">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3">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3">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3">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3">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3">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3">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3">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3">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3">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3">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3">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3">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3">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3">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3">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3">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3">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3">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3">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3">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3">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3">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3">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3">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3">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3">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3">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3">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3">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3">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3">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3">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3">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3">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3">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3">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3">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3">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3">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3">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3">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3">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3">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3">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3">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3">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3">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3">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3">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3">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3">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3">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3">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3">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3">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3">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3">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3">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3">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3">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3">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3">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3">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3">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3">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3">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3">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3">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3">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3">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3">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3">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3">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3">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3">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3">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3">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3">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3">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3">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3">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3">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3">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3">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3">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3">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3">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3">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3">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3">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3">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3">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3">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3">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3">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3">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3">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3">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3">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3">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3">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3">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3">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3">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3">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3">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3">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3">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3">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3">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3">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3">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3">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3">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3">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3">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3">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3">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3">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3">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3">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3">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3">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3">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3">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3">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3">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3">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3">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3">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3">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3">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3">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3">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3">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3">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3">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3">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3">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3">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3">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3">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3">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3">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3">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3">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3">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3">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3">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3">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3">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3">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3">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3">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3">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3">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3">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3">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3">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3">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3">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3">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3">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3">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3">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3">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3">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3">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3">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3">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3">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3">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3">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3">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3">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3">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3">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3">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3">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3">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3">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3">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3">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3">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3">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3">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3">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3">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3">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3">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3">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3">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3">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3">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3">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3">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3">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3">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3">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3">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3">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3">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3">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3">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3">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3">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3">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3">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3">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3">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3">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3">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3">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3">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3">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3">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3">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3">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3">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3">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3">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3">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3">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3">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3">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3">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3">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3">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3">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3">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3">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3">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3">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3">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3">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3">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3">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3">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3">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3">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3">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3">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3">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3">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3">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3">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3">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3">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3">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3">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3">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3">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3">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3">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3">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3">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3">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3">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3">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3">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3">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3">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3">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3">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3">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3">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3">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3">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3">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3">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3">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3">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3">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3">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3">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3">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3">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3">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3">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3">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3">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3">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3">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3">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3">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3">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3">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3">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3">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3">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3">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3">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3">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3">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3">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3">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3">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3">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3">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3">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3">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3">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3">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3">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3">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3">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3">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3">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3">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3">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3">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3">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3">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3">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3">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3">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3">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3">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3">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3">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3">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3">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3">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3">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3">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3">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3">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3">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3">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3">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3">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3">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3">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3">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3">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3">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3">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3">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3">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3">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3">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3">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3">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3">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3">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3">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3">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3">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3">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3">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3">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3">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3">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3">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3">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3">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3">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3">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3">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3">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3">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3">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3">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3">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3">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3">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3">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3">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3">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3">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3">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3">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3">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3">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3">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3">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3">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3">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3">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3">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3">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3">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3">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3">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3">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3">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3">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3">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3">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3">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3">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3">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3">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3">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3">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3">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3">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3">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3">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3">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3">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3">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3">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3">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3">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3">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3">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3">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3">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3">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3">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3">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3">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3">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3">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3">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3">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3">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3">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3">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3">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3">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3">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3">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3">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3">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3">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3">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3">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3">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3">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3">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3">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3">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3">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3">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3">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3">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3">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3">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3">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3">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3">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3">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3">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3">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3">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3">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3">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3">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3">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3">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3">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3">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3">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3">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3">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3">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3">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3">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3">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3">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3">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3">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3">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3">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3">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3">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3">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3">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3">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3">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3">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3">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3">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3">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3">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3">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3">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3">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3">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3">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3">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3">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3">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3">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3">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3">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3">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3">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3">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3">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3">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3">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3">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3">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3">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3">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3">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3">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3">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3">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3">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3">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3">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3">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3">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3">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3">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3">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3">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3">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3">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3">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3">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3">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3">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3">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3">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3">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3">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3">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3">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3">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3">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3">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3">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3">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3">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3">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3">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3">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3">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3">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3">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3">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3">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3">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3">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3">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3">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3">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3">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3">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3">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3">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3">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3">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3">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3">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3">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3">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3">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3">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3">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3">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3">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3">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3">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3">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3">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3">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3">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3">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3">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3">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3">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3">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3">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3">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3">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3">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3">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3">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3">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3">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3">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3">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3">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3">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3">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3">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3">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3">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3">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3">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3">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3">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3">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3">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3">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3">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3">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3">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3">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3">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3">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3">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3">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3">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3">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3">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3">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3">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3">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3">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3">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3">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3">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3">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3">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3">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3">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3">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3">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3">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3">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3">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3">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3">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3">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3">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3">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3">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3">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3">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3">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3">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3">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3">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3">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3">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3">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3">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3">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3">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3">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3">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3">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3">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3">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3">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3">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3">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3">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3">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3">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3">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3">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3">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3">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3">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3">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3">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3">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3">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3">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3">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3">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3">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3">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3">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3">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3">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3">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3">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3">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3">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3">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3">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3">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3">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3">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3">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3">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3">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3">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3">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3">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3">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3">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3">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3">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3">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3">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3">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3">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3">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3">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3">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3">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3">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3">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3">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3">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3">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3">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3">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3">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3">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3">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3">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3">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3">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3">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3">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3">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3">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3">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3">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3">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3">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3">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3">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3">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3">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3">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3">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3">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3">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3">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3">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3">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3">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3">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3">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3">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3">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3">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3">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3">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3">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3">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3">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3">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3">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3">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3">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3">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3">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3">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3">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3">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3">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3">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3">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3">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3">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3">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3">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3">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3">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3">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3">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3">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3">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3">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3">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3">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3">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3">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3">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3">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3">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3">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3">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3">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3">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3">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3">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3">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3">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3">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3">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3">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3">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3">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3">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3">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3">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3">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3">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3">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3">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3">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3">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3">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3">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3">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3">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3">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3">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3">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3">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3">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3">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3">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3">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3">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3">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3">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3">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3">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3">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3">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3">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3">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3">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3">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3">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3">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3">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3">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3">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3">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3">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3">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3">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3">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3">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3">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3">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3">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3">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3">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3">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3">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3">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3">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3">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3">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3">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3">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3">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3">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3">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3">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3">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3">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3">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3">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3">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3">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3">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3">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3">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3">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3">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3">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3">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3">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3">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3">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3">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3">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3">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3">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3">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3">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3">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3">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3">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3">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3">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3">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3">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3">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3">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3">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3">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3">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3">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3">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3">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3">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3">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3">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3">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3">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3">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3">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3">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3">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3">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3">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3">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3">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3">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3">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3">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3">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3">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3">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3">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3">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3">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3">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3">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3">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3">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3">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3">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3">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3">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3">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3">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3">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3">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3">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3">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3">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3">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3">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3">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3">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3">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3">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3">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3">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3">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3">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3">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3">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3">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3">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3">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3">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3">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3">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3">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3">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3">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3">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3">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3">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3">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3">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3">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3">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3">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3">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3">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3">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3">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3">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3">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3">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3">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3">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3">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3">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3">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3">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3">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3">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3">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3">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3">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3">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3">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3">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3">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3">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3">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3">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3">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3">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3">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3">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3">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3">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3">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3">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3">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3">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3">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3">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3">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3">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3">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3">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3">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3">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3">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3">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3">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3">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3">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3">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3">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3">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3">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3">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3">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3">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3">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3">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3">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3">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3">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3">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3">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3">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3">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3">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3">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3">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3">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3">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3">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3">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3">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3">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3">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3">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3">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3">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3">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3">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3">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3">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3">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3">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3">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3">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3">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3">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3">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3">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3">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3">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3">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3">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3">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3">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3">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3">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3">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3">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3">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3">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3">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3">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3">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3">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3">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3">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3">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3">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3">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3">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3">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3">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3">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3">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3">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3">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3">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3">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3">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3">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3">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3">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3">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3">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3">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3">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3">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3">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3">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3">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3">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3">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3">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3">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3">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3">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3">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3">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3">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3">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3">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3">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3">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3">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3">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3">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3">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3">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3">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3">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3">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3">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3">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3">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3">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3">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3">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3">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3">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3">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3">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3">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3">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3">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3">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3">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3">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3">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3">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3">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3">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3">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3">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3">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3">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3">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3">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3">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3">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3">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3">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3">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3">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3">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3">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3">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3">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3">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3">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3">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3">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3">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3">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3">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3">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3">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3">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3">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3">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3">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3">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3">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3">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3">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3">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3">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3">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3">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3">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3">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3">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3">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3">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3">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3">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3">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3">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3">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3">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3">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3">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3">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3">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3">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3">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3">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3">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3">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3">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3">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3">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3">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3">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3">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3">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3">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3">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3">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3">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3">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3">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3">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3">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3">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3">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3">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3">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3">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3">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3">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3">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3">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3">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3">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3">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3">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3">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3">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3">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3">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3">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3">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3">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3">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3">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3">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3">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3">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3">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3">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3">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3">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3">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3">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3">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3">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3">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3">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3">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3">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3">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3">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3">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3">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3">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3">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3">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3">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3">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3">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3">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3">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3">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3">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3">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3">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3">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3">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3">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3">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3">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3">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3">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3">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3">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3">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3">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3">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3">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3">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3">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3">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3">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3">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3">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3">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3">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3">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3">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3">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3">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3">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3">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3">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3">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3">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3">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3">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3">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3">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3">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3">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3">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3">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3">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3">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3">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3">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3">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3">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3">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3">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3">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3">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3">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3">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3">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3">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3">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3">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3">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3">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3">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3">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3">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3">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3">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3">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3">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3">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3">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3">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3">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3">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3">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3">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3">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3">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3">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3">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3">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3">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3">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3">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3">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3">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3">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3">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3">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3">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3">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3">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3">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3">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3">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3">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3">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3">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3">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3">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3">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3">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3">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3">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3">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3">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3">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3">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3">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3">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3">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3">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3">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3">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3">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3">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3">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3">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3">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3">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3">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3">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3">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3">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3">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3">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3">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3">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3">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3">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3">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3">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3">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3">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3">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3">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3">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3">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3">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3">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3">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3">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3">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3">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3">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3">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3">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3">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3">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3">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3">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3">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3">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3">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3">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3">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3">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3">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3">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3">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3">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3">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3">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3">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3">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3">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3">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3">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3">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3">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3">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3">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3">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3">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3">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3">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3">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3">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3">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3">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3">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3">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3">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3">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3">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3">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3">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3">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3">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3">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3">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3">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3">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3">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3">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3">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3">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3">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3">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3">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3">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3">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3">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3">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3">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3">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3">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3">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3">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3">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3">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3">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3">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3">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3">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3">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3">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3">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3">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3">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3">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3">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3">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3">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3">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3">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3">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3">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3">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3">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3">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3">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3">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3">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3">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3">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3">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3">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3">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3">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3">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3">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3">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3">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3">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3">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3">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3">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3">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3">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3">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3">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3">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3">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3">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3">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3">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3">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3">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3">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3">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3">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3">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3">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3">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3">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3">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3">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3">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3">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3">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3">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3">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3">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3">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3">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3">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3">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3">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3">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3">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3">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3">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3">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3">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3">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3">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3">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3">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3">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3">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3">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3">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3">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3">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3">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3">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3">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3">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3">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3">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3">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3">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3">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3">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3">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3">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3">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3">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3">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3">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3">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3">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3">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3">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3">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3">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3">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3">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3">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3">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3">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3">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3">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3">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3">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3">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3">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3">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3">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3">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3">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3">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3">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3">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3">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3">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3">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3">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3">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3">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3">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3">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3">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3">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3">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3">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3">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3">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3">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3">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3">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3">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3">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3">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3">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3">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3">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3">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3">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3">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3">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3">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3">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3">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3">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3">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3">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3">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3">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3">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3">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3">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3">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3">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3">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3">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3">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3">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3">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3">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3">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3">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3">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3">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3">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3">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3">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3">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3">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3">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3">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3">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3">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3">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3">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3">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3">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3">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3">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3">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3">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3">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3">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3">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3">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3">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3">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3">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3">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3">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3">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3">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3">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3">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3">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3">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3">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3">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3">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3">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3">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3">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3">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3">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3">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3">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3">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3">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3">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3">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3">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3">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3">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3">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3">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3">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3">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3">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3">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3">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3">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3">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3">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3">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3">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3">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3">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3">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3">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3">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3">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3">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3">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3">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3">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3">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3">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3">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3">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3">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3">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3">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3">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3">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3">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3">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3">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3">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3">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3">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3">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3">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3">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3">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3">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3">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3">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3">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3">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3">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3">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3">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3">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3">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3">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3">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3">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3">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3">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3">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3">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3">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3">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3">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3">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3">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3">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3">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3">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3">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3">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3">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3">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3">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3">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3">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3">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3">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3">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3">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3">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3">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3">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3">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3">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3">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3">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3">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3">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3">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3">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3">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3">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3">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3">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3">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3">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3">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3">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3">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3">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3">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3">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3">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3">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3">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3">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3">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3">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3">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3">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3">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3">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3">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3">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3">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3">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3">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3">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3">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3">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3">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3">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3">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3">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3">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3">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3">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3">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3">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3">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3">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3">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3">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3">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3">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3">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3">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3">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3">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3">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3">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3">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3">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3">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3">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3">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3">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3">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3">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3">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3">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3">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3">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3">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3">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3">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3">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3">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3">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3">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3">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3">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3">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3">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3">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3">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3">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3">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3">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3">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3">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3">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3">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3">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3">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3">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3">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3">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3">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3">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3">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3">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3">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3">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3">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3">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3">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3">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3">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3">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3">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3">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3">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3">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3">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3">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3">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3">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3">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3">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3">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3">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3">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3">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3">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3">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3">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3">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3">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3">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3">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3">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3">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3">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3">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3">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3">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3">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3">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3">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3">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3">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3">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3">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3">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3">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3">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3">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3">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3">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3">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3">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3">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3">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3">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3">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3">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3">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3">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3">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3">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3">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3">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3">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3">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3">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3">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3">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3">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3">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3">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3">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3">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3">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3">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3">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3">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3">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3">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3">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3">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3">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3">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3">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3">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3">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3">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3">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3">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3">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3">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3">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3">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3">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3">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3">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3">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3">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3">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3">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3">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3">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3">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3">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3">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3">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3">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3">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3">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3">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3">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3">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3">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3">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3">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3">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3">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3">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3">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3">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3">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3">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3">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3">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3">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3">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3">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3">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3">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3">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3">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3">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3">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3">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3">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3">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3">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3">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3">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3">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3">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3">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3">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3">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3">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3">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3">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3">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3">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3">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3">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3">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3">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3">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3">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3">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3">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3">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3">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3">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3">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3">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3">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3">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3">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3">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3">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3">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3">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3">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3">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3">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3">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3">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3">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3">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3">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3">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3">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3">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3">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3">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3">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3">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3">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3">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3">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3">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3">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3">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3">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3">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3">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3">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3">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3">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3">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3">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3">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3">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3">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3">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3">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3">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3">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3">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3">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3">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3">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3">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3">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3">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3">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3">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3">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3">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3">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3">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3">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3">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3">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3">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3">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3">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3">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3">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3">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3">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3">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3">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3">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3">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3">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3">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3">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3">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3">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3">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3">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3">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3">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3">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3">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3">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3">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3">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3">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3">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3">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3">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3">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3">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3">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3">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3">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3">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3">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3">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3">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3">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3">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3">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3">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3">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3">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3">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3">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3">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3">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3">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3">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3">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3">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3">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3">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3">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3">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3">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3">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3">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3">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3">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3">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3">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3">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3">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3">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3">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3">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3">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3">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3">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3">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3">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3">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3">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3">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3">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3">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3">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3">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3">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3">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3">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3">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3">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3">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3">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3">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3">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3">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3">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3">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3">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3">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3">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3">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3">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3">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3">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3">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3">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3">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3">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3">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3">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3">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3">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3">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3">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3">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3">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3">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3">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3">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3">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3">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3">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3">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3">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3">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3">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3">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3">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3">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3">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3">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3">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3">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3">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3">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3">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3">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3">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3">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3">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3">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3">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3">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3">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3">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3">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3">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3">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3">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3">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3">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3">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3">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3">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3">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3">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3">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3">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3">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3">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3">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3">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3">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3">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3">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3">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3">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3">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3">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3">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3">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3">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3">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3">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3">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3">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3">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3">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3">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3">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3">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3">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3">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3">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3">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3">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3">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3">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3">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3">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3">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3">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3">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3">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3">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3">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3">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3">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3">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3">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3">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3">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3">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3">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3">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3">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3">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3">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3">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3">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3">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3">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3">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3">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3">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3">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3">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3">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3">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3">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3">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3">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3">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3">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3">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3">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3">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3">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3">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3">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3">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3">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3">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3">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3">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3">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3">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3">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3">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3">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3">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3">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3">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3">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3">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3">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3">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3">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3">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3">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3">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3">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3">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3">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3">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3">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3">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3">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3">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3">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3">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3">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3">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3">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3">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3">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3">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3">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3">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3">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3">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3">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3">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3">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3">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3">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3">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3">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3">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3">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3">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3">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3">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3">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3">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3">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3">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3">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3">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3">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3">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3">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3">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3">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3">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3">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3">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3">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3">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3">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3">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3">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3">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3">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3">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3">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3">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3">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3">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3">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3">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3">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3">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3">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3">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3">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3">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3">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3">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3">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3">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3">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3">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3">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3">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3">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3">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3">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3">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3">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3">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3">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3">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3">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3">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3">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3">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3">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3">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3">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3">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3">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3">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3">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3">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3">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3">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3">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3">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3">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3">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3">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3">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3">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3">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3">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3">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3">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3">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3">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3">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3">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3">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3">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3">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3">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3">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3">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3">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3">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3">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3">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3">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3">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3">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3">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3">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3">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3">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3">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3">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3">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3">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3">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3">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3">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3">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3">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3">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3">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3">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3">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3">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3">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3">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3">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3">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3">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3">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3">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3">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3">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3">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3">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3">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3">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3">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3">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3">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3">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3">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3">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3">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3">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3">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3">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3">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3">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3">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3">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3">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3">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3">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3">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3">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3">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3">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3">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3">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3">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3">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3">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3">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3">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3">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3">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3">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3">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3">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3">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3">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3">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3">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3">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3">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3">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3">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3">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3">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3">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3">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3">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3">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3">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3">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3">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3">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3">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3">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3">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3">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3">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3">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3">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3">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3">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3">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3">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3">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3">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3">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3">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3">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3">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3">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3">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3">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3">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3">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3">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3">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3">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3">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3">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3">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3">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3">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3">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3">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3">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3">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3">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3">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3">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3">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3">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3">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3">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3">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3">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3">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3">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3">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3">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3">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3">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3">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3">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3">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3">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3">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3">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3">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3">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3">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3">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3">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3">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3">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3">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3">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3">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3">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3">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3">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3">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3">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3">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3">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3">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3">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3">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3">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3">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3">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3">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3">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3">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3">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3">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3">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3">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3">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3">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3">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3">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3">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3">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3">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3">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3">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3">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3">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3">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3">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3">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3">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3">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3">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3">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3">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3">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3">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3">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3">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3">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3">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3">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3">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3">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3">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3">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3">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3">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3">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3">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3">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3">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3">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3">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3">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3">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3">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3">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3">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3">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3">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3">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3">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3">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3">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3">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3">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3">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3">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3">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3">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3">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3">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3">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3">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3">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3">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3">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3">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3">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3">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3">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3">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3">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3">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3">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3">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3">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3">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3">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3">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3">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3">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3">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3">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3">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3">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3">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3">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3">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3">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3">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3">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3">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3">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3">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3">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3">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3">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3">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3">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3">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3">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3">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3">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3">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3">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3">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3">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3">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3">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3">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3">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3">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3">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3">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3">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3">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3">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3">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3">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3">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3">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3">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3">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3">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3">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3">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3">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3">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3">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3">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3">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3">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3">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3">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3">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3">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3">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3">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3">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3">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3">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3">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3">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3">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3">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3">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3">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3">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3">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3">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3">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3">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3">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3">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3">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3">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3">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3">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3">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3">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3">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3">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3">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3">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3">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3">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3">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3">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3">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3">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3">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3">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3">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3">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3">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3">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3">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3">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3">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3">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3">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3">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3">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3">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3">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3">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3">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3">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3">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3">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3">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3">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3">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3">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3">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3">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3">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3">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3">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3">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3">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3">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3">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3">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3">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3">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3">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3">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3">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3">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3">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3">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3">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3">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3">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3">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3">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3">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3">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3">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3">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3">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3">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3">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3">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3">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3">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3">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3">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3">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3">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3">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3">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3">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3">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3">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3">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3">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3">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3">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3">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3">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3">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3">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3">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3">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3">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3">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3">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3">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3">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3">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3">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3">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3">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3">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3">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3">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3">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3">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3">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3">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3">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3">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3">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3">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3">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3">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3">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3">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3">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3">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3">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3">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3">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3">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3">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3">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3">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3">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3">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3">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3">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3">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3">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3">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3">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3">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3">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3">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3">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3">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3">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3">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3">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3">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3">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3">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3">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3">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3">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3">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3">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3">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3">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3">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3">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3">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3">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3">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3">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3">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3">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3">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3">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3">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3">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3">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3">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3">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3">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3">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3">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3">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3">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3">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3">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3">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3">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3">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3">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3">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3">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3">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3">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3">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3">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3">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3">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3">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3">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3">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3">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3">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3">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3">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3">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3">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3">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3">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3">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3">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3">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3">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3">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3">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3">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3">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3">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3">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3">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3">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3">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3">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3">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3">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3">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3">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3">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3">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3">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3">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3">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3">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3">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3">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3">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3">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3">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3">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3">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3">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3">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3">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3">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3">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3">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3">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3">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3">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3">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3">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3">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3">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3">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3">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3">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3">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3">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3">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3">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3">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3">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3">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3">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3">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3">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3">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3">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3">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3">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3">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3">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3">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3">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3">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3">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3">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3">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3">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3">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3">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3">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3">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3">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3">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3">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3">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3">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3">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3">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3">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3">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3">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3">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3">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3">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3">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3">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3">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3">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3">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3">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3">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3">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3">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3">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3">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3">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3">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3">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3">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3">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3">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3">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3">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3">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3">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3">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3">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3">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3">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3">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3">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3">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3">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3">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3">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3">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3">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3">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3">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3">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3">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3">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3">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3">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3">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3">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3">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3">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3">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3">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3">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3">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3">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3">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3">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3">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3">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3">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3">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3">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3">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3">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3">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3">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3">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3">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3">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3">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3">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3">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3">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3">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3">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3">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3">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3">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3">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3">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3">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3">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3">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3">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3">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3">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3">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3">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3">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3">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3">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3">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3">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3">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3">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3">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3">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3">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3">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3">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3">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3">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3">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3">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3">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3">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3">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3">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3">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3">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3">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3">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3">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3">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3">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3">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3">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3">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3">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3">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3">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3">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3">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3">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3">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3">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3">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3">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3">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3">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3">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3">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3">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3">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3">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3">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3">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3">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3">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3">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3">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3">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3">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3">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3">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3">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3">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3">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3">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3">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3">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3">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3">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3">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3">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3">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3">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3">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3">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3">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3">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3">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3">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3">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3">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3">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3">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3">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3">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3">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3">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3">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3">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3">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3">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3">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3">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3">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3">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3">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3">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3">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3">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3">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3">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3">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3">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3">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3">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3">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3">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3">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3">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3">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3">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3">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3">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3">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3">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3">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3">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3">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3">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3">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3">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3">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3">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3">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3">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3">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3">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3">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3">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3">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3">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3">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3">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3">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3">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3">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3">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3">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3">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3">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3">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3">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3">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3">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3">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3">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3">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3">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3">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3">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3">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3">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3">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3">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3">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3">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3">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3">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3">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3">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3">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3">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3">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3">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3">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3">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3">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3">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3">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3">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3">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3">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3">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3">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3">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3">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3">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3">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3">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3">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3">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3">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3">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3">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3">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3">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3">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3">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3">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3">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3">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3">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3">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3">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3">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3">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3">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3">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3">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3">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3">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3">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3">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3">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3">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3">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3">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3">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3">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3">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3">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3">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3">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3">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3">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3">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3">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3">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3">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3">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3">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3">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3">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3">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3">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3">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3">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3">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3">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3">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3">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3">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3">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3">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3">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3">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3">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3">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3">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3">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3">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3">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3">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3">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3">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3">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3">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3">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3">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3">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3">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3">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3">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3">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3">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3">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3">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3">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3">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3">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3">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3">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3">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3">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3">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3">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3">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3">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3">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3">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3">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3">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3">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3">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3">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3">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3">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3">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3">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3">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3">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3">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3">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3">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3">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3">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3">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3">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3">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3">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3">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3">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3">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3">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3">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3">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3">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3">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3">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3">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3">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3">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3">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3">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3">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3">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3">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3">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3">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3">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3">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3">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3">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3">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3">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3">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3">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3">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3">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3">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3">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3">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3">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3">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3">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3">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3">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3">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3">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3">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3">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3">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3">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3">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3">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3">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3">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3">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3">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3">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3">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3">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3">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3">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3">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3">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3">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3">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3">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3">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3">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3">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3">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3">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3">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3">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3">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3">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3">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3">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3">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3">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3">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3">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3">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3">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3">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3">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3">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3">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3">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3">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3">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3">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3">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3">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3">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3">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3">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3">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3">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3">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3">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3">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3">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3">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3">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3">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3">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3">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3">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3">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3">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3">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3">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3">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3">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3">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3">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3">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3">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3">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3">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3">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3">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3">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3">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3">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3">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3">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3">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3">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3">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3">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3">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3">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3">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3">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3">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3">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3">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3">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3">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3">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3">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3">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3">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3">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3">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3">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3">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3">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3">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3">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3">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3">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3">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3">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3">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3">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3">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3">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3">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3">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3">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3">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3">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3">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3">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3">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3">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3">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3">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3">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3">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3">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3">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3">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3">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3">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3">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3">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3">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3">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3">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3">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3">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3">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3">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3">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3">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3">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3">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3">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3">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3">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3">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3">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3">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3">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3">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3">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3">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3">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3">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3">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3">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3">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3">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3">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3">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3">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3">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3">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3">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3">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3">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3">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3">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3">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3">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3">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3">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3">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3">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3">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3">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3">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3">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3">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3">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3">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3">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3">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3">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3">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3">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3">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3">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3">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3">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3">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3">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3">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3">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3">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3">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3">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3">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3">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3">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3">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3">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3">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3">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3">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3">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3">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3">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3">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3">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3">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3">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3">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3">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3">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3">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3">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3">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3">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3">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3">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3">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3">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3">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3">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3">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3">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3">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3">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3">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3">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3">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3">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3">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3">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3">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3">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3">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3">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3">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3">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3">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3">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3">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3">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3">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3">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3">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3">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3">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3">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3">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3">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3">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3">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3">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3">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3">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3">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3">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3">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3">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3">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3">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3">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3">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3">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3">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3">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3">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3">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3">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3">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3">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3">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3">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3">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3">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3">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3">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3">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3">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3">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3">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3">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3">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3">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3">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3">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3">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3">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3">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3">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3">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3">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3">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3">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3">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3">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3">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3">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3">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3">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3">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3">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3">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3">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3">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3">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3">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3">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3">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3">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3">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3">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3">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3">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3">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3">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3">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3">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3">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3">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3">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3">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3">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3">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3">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3">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3">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3">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3">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3">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3">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3">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3">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3">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3">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3">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3">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3">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3">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3">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3">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3">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3">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3">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3">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3">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3">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3">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3">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3">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3">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3">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3">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3">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3">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3">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3">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3">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3">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3">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3">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3">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3">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3">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3">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3">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3">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3">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3">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3">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3">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3">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3">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3">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3">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3">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3">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3">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3">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3">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3">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3">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3">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3">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3">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3">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3">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3">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3">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3">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3">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3">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3">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3">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3">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3">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3">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3">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3">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3">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3">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3">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3">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3">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3">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3">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3">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3">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3">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3">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3">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3">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3">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3">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3">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3">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3">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3">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3">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3">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3">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3">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3">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3">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3">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3">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3">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3">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3">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3">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3">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3">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3">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3">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3">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3">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3">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3">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3">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3">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3">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3">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3">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3">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3">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3">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3">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3">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3">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3">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3">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3">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3">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3">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3">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3">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3">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3">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3">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3">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3">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3">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3">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3">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3">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3">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3">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3">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3">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3">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3">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3">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3">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3">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3">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3">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3">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3">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3">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3">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3">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3">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3">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3">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3">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3">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3">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3">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3">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3">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3">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3">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3">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3">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3">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3">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3">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3">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3">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3">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3">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3">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3">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3">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3">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3">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3">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3">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3">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3">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3">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3">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3">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3">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3">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3">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3">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3">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3">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3">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3">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3">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3">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3">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3">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3">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3">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3">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3">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3">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3">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3">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3">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3">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3">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3">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3">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3">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3">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3">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3">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3">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3">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3">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3">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3">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3">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3">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3">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3">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3">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3">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3">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3">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3">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3">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3">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3">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3">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3">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3">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3">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3">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3">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3">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3">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3">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3">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3">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3">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3">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3">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3">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3">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3">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3">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3">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3">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3">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3">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3">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3">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3">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3">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3">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3">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3">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3">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3">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3">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3">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3">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3">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3">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3">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3">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3">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3">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3">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3">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3">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3">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3">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3">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3">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3">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3">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3">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3">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3">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3">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3">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3">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3">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3">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3">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3">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3">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3">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3">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3">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3">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3">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3">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3">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3">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3">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3">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3">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3">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3">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3">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3">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3">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3">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3">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3">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3">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3">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3">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3">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3">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3">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3">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3">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3">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3">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3">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3">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3">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3">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3">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3">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3">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3">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3">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3">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3">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3">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3">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3">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3">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3">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3">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3">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3">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3">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3">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3">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3">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3">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3">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3">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3">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3">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3">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3">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3">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3">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3">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3">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3">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3">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3">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3">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3">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3">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3">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3">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3">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3">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3">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3">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3">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3">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3">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3">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3">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3">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3">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3">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3">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3">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3">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3">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3">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3">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3">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3">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3">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3">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3">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3">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3">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3">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3">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3">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3">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3">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3">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3">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3">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3">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3">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3">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3">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3">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3">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3">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3">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3">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3">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3">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3">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3">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3">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3">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3">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3">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3">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3">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3">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3">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3">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3">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3">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3">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3">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3">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3">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3">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3">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3">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3">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3">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3">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3">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3">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3">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3">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3">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3">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3">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3">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3">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3">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3">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3">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3">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3">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3">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3">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3">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3">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3">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3">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3">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3">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3">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3">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3">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3">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3">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3">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3">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3">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3">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3">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3">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3">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3">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3">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3">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3">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3">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3">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3">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3">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3">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3">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3">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3">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3">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3">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3">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3">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3">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3">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3">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3">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3">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3">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3">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3">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3">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3">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3">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3">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3">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3">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3">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3">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3">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3">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3">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3">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3">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3">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3">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3">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3">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3">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3">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3">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3">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3">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3">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3">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3">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3">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3">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3">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3">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3">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3">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3">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3">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3">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3">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3">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3">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3">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3">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3">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3">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3">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3">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3">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3">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3">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3">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3">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3">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3">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3">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3">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3">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3">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3">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3">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3">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3">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3">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3">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3">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3">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3">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3">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3">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3">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3">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3">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3">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3">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3">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3">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3">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3">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3">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3">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3">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3">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3">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3">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3">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3">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3">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3">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3">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3">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3">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3">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3">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3">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3">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3">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3">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3">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3">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3">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3">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3">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3">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3">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3">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3">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3">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3">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3">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3">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3">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3">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3">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3">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3">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3">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3">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3">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3">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3">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3">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3">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3">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3">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3">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3">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3">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3">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3">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3">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3">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3">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3">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3">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3">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3">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3">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3">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3">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3">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3">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3">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3">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3">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3">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3">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3">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3">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3">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3">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3">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3">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3">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3">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3">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3">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3">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3">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3">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3">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3">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3">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3">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3">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3">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3">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3">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3">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3">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3">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3">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3">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3">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3">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3">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3">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3">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3">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3">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3">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3">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3">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3">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3">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3">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3">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3">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3">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3">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3">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3">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3">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3">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3">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3">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3">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3">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3">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3">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3">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3">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3">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3">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3">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3">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3">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3">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3">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3">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3">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3">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3">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3">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3">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3">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3">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3">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3">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3">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3">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3">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3">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3">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3">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3">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3">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3">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3">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3">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3">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3">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3">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3">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3">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3">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3">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3">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3">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3">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3">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3">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3">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3">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3">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3">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3">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3">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3">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3">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3">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3">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3">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3">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3">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3">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3">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3">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3">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3">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3">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3">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3">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3">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3">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3">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3">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3">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3">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3">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3">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3">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3">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3">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3">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3">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3">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3">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3">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3">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3">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3">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3">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3">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3">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3">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3">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3">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3">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3">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3">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3">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3">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3">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3">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3">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3">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3">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3">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3">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3">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3">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3">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3">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3">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3">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3">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3">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3">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3">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3">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3">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3">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3">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3">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3">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3">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3">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3">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3">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3">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3">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3">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3">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3">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3">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3">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3">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3">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3">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3">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3">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3">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3">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3">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3">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3">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3">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3">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3">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3">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3">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3">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3">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3">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3">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3">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3">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3">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3">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3">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3">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3">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3">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3">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3">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3">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3">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3">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3">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3">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3">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3">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3">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3">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3">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3">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3">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3">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3">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3">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3">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3">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3">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3">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3">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3">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3">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3">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3">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3">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3">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3">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3">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3">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3">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3">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3">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3">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3">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3">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3">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3">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3">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3">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3">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3">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3">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3">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3">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3">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3">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3">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3">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3">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3">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3">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3">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3">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3">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3">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3">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3">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3">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3">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3">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3">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3">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3">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3">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3">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3">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3">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3">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3">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3">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3">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3">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3">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3">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3">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3">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3">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3">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3">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3">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3">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3">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3">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3">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3">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3">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3">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3">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3">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3">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3">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3">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3">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3">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3">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3">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3">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3">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3">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3">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3">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3">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3">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3">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3">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3">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3">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3">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3">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3">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3">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3">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3">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3">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3">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3">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3">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3">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3">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3">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3">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3">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3">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3">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3">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3">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3">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3">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3">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3">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3">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3">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3">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3">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3">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3">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3">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3">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3">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3">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3">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3">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3">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3">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3">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3">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3">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3">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3">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3">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3">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3">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3">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3">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3">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3">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3">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3">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3">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3">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3">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3">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3">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3">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3">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3">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3">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3">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3">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3">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3">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3">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3">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3">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3">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3">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3">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3">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3">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3">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3">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3">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3">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3">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3">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3">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3">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3">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3">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3">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3">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3">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3">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3">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3">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3">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3">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3">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3">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3">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3">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3">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3">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3">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3">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3">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3">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3">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3">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3">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3">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3">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3">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3">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3">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3">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3">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3">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3">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3">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3">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3">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3">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3">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3">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3">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3">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3">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3">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3">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3">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3">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3">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3">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3">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3">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3">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3">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3">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3">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3">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3">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3">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3">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3">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3">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3">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3">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3">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3">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3">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3">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3">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3">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3">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3">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3">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3">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3">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3">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3">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3">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3">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3">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3">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3">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3">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3">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3">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3">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3">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3">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3">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3">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3">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3">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3">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3">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3">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3">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3">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3">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3">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3">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3">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3">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3">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3">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3">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3">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3">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3">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3">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3">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3">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3">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3">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3">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3">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3">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3">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3">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3">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3">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3">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3">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3">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3">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3">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3">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3">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3">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3">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3">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3">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3">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3">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3">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3">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3">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3">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3">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3">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3">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3">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3">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3">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3">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3">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3">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3">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3">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3">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3">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3">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3">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3">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3">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3">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3">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3">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3">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3">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3">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3">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3">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3">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3">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3">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3">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3">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3">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3">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3">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3">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3">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3">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3">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3">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3">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3">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3">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3">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3">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3">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3">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3">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3">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3">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3">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3">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3">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3">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3">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3">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3">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3">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3">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3">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3">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3">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3">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3">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3">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3">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3">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3">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3">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3">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3">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3">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3">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3">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3">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3">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3">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3">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3">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3">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3">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3">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3">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3">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3">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3">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3">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3">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3">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3">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3">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3">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3">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3">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3">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3">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3">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3">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3">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3">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3">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3">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3">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3">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3">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3">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3">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3">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3">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3">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3">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3">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3">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3">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3">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3">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3">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3">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3">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3">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3">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3">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3">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3">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3">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3">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3">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3">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3">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3">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3">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3">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3">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3">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3">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3">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3">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3">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3">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3">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3">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3">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3">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3">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3">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3">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3">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3">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3">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3">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3">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3">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3">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3">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3">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3">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3">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3">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3">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3">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3">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3">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3">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3">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3">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3">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3">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3">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3">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3">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3">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3">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3">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3">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3">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3">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3">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3">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3">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3">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3">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3">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3">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3">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3">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3">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3">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3">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3">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3">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3">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3">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3">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3">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3">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3">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3">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3">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3">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3">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3">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3">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3">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3">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3">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3">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3">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3">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3">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3">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3">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3">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3">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3">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3">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3">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3">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3">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3">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3">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3">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3">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3">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3">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3">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3">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3">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3">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3">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3">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3">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3">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3">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3">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3">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3">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3">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3">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3">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3">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3">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3">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3">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3">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3">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3">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3">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3">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3">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3">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3">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3">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3">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3">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3">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3">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3">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3">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3">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3">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3">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3">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3">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3">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3">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3">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3">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3">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3">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3">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3">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3">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3">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3">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3">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3">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3">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3">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3">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3">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3">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3">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3">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3">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3">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3">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3">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3">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3">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3">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3">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3">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3">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3">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3">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3">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3">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3">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3">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3">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3">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3">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3">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3">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3">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3">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3">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3">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3">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3">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3">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3">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3">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3">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3">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3">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3">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3">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3">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3">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3">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3">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3">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3">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3">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3">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3">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3">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3">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3">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3">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3">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3">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3">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3">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3">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3">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3">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3">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3">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3">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3">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3">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3">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3">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3">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3">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3">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3">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3">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3">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3">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3">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3">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3">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3">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3">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3">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3">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3">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3">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3">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3">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3">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3">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3">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3">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3">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3">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3">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3">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3">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3">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3">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3">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3">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3">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3">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3">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3">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3">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3">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3">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3">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3">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3">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3">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3">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3">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3">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3">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3">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3">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3">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3">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3">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3">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3">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3">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3">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3">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3">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3">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3">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3">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3">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3">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3">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3">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3">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3">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3">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3">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3">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3">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3">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3">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3">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3">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3">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3">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3">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3">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3">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3">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3">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3">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3">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3">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3">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3">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3">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3">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3">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3">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3">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3">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3">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3">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3">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3">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3">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3">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3">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3">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3">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3">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3">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3">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3">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3">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3">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3">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3">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3">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3">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3">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3">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3">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3">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3">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3">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3">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3">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3">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3">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3">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3">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3">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3">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3">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3">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3">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3">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3">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3">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3">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3">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3">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3">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3">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3">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3">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3">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3">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3">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3">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3">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3">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3">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3">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3">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3">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3">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3">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3">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3">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3">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3">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3">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3">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3">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3">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3">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3">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3">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3">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3">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3">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3">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3">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3">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3">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3">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3">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3">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3">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3">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3">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3">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3">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3">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3">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3">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3">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3">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3">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3">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3">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3">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3">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3">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3">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3">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3">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3">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3">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3">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3">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3">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3">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3">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3">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3">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3">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3">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3">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3">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3">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3">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3">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3">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3">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3">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3">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3">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3">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3">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3">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3">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3">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3">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3">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3">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3">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3">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3">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3">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3">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3">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3">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3">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3">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3">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3">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3">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3">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3">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3">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3">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3">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3">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3">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3">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3">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3">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3">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3">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3">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3">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3">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3">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3">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3">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3">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3">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3">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3">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3">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3">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3">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3">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3">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3">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3">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3">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3">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3">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3">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3">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3">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3">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3">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3">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3">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3">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3">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3">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3">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3">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3">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3">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3">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3">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3">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3">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3">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3">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3">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3">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3">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3">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3">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3">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3">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3">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3">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3">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3">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3">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3">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3">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3">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3">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3">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3">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3">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3">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3">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3">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3">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3">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3">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3">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3">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3">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3">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3">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3">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3">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3">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3">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3">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3">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3">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3">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3">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3">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3">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3">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3">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3">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3">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3">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3">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3">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3">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3">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3">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3">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3">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3">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3">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3">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3">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3">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3">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3">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3">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3">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3">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3">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3">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3">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3">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3">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3">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3">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3">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3">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3">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3">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3">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3">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3">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3">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3">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3">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3">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3">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3">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3">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3">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3">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3">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3">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3">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3">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3">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3">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3">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3">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3">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3">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3">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3">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3">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3">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3">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3">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3">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3">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3">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3">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3">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3">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3">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3">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3">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3">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3">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3">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3">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3">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3">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3">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3">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3">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3">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3">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3">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3">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3">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3">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3">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3">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3">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3">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3">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3">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3">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3">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3">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3">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3">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3">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3">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3">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3">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3">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3">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3">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3">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3">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3">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3">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3">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3">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3">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3">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3">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3">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3">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3">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3">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3">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3">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3">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3">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3">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3">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3">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3">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3">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3">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3">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3">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3">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3">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3">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3">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3">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3">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3">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3">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3">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3">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3">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3">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3">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3">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3">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3">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3">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3">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3">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3">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3">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3">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3">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3">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3">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3">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3">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3">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3">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3">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3">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3">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3">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3">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3">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3">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3">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3">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3">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3">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3">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3">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3">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3">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3">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3">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3">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3">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3">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3">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3">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3">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3">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3">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3">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3">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3">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3">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3">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3">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3">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3">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3">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3">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3">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3">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3">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3">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3">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3">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3">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3">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3">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3">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3">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3">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3">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3">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3">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3">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3">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3">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3">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3">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3">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3">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3">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3">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3">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3">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3">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3">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3">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3">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3">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3">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3">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3">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3">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3">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3">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3">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3">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3">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3">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3">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3">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3">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3">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3">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3">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3">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3">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3">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3">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3">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3">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3">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3">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3">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3">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3">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3">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3">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3">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3">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3">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3">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3">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3">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3">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3">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3">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3">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3">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3">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3">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3">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3">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3">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3">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3">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3">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3">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3">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3">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3">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3">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3">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3">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3">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3">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3">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3">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3">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3">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3">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3">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3">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3">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3">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3">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3">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3">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3">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3">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3">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3">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3">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3">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3">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3">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3">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3">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3">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3">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3">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3">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3">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3">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3">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3">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3">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3">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3">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3">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3">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3">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3">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3">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3">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3">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3">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3">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3">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3">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3">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3">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3">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3">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3">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3">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3">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3">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3">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3">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3">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3">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3">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3">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3">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3">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3">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3">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3">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3">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3">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3">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3">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3">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3">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3">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3">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3">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3">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3">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3">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3">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3">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3">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3">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3">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3">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3">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3">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3">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3">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3">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3">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3">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3">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3">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3">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3">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3">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3">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3">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3">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3">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3">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3">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3">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3">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3">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3">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3">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3">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3">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3">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3">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3">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3">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3">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3">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3">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3">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3">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3">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3">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3">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3">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3">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3">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3">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3">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3">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3">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3">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3">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3">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3">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3">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3">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3">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3">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3">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3">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3">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3">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3">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3">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3">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3">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3">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3">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3">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3">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3">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3">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3">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3">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3">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3">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3">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3">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3">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3">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3">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3">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3">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3">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3">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3">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3">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3">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3">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3">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3">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3">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3">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3">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3">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3">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3">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3">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3">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3">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3">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3">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3">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3">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3">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3">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3">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3">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3">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3">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3">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3">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3">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3">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3">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3">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3">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3">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3">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3">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3">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3">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3">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3">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3">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3">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3">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3">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3">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3">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3">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3">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3">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3">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3">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3">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3">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3">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3">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3">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3">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3">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3">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3">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3">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3">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3">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3">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3">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3">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3">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3">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3">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3">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3">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3">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3">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3">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3">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3">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3">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3">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3">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3">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3">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3">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3">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3">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3">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3">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3">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3">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3">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3">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3">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3">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3">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3">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3">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3">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3">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3">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3">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3">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3">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3">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3">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3">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3">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3">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3">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3">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3">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3">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3">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3">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3">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3">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3">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3">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3">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3">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3">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3">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3">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3">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3">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3">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3">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3">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3">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3">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3">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3">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3">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3">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3">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3">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3">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3">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3">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3">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3">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3">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3">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3">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3">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3">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3">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3">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3">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3">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3">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3">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3">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3">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3">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3">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3">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3">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3">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3">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3">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3">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3">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3">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3">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3">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3">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3">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3">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3">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3">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3">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3">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3">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3">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3">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3">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3">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3">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3">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3">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3">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3">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3">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3">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3">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3">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3">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3">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3">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3">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3">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3">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3">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3">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3">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3">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3">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3">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3">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3">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3">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3">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3">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3">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3">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3">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3">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3">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3">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3">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3">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3">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3">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3">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3">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3">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3">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3">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3">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3">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3">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3">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3">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3">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3">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3">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3">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3">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3">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3">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3">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3">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3">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3">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3">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3">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3">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3">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3">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3">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3">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3">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3">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3">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3">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3">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3">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3">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3">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3">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3">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3">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3">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3">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3">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3">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3">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3">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3">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3">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3">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3">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3">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3">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3">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3">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3">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3">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3">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3">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3">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3">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3">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3">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3">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3">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3">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3">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3">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3">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3">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3">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3">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3">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3">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3">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3">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3">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3">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3">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3">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3">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3">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3">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3">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3">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3">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3">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3">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3">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3">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3">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3">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3">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3">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3">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3">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3">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3">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3">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3">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3">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3">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3">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3">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3">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3">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3">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3">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3">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3">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3">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3">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3">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3">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3">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3">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3">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3">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3">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3">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3">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3">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3">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3">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3">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3">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3">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3">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3">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3">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3">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3">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3">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3">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3">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3">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3">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3">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3">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3">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3">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3">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3">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3">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3">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3">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3">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3">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3">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3">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3">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3">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3">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3">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3">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3">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3">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3">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3">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3">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3">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3">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3">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3">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3">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3">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3">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3">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3">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3">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3">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3">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3">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3">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3">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3">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3">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3">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3">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3">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3">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3">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3">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3">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3">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3">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3">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3">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3">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3">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3">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3">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3">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3">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3">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3">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3">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3">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3">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3">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3">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3">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3">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3">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3">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3">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3">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3">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3">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3">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3">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3">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3">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3">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3">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3">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3">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3">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3">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3">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3">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3">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3">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3">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3">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3">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3">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3">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3">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3">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3">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3">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3">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3">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3">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3">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3">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3">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3">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3">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3">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3">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3">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3">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3">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3">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3">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3">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3">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3">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3">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3">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3">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3">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3">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3">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3">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3">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3">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3">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3">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3">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3">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3">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3">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3">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3">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3">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3">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3">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3">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3">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3">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3">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3">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3">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3">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3">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3">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3">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3">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3">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3">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3">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3">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3">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3">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3">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3">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3">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3">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3">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3">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3">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3">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3">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3">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3">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3">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3">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3">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3">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3">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3">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3">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3">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3">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3">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3">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3">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3">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3">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3">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3">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3">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3">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3">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3">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3">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3">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3">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3">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3">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3">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3">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3">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3">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3">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3">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3">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3">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3">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3">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3">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3">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3">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3">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3">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3">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3">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3">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3">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3">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3">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3">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3">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3">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3">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3">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3">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3">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3">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3">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3">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3">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3">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3">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3">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3">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3">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3">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3">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3">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3">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3">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3">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3">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3">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3">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3">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3">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3">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3">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3">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3">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3">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3">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3">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3">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3">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3">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3">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3">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3">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3">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3">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3">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3">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3">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3">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3">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3">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3">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3">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3">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3">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3">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3">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3">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3">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3">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3">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3">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3">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3">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3">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3">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3">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3">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3">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3">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3">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3">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3">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3">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3">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3">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3">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3">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3">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3">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3">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3">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3">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3">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3">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3">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3">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3">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3">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3">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3">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3">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3">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3">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3">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3">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3">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3">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3">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3">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3">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3">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3">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3">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3">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3">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3">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3">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3">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3">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3">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3">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3">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3">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3">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3">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3">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3">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3">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3">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3">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3">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3">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3">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3">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3">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3">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3">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3">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3">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3">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3">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3">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3">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3">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3">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3">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3">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3">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3">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3">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3">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3">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3">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3">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3">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3">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3">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3">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3">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3">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3">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3">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3">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3">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3">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3">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3">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3">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3">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3">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3">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3">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3">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3">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3">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3">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3">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3">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3">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3">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3">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3">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3">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3">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3">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3">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3">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3">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3">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3">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3">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3">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3">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3">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3">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3">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3">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3">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3">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3">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3">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3">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3">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3">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3">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3">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3">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3">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3">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3">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3">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3">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3">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3">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3">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3">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3">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3">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3">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3">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3">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3">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3">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3">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3">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3">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3">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3">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3">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3">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3">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3">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3">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3">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3">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3">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3">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3">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3">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3">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3">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3">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3">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3">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3">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3">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3">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3">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3">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3">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3">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3">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3">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3">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3">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3">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3">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3">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3">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3">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3">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3">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3">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3">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3">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3">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3">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3">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3">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3">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3">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3">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3">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3">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3">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3">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3">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3">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3">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3">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3">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3">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3">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3">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3">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3">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3">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3">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3">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3">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3">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3">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3">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3">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3">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3">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3">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3">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3">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3">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3">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3">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3">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3">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3">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3">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3">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3">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3">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3">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3">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3">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3">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3">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3">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3">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3">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3">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3">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3">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3">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3">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3">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3">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3">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3">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3">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3">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3">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3">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3">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3">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3">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3">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3">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3">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3">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3">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3">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3">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3">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3">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3">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3">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3">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3">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3">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3">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3">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3">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3">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3">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3">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3">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3">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3">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3">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3">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3">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3">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3">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3">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3">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3">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3">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3">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3">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3">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3">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3">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3">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3">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3">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3">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3">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3">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3">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3">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3">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3">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3">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3">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3">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3">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3">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3">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3">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3">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3">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3">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3">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3">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3">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3">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3">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3">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3">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3">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3">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3">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3">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3">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3">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3">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3">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3">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3">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3">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3">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3">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3">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3">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3">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3">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3">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3">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3">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3">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3">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3">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3">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3">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3">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3">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3">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3">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3">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3">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3">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3">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3">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3">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3">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3">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3">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3">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3">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3">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3">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3">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3">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3">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3">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3">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3">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3">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3">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3">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3">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3">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3">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3">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3">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3">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3">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3">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3">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3">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3">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3">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3">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3">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3">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3">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3">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3">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3">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3">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3">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3">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3">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3">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3">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3">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3">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3">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3">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3">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3">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3">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3">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3">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3">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3">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3">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3">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3">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3">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3">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3">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3">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3">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3">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3">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3">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3">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3">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3">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3">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3">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3">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3">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3">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3">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3">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3">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3">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3">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3">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3">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3">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3">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3">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3">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3">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3">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3">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3">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3">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3">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3">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3">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3">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3">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3">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3">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3">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3">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3">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3">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3">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3">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3">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3">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3">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3">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3">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3">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3">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3">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3">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3">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3">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3">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3">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3">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3">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3">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3">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3">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3">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3">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3">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3">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3">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3">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3">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3">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3">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3">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3">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3">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3">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3">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3">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3">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3">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3">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3">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3">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3">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3">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3">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3">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3">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3">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3">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3">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3">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3">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3">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3">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3">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3">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3">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3">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3">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3">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3">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3">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3">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3">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3">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3">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3">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3">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3">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3">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3">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3">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3">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3">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3">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3">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3">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3">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3">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3">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3">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3">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3">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3">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3">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3">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3">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3">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3">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3">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3">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3">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3">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3">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3">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3">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3">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3">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3">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3">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3">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3">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3">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3">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3">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3">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3">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3">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3">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3">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3">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3">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3">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3">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3">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3">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3">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3">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3">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3">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3">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3">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3">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3">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3">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3">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3">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3">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3">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3">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3">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3">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3">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3">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3">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3">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3">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3">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3">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3">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3">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3">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3">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3">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3">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3">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3">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3">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3">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3">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3">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3">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3">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3">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3">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3">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3">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3">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3">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3">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3">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3">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3">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3">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3">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3">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3">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3">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3">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3">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3">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3">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3">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3">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3">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3">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3">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3">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3">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3">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3">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3">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3">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3">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3">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709B6-EF90-4A2A-98FE-0831B412F939}">
  <dimension ref="A5:Z44"/>
  <sheetViews>
    <sheetView showGridLines="0" tabSelected="1" zoomScale="51" zoomScaleNormal="49" workbookViewId="0">
      <selection activeCell="AE31" sqref="AE31"/>
    </sheetView>
  </sheetViews>
  <sheetFormatPr defaultRowHeight="15.6" x14ac:dyDescent="0.3"/>
  <cols>
    <col min="3" max="3" width="18.88671875" customWidth="1"/>
    <col min="4" max="5" width="17.21875" customWidth="1"/>
    <col min="6" max="6" width="11.44140625" style="21" customWidth="1"/>
    <col min="9" max="9" width="18.33203125" customWidth="1"/>
    <col min="10" max="10" width="18.88671875" customWidth="1"/>
    <col min="11" max="11" width="16.88671875" customWidth="1"/>
    <col min="12" max="12" width="12.6640625" customWidth="1"/>
    <col min="15" max="15" width="20" customWidth="1"/>
    <col min="16" max="16" width="19" customWidth="1"/>
    <col min="17" max="17" width="16.88671875" customWidth="1"/>
    <col min="18" max="18" width="11.5546875" customWidth="1"/>
    <col min="21" max="21" width="18.77734375" customWidth="1"/>
    <col min="22" max="22" width="19.109375" customWidth="1"/>
    <col min="23" max="23" width="18.33203125" customWidth="1"/>
    <col min="24" max="24" width="16.33203125" customWidth="1"/>
  </cols>
  <sheetData>
    <row r="5" spans="2:26" ht="23.4" x14ac:dyDescent="0.45">
      <c r="E5" s="23"/>
      <c r="F5" s="29"/>
    </row>
    <row r="6" spans="2:26" x14ac:dyDescent="0.3">
      <c r="J6" s="21"/>
      <c r="N6" s="21"/>
    </row>
    <row r="7" spans="2:26" x14ac:dyDescent="0.3">
      <c r="J7" s="21"/>
      <c r="N7" s="21"/>
    </row>
    <row r="8" spans="2:26" x14ac:dyDescent="0.3">
      <c r="J8" s="21"/>
      <c r="N8" s="21"/>
    </row>
    <row r="9" spans="2:26" x14ac:dyDescent="0.3">
      <c r="J9" s="21"/>
      <c r="N9" s="21"/>
    </row>
    <row r="12" spans="2:26" x14ac:dyDescent="0.3">
      <c r="B12" s="9"/>
      <c r="C12" s="9"/>
      <c r="D12" s="9"/>
      <c r="E12" s="9"/>
      <c r="F12" s="22"/>
      <c r="G12" s="9"/>
      <c r="H12" s="9"/>
      <c r="I12" s="9"/>
      <c r="J12" s="9"/>
      <c r="K12" s="9"/>
      <c r="L12" s="9"/>
      <c r="M12" s="9"/>
      <c r="N12" s="9"/>
      <c r="O12" s="9"/>
      <c r="P12" s="9"/>
      <c r="Q12" s="9"/>
      <c r="R12" s="9"/>
      <c r="S12" s="9"/>
      <c r="T12" s="9"/>
    </row>
    <row r="14" spans="2:26" x14ac:dyDescent="0.3">
      <c r="B14" s="9"/>
      <c r="G14" s="9"/>
      <c r="H14" s="9"/>
      <c r="M14" s="9"/>
      <c r="N14" s="9"/>
      <c r="S14" s="9"/>
      <c r="T14" s="9"/>
      <c r="Z14" s="9"/>
    </row>
    <row r="15" spans="2:26" x14ac:dyDescent="0.3">
      <c r="B15" s="9"/>
      <c r="G15" s="9"/>
      <c r="H15" s="9"/>
      <c r="M15" s="9"/>
      <c r="N15" s="9"/>
      <c r="S15" s="9"/>
      <c r="T15" s="9"/>
    </row>
    <row r="16" spans="2:26" x14ac:dyDescent="0.3">
      <c r="B16" s="9"/>
      <c r="C16" s="33" t="s">
        <v>10971</v>
      </c>
      <c r="D16" s="33">
        <v>2017</v>
      </c>
      <c r="E16" s="34">
        <v>2016</v>
      </c>
      <c r="F16" s="33" t="s">
        <v>10972</v>
      </c>
      <c r="G16" s="9"/>
      <c r="H16" s="9"/>
      <c r="I16" s="33" t="s">
        <v>10971</v>
      </c>
      <c r="J16" s="33">
        <v>2017</v>
      </c>
      <c r="K16" s="34">
        <v>2016</v>
      </c>
      <c r="L16" s="33" t="s">
        <v>10972</v>
      </c>
      <c r="M16" s="9"/>
      <c r="N16" s="9"/>
      <c r="O16" s="33" t="s">
        <v>10971</v>
      </c>
      <c r="P16" s="33">
        <v>2017</v>
      </c>
      <c r="Q16" s="34">
        <v>2016</v>
      </c>
      <c r="R16" s="33" t="s">
        <v>10972</v>
      </c>
      <c r="S16" s="9"/>
      <c r="T16" s="9"/>
      <c r="U16" s="33" t="s">
        <v>10971</v>
      </c>
      <c r="V16" s="33">
        <v>2017</v>
      </c>
      <c r="W16" s="34">
        <v>2016</v>
      </c>
      <c r="X16" s="33" t="s">
        <v>10972</v>
      </c>
      <c r="Y16" s="9"/>
    </row>
    <row r="17" spans="2:26" x14ac:dyDescent="0.3">
      <c r="B17" s="9"/>
      <c r="C17" s="24" t="str">
        <f>IF(working!A16="","",working!A16)</f>
        <v>Phones</v>
      </c>
      <c r="D17" s="28">
        <f>IF(working!B16="","",working!B16)</f>
        <v>105340.51600000002</v>
      </c>
      <c r="E17" s="28">
        <f>IF(working!C16="","",working!C16)</f>
        <v>78962.029999999984</v>
      </c>
      <c r="F17" s="32">
        <f>IF(OR(C17="",D17="",E17=""),"",D17/E17-1)</f>
        <v>0.33406544892526235</v>
      </c>
      <c r="G17" s="9"/>
      <c r="H17" s="9"/>
      <c r="I17" s="24" t="str">
        <f>IF(working!E16="","",working!E16)</f>
        <v>New York City</v>
      </c>
      <c r="J17" s="28">
        <f>IF(working!F16="","",working!F16)</f>
        <v>86939.600999999995</v>
      </c>
      <c r="K17" s="28">
        <f>IF(working!G16="","",working!G16)</f>
        <v>54824.09800000002</v>
      </c>
      <c r="L17" s="32">
        <f>IF(OR(I17="",J17="",K17=""),"",J17/K17-1)</f>
        <v>0.58579172611284847</v>
      </c>
      <c r="M17" s="9"/>
      <c r="N17" s="9"/>
      <c r="O17" s="9" t="str">
        <f>IF(working!A34="","",working!A34)</f>
        <v>Phones</v>
      </c>
      <c r="P17" s="28">
        <f>IF(working!B34="","",working!B34)</f>
        <v>105340.51600000002</v>
      </c>
      <c r="Q17" s="28">
        <f>IF(working!C34="","",working!C34)</f>
        <v>78962.029999999984</v>
      </c>
      <c r="R17" s="32">
        <f>IF(OR(O17="",P17="",Q17=""),"",P17/Q17-1)</f>
        <v>0.33406544892526235</v>
      </c>
      <c r="S17" s="9"/>
      <c r="T17" s="9"/>
      <c r="U17" s="27" t="str">
        <f>IF(working!E34="","",working!E34)</f>
        <v>New York City</v>
      </c>
      <c r="V17" s="27">
        <f>IF(working!F34="","",working!F34)</f>
        <v>86939.600999999995</v>
      </c>
      <c r="W17" s="27">
        <f>IF(working!G34="","",working!G34)</f>
        <v>54824.09800000002</v>
      </c>
      <c r="X17" s="32">
        <f>IF(OR(U17="",V17="",W17=""),"",V17/W17-1)</f>
        <v>0.58579172611284847</v>
      </c>
    </row>
    <row r="18" spans="2:26" x14ac:dyDescent="0.3">
      <c r="B18" s="9"/>
      <c r="C18" s="24" t="str">
        <f>IF(working!A17="","",working!A17)</f>
        <v>Chairs</v>
      </c>
      <c r="D18" s="28">
        <f>IF(working!B17="","",working!B17)</f>
        <v>95554.352999999988</v>
      </c>
      <c r="E18" s="28">
        <f>IF(working!C17="","",working!C17)</f>
        <v>83918.64499999996</v>
      </c>
      <c r="F18" s="32">
        <f t="shared" ref="F18:F26" si="0">IF(OR(C18="",D18="",E18=""),"",D18/E18-1)</f>
        <v>0.13865462198537681</v>
      </c>
      <c r="G18" s="9"/>
      <c r="H18" s="9"/>
      <c r="I18" s="24" t="str">
        <f>IF(working!E17="","",working!E17)</f>
        <v>Los Angeles</v>
      </c>
      <c r="J18" s="28">
        <f>IF(working!F17="","",working!F17)</f>
        <v>48875.692499999976</v>
      </c>
      <c r="K18" s="28">
        <f>IF(working!G17="","",working!G17)</f>
        <v>56398.747999999992</v>
      </c>
      <c r="L18" s="32">
        <f t="shared" ref="L18:L26" si="1">IF(OR(I18="",J18="",K18=""),"",J18/K18-1)</f>
        <v>-0.13339046994447501</v>
      </c>
      <c r="M18" s="9"/>
      <c r="N18" s="9"/>
      <c r="O18" s="9" t="str">
        <f>IF(working!A35="","",working!A35)</f>
        <v>Chairs</v>
      </c>
      <c r="P18" s="28">
        <f>IF(working!B35="","",working!B35)</f>
        <v>95554.352999999988</v>
      </c>
      <c r="Q18" s="28">
        <f>IF(working!C35="","",working!C35)</f>
        <v>83918.64499999996</v>
      </c>
      <c r="R18" s="32">
        <f t="shared" ref="R18:R26" si="2">IF(OR(O18="",P18="",Q18=""),"",P18/Q18-1)</f>
        <v>0.13865462198537681</v>
      </c>
      <c r="S18" s="9"/>
      <c r="T18" s="9"/>
      <c r="U18" s="27" t="str">
        <f>IF(working!E35="","",working!E35)</f>
        <v>Los Angeles</v>
      </c>
      <c r="V18" s="27">
        <f>IF(working!F35="","",working!F35)</f>
        <v>48875.692499999976</v>
      </c>
      <c r="W18" s="27">
        <f>IF(working!G35="","",working!G35)</f>
        <v>56398.747999999992</v>
      </c>
      <c r="X18" s="32">
        <f t="shared" ref="X18:X26" si="3">IF(OR(U18="",V18="",W18=""),"",V18/W18-1)</f>
        <v>-0.13339046994447501</v>
      </c>
    </row>
    <row r="19" spans="2:26" x14ac:dyDescent="0.3">
      <c r="B19" s="9"/>
      <c r="C19" s="24" t="str">
        <f>IF(working!A18="","",working!A18)</f>
        <v>Storage</v>
      </c>
      <c r="D19" s="28">
        <f>IF(working!B18="","",working!B18)</f>
        <v>69677.617999999973</v>
      </c>
      <c r="E19" s="28">
        <f>IF(working!C18="","",working!C18)</f>
        <v>58788.700000000004</v>
      </c>
      <c r="F19" s="32">
        <f t="shared" si="0"/>
        <v>0.18522127551723311</v>
      </c>
      <c r="G19" s="9"/>
      <c r="H19" s="9"/>
      <c r="I19" s="24" t="str">
        <f>IF(working!E18="","",working!E18)</f>
        <v>Seattle</v>
      </c>
      <c r="J19" s="28">
        <f>IF(working!F18="","",working!F18)</f>
        <v>56990.82</v>
      </c>
      <c r="K19" s="28">
        <f>IF(working!G18="","",working!G18)</f>
        <v>16158.721999999998</v>
      </c>
      <c r="L19" s="32">
        <f t="shared" si="1"/>
        <v>2.5269385784346068</v>
      </c>
      <c r="M19" s="9"/>
      <c r="N19" s="9"/>
      <c r="O19" s="9" t="str">
        <f>IF(working!A36="","",working!A36)</f>
        <v>Storage</v>
      </c>
      <c r="P19" s="28">
        <f>IF(working!B36="","",working!B36)</f>
        <v>69677.617999999973</v>
      </c>
      <c r="Q19" s="28">
        <f>IF(working!C36="","",working!C36)</f>
        <v>58788.700000000004</v>
      </c>
      <c r="R19" s="32">
        <f t="shared" si="2"/>
        <v>0.18522127551723311</v>
      </c>
      <c r="S19" s="9"/>
      <c r="T19" s="9"/>
      <c r="U19" s="27" t="str">
        <f>IF(working!E36="","",working!E36)</f>
        <v>Seattle</v>
      </c>
      <c r="V19" s="27">
        <f>IF(working!F36="","",working!F36)</f>
        <v>56990.82</v>
      </c>
      <c r="W19" s="27">
        <f>IF(working!G36="","",working!G36)</f>
        <v>16158.721999999998</v>
      </c>
      <c r="X19" s="32">
        <f t="shared" si="3"/>
        <v>2.5269385784346068</v>
      </c>
    </row>
    <row r="20" spans="2:26" x14ac:dyDescent="0.3">
      <c r="B20" s="9"/>
      <c r="C20" s="24" t="str">
        <f>IF(working!A19="","",working!A19)</f>
        <v>Binders</v>
      </c>
      <c r="D20" s="28">
        <f>IF(working!B19="","",working!B19)</f>
        <v>72788.044999999984</v>
      </c>
      <c r="E20" s="28">
        <f>IF(working!C19="","",working!C19)</f>
        <v>49683.325000000004</v>
      </c>
      <c r="F20" s="32">
        <f t="shared" si="0"/>
        <v>0.46503972912440905</v>
      </c>
      <c r="G20" s="9"/>
      <c r="H20" s="9"/>
      <c r="I20" s="24" t="str">
        <f>IF(working!E19="","",working!E19)</f>
        <v>Philadelphia</v>
      </c>
      <c r="J20" s="28">
        <f>IF(working!F19="","",working!F19)</f>
        <v>41595.501999999964</v>
      </c>
      <c r="K20" s="28">
        <f>IF(working!G19="","",working!G19)</f>
        <v>30304.938000000002</v>
      </c>
      <c r="L20" s="32">
        <f t="shared" si="1"/>
        <v>0.37256515753307129</v>
      </c>
      <c r="M20" s="9"/>
      <c r="N20" s="9"/>
      <c r="O20" s="9" t="str">
        <f>IF(working!A37="","",working!A37)</f>
        <v>Binders</v>
      </c>
      <c r="P20" s="28">
        <f>IF(working!B37="","",working!B37)</f>
        <v>72788.044999999984</v>
      </c>
      <c r="Q20" s="28">
        <f>IF(working!C37="","",working!C37)</f>
        <v>49683.325000000004</v>
      </c>
      <c r="R20" s="32">
        <f t="shared" si="2"/>
        <v>0.46503972912440905</v>
      </c>
      <c r="S20" s="9"/>
      <c r="T20" s="9"/>
      <c r="U20" s="27" t="str">
        <f>IF(working!E37="","",working!E37)</f>
        <v>Philadelphia</v>
      </c>
      <c r="V20" s="27">
        <f>IF(working!F37="","",working!F37)</f>
        <v>41595.501999999964</v>
      </c>
      <c r="W20" s="27">
        <f>IF(working!G37="","",working!G37)</f>
        <v>30304.938000000002</v>
      </c>
      <c r="X20" s="32">
        <f t="shared" si="3"/>
        <v>0.37256515753307129</v>
      </c>
    </row>
    <row r="21" spans="2:26" x14ac:dyDescent="0.3">
      <c r="B21" s="9"/>
      <c r="C21" s="24" t="str">
        <f>IF(working!A20="","",working!A20)</f>
        <v>Tables</v>
      </c>
      <c r="D21" s="28">
        <f>IF(working!B20="","",working!B20)</f>
        <v>60893.54250000004</v>
      </c>
      <c r="E21" s="28">
        <f>IF(working!C20="","",working!C20)</f>
        <v>60833.200499999992</v>
      </c>
      <c r="F21" s="32">
        <f t="shared" si="0"/>
        <v>9.9192545360238249E-4</v>
      </c>
      <c r="G21" s="31"/>
      <c r="H21" s="9"/>
      <c r="I21" s="24" t="str">
        <f>IF(working!E20="","",working!E20)</f>
        <v>San Francisco</v>
      </c>
      <c r="J21" s="28">
        <f>IF(working!F20="","",working!F20)</f>
        <v>37197.550999999992</v>
      </c>
      <c r="K21" s="28">
        <f>IF(working!G20="","",working!G20)</f>
        <v>29845.870999999992</v>
      </c>
      <c r="L21" s="32">
        <f t="shared" si="1"/>
        <v>0.24632150959842991</v>
      </c>
      <c r="M21" s="9"/>
      <c r="N21" s="9"/>
      <c r="O21" s="9" t="str">
        <f>IF(working!A38="","",working!A38)</f>
        <v>Tables</v>
      </c>
      <c r="P21" s="28">
        <f>IF(working!B38="","",working!B38)</f>
        <v>60893.54250000004</v>
      </c>
      <c r="Q21" s="28">
        <f>IF(working!C38="","",working!C38)</f>
        <v>60833.200499999992</v>
      </c>
      <c r="R21" s="32">
        <f t="shared" si="2"/>
        <v>9.9192545360238249E-4</v>
      </c>
      <c r="S21" s="9"/>
      <c r="T21" s="9"/>
      <c r="U21" s="27" t="str">
        <f>IF(working!E38="","",working!E38)</f>
        <v>San Francisco</v>
      </c>
      <c r="V21" s="27">
        <f>IF(working!F38="","",working!F38)</f>
        <v>37197.550999999992</v>
      </c>
      <c r="W21" s="27">
        <f>IF(working!G38="","",working!G38)</f>
        <v>29845.870999999992</v>
      </c>
      <c r="X21" s="32">
        <f t="shared" si="3"/>
        <v>0.24632150959842991</v>
      </c>
    </row>
    <row r="22" spans="2:26" x14ac:dyDescent="0.3">
      <c r="B22" s="9"/>
      <c r="C22" s="24" t="str">
        <f>IF(working!A21="","",working!A21)</f>
        <v>Copiers</v>
      </c>
      <c r="D22" s="28">
        <f>IF(working!B21="","",working!B21)</f>
        <v>62899.387999999984</v>
      </c>
      <c r="E22" s="28">
        <f>IF(working!C21="","",working!C21)</f>
        <v>49599.41</v>
      </c>
      <c r="F22" s="32">
        <f t="shared" si="0"/>
        <v>0.26814790740454342</v>
      </c>
      <c r="G22" s="9"/>
      <c r="H22" s="9"/>
      <c r="I22" s="24" t="str">
        <f>IF(working!E21="","",working!E21)</f>
        <v>Detroit</v>
      </c>
      <c r="J22" s="28">
        <f>IF(working!F21="","",working!F21)</f>
        <v>12148.885999999997</v>
      </c>
      <c r="K22" s="28">
        <f>IF(working!G21="","",working!G21)</f>
        <v>21197.32</v>
      </c>
      <c r="L22" s="32">
        <f t="shared" si="1"/>
        <v>-0.42686688694608577</v>
      </c>
      <c r="M22" s="9"/>
      <c r="N22" s="9"/>
      <c r="O22" s="9" t="str">
        <f>IF(working!A39="","",working!A39)</f>
        <v>Copiers</v>
      </c>
      <c r="P22" s="28">
        <f>IF(working!B39="","",working!B39)</f>
        <v>62899.387999999984</v>
      </c>
      <c r="Q22" s="28">
        <f>IF(working!C39="","",working!C39)</f>
        <v>49599.41</v>
      </c>
      <c r="R22" s="32">
        <f t="shared" si="2"/>
        <v>0.26814790740454342</v>
      </c>
      <c r="S22" s="9"/>
      <c r="T22" s="9"/>
      <c r="U22" s="27" t="str">
        <f>IF(working!E39="","",working!E39)</f>
        <v>Detroit</v>
      </c>
      <c r="V22" s="27">
        <f>IF(working!F39="","",working!F39)</f>
        <v>12148.885999999997</v>
      </c>
      <c r="W22" s="27">
        <f>IF(working!G39="","",working!G39)</f>
        <v>21197.32</v>
      </c>
      <c r="X22" s="32">
        <f t="shared" si="3"/>
        <v>-0.42686688694608577</v>
      </c>
    </row>
    <row r="23" spans="2:26" x14ac:dyDescent="0.3">
      <c r="B23" s="9"/>
      <c r="C23" s="24" t="str">
        <f>IF(working!A22="","",working!A22)</f>
        <v>Accessories</v>
      </c>
      <c r="D23" s="28">
        <f>IF(working!B22="","",working!B22)</f>
        <v>59946.232000000011</v>
      </c>
      <c r="E23" s="28">
        <f>IF(working!C22="","",working!C22)</f>
        <v>41895.853999999999</v>
      </c>
      <c r="F23" s="32">
        <f t="shared" si="0"/>
        <v>0.43083924247015015</v>
      </c>
      <c r="G23" s="9"/>
      <c r="H23" s="9"/>
      <c r="I23" s="24" t="str">
        <f>IF(working!E22="","",working!E22)</f>
        <v>Houston</v>
      </c>
      <c r="J23" s="28">
        <f>IF(working!F22="","",working!F22)</f>
        <v>16212.806399999998</v>
      </c>
      <c r="K23" s="28">
        <f>IF(working!G22="","",working!G22)</f>
        <v>16448.681399999994</v>
      </c>
      <c r="L23" s="32">
        <f t="shared" si="1"/>
        <v>-1.4340055246008787E-2</v>
      </c>
      <c r="M23" s="9"/>
      <c r="N23" s="9"/>
      <c r="O23" s="9" t="str">
        <f>IF(working!A40="","",working!A40)</f>
        <v>Accessories</v>
      </c>
      <c r="P23" s="28">
        <f>IF(working!B40="","",working!B40)</f>
        <v>59946.232000000011</v>
      </c>
      <c r="Q23" s="28">
        <f>IF(working!C40="","",working!C40)</f>
        <v>41895.853999999999</v>
      </c>
      <c r="R23" s="32">
        <f t="shared" si="2"/>
        <v>0.43083924247015015</v>
      </c>
      <c r="S23" s="9"/>
      <c r="T23" s="9"/>
      <c r="U23" s="27" t="str">
        <f>IF(working!E40="","",working!E40)</f>
        <v>Houston</v>
      </c>
      <c r="V23" s="27">
        <f>IF(working!F40="","",working!F40)</f>
        <v>16212.806399999998</v>
      </c>
      <c r="W23" s="27">
        <f>IF(working!G40="","",working!G40)</f>
        <v>16448.681399999994</v>
      </c>
      <c r="X23" s="32">
        <f t="shared" si="3"/>
        <v>-1.4340055246008787E-2</v>
      </c>
    </row>
    <row r="24" spans="2:26" x14ac:dyDescent="0.3">
      <c r="B24" s="9"/>
      <c r="C24" s="24" t="str">
        <f>IF(working!A23="","",working!A23)</f>
        <v>Machines</v>
      </c>
      <c r="D24" s="28">
        <f>IF(working!B23="","",working!B23)</f>
        <v>43544.675000000003</v>
      </c>
      <c r="E24" s="28">
        <f>IF(working!C23="","",working!C23)</f>
        <v>55906.886000000013</v>
      </c>
      <c r="F24" s="32">
        <f t="shared" si="0"/>
        <v>-0.22112143752739166</v>
      </c>
      <c r="G24" s="9"/>
      <c r="H24" s="9"/>
      <c r="I24" s="24" t="str">
        <f>IF(working!E23="","",working!E23)</f>
        <v>Chicago</v>
      </c>
      <c r="J24" s="28">
        <f>IF(working!F23="","",working!F23)</f>
        <v>16245.611000000001</v>
      </c>
      <c r="K24" s="28">
        <f>IF(working!G23="","",working!G23)</f>
        <v>13067.549999999997</v>
      </c>
      <c r="L24" s="32">
        <f t="shared" si="1"/>
        <v>0.24320251309541607</v>
      </c>
      <c r="M24" s="9"/>
      <c r="N24" s="9"/>
      <c r="O24" s="9" t="str">
        <f>IF(working!A41="","",working!A41)</f>
        <v>Machines</v>
      </c>
      <c r="P24" s="28">
        <f>IF(working!B41="","",working!B41)</f>
        <v>43544.675000000003</v>
      </c>
      <c r="Q24" s="28">
        <f>IF(working!C41="","",working!C41)</f>
        <v>55906.886000000013</v>
      </c>
      <c r="R24" s="32">
        <f t="shared" si="2"/>
        <v>-0.22112143752739166</v>
      </c>
      <c r="S24" s="9"/>
      <c r="T24" s="9"/>
      <c r="U24" s="27" t="str">
        <f>IF(working!E41="","",working!E41)</f>
        <v>Chicago</v>
      </c>
      <c r="V24" s="27">
        <f>IF(working!F41="","",working!F41)</f>
        <v>16245.611000000001</v>
      </c>
      <c r="W24" s="27">
        <f>IF(working!G41="","",working!G41)</f>
        <v>13067.549999999997</v>
      </c>
      <c r="X24" s="32">
        <f t="shared" si="3"/>
        <v>0.24320251309541607</v>
      </c>
    </row>
    <row r="25" spans="2:26" x14ac:dyDescent="0.3">
      <c r="B25" s="9"/>
      <c r="C25" s="24" t="str">
        <f>IF(working!A24="","",working!A24)</f>
        <v>Appliances</v>
      </c>
      <c r="D25" s="28">
        <f>IF(working!B24="","",working!B24)</f>
        <v>42926.932000000001</v>
      </c>
      <c r="E25" s="28">
        <f>IF(working!C24="","",working!C24)</f>
        <v>26050.314999999999</v>
      </c>
      <c r="F25" s="32">
        <f t="shared" si="0"/>
        <v>0.64784694542081356</v>
      </c>
      <c r="G25" s="9"/>
      <c r="H25" s="9"/>
      <c r="I25" s="24" t="str">
        <f>IF(working!E24="","",working!E24)</f>
        <v>Columbus</v>
      </c>
      <c r="J25" s="28">
        <f>IF(working!F24="","",working!F24)</f>
        <v>17571.473000000002</v>
      </c>
      <c r="K25" s="28">
        <f>IF(working!G24="","",working!G24)</f>
        <v>9506.4120000000021</v>
      </c>
      <c r="L25" s="32">
        <f t="shared" si="1"/>
        <v>0.84838117683096392</v>
      </c>
      <c r="M25" s="9"/>
      <c r="N25" s="9"/>
      <c r="O25" s="9" t="str">
        <f>IF(working!A42="","",working!A42)</f>
        <v>Appliances</v>
      </c>
      <c r="P25" s="28">
        <f>IF(working!B42="","",working!B42)</f>
        <v>42926.932000000001</v>
      </c>
      <c r="Q25" s="28">
        <f>IF(working!C42="","",working!C42)</f>
        <v>26050.314999999999</v>
      </c>
      <c r="R25" s="32">
        <f t="shared" si="2"/>
        <v>0.64784694542081356</v>
      </c>
      <c r="S25" s="9"/>
      <c r="T25" s="9"/>
      <c r="U25" s="27" t="str">
        <f>IF(working!E42="","",working!E42)</f>
        <v>Columbus</v>
      </c>
      <c r="V25" s="27">
        <f>IF(working!F42="","",working!F42)</f>
        <v>17571.473000000002</v>
      </c>
      <c r="W25" s="27">
        <f>IF(working!G42="","",working!G42)</f>
        <v>9506.4120000000021</v>
      </c>
      <c r="X25" s="32">
        <f t="shared" si="3"/>
        <v>0.84838117683096392</v>
      </c>
    </row>
    <row r="26" spans="2:26" x14ac:dyDescent="0.3">
      <c r="B26" s="9"/>
      <c r="C26" s="24" t="str">
        <f>IF(working!A25="","",working!A25)</f>
        <v>Furnishings</v>
      </c>
      <c r="D26" s="28">
        <f>IF(working!B25="","",working!B25)</f>
        <v>28915.093999999986</v>
      </c>
      <c r="E26" s="28">
        <f>IF(working!C25="","",working!C25)</f>
        <v>27874.12399999996</v>
      </c>
      <c r="F26" s="32">
        <f t="shared" si="0"/>
        <v>3.7345388863163187E-2</v>
      </c>
      <c r="G26" s="9"/>
      <c r="H26" s="9"/>
      <c r="I26" s="24" t="str">
        <f>IF(working!E25="","",working!E25)</f>
        <v>Lafayette</v>
      </c>
      <c r="J26" s="28">
        <f>IF(working!F25="","",working!F25)</f>
        <v>5630.51</v>
      </c>
      <c r="K26" s="28">
        <f>IF(working!G25="","",working!G25)</f>
        <v>18431.34</v>
      </c>
      <c r="L26" s="32">
        <f t="shared" si="1"/>
        <v>-0.69451434350405339</v>
      </c>
      <c r="M26" s="9"/>
      <c r="N26" s="9"/>
      <c r="O26" s="9" t="str">
        <f>IF(working!A43="","",working!A43)</f>
        <v>Furnishings</v>
      </c>
      <c r="P26" s="28">
        <f>IF(working!B43="","",working!B43)</f>
        <v>28915.093999999986</v>
      </c>
      <c r="Q26" s="28">
        <f>IF(working!C43="","",working!C43)</f>
        <v>27874.12399999996</v>
      </c>
      <c r="R26" s="32">
        <f t="shared" si="2"/>
        <v>3.7345388863163187E-2</v>
      </c>
      <c r="S26" s="9"/>
      <c r="T26" s="9"/>
      <c r="U26" s="27" t="str">
        <f>IF(working!E43="","",working!E43)</f>
        <v>Lafayette</v>
      </c>
      <c r="V26" s="27">
        <f>IF(working!F43="","",working!F43)</f>
        <v>5630.51</v>
      </c>
      <c r="W26" s="27">
        <f>IF(working!G43="","",working!G43)</f>
        <v>18431.34</v>
      </c>
      <c r="X26" s="32">
        <f t="shared" si="3"/>
        <v>-0.69451434350405339</v>
      </c>
      <c r="Z26" s="9"/>
    </row>
    <row r="27" spans="2:26" ht="16.2" thickBot="1" x14ac:dyDescent="0.35">
      <c r="B27" s="9"/>
      <c r="C27" s="35" t="s">
        <v>10973</v>
      </c>
      <c r="D27" s="36">
        <f>SUM(D17:D26)</f>
        <v>642486.3955000001</v>
      </c>
      <c r="E27" s="36">
        <f>SUM(E17:E26)</f>
        <v>533512.48949999991</v>
      </c>
      <c r="F27" s="37">
        <f>D27/E27-1</f>
        <v>0.20425746003084</v>
      </c>
      <c r="G27" s="9"/>
      <c r="H27" s="9"/>
      <c r="I27" s="35" t="s">
        <v>10973</v>
      </c>
      <c r="J27" s="36">
        <f>SUM(J17:J26)</f>
        <v>339408.45289999992</v>
      </c>
      <c r="K27" s="36">
        <f>SUM(K17:K26)</f>
        <v>266183.68040000001</v>
      </c>
      <c r="L27" s="37">
        <f>J27/K27-1</f>
        <v>0.27509114153791647</v>
      </c>
      <c r="M27" s="9"/>
      <c r="N27" s="9"/>
      <c r="O27" s="35" t="s">
        <v>10973</v>
      </c>
      <c r="P27" s="36">
        <f>SUM(P17:P26)</f>
        <v>642486.3955000001</v>
      </c>
      <c r="Q27" s="36">
        <f>SUM(Q17:Q26)</f>
        <v>533512.48949999991</v>
      </c>
      <c r="R27" s="37">
        <f>P27/Q27-1</f>
        <v>0.20425746003084</v>
      </c>
      <c r="S27" s="9"/>
      <c r="T27" s="9"/>
      <c r="U27" s="36" t="s">
        <v>10973</v>
      </c>
      <c r="V27" s="36">
        <f>SUM(V17:V26)</f>
        <v>339408.45289999992</v>
      </c>
      <c r="W27" s="36">
        <f>SUM(W17:W26)</f>
        <v>266183.68040000001</v>
      </c>
      <c r="X27" s="37">
        <f>V27/W27-1</f>
        <v>0.27509114153791647</v>
      </c>
      <c r="Z27" s="9"/>
    </row>
    <row r="28" spans="2:26" x14ac:dyDescent="0.3">
      <c r="B28" s="9"/>
      <c r="C28" s="26"/>
      <c r="D28" s="26"/>
      <c r="E28" s="25"/>
      <c r="F28" s="26"/>
      <c r="G28" s="9"/>
      <c r="H28" s="9"/>
      <c r="I28" s="9"/>
      <c r="J28" s="9"/>
      <c r="K28" s="9"/>
      <c r="L28" s="9"/>
      <c r="M28" s="9"/>
      <c r="N28" s="9"/>
      <c r="O28" s="9"/>
      <c r="P28" s="9"/>
      <c r="Q28" s="9"/>
      <c r="R28" s="9"/>
      <c r="S28" s="9"/>
      <c r="T28" s="9"/>
      <c r="U28" s="9"/>
      <c r="V28" s="9"/>
      <c r="W28" s="9"/>
      <c r="X28" s="9"/>
      <c r="Y28" s="9"/>
      <c r="Z28" s="9"/>
    </row>
    <row r="31" spans="2:26" x14ac:dyDescent="0.3">
      <c r="B31" s="9"/>
      <c r="C31" s="9"/>
      <c r="D31" s="9"/>
      <c r="E31" s="9"/>
      <c r="F31" s="22"/>
      <c r="G31" s="9"/>
      <c r="H31" s="9"/>
      <c r="I31" s="9"/>
      <c r="J31" s="9"/>
      <c r="K31" s="9"/>
      <c r="L31" s="9"/>
      <c r="M31" s="9"/>
      <c r="N31" s="9"/>
      <c r="O31" s="9"/>
      <c r="P31" s="9"/>
      <c r="Q31" s="9"/>
      <c r="R31" s="9"/>
      <c r="S31" s="9"/>
      <c r="T31" s="9"/>
      <c r="U31" s="9"/>
      <c r="V31" s="9"/>
      <c r="W31" s="9"/>
      <c r="X31" s="9"/>
      <c r="Y31" s="9"/>
      <c r="Z31" s="9"/>
    </row>
    <row r="33" spans="1:25" x14ac:dyDescent="0.3">
      <c r="B33" s="9"/>
      <c r="C33" s="9"/>
      <c r="D33" s="9"/>
      <c r="E33" s="9"/>
      <c r="F33" s="22"/>
      <c r="G33" s="9"/>
      <c r="H33" s="9"/>
      <c r="I33" s="9"/>
      <c r="J33" s="9"/>
      <c r="K33" s="9"/>
      <c r="L33" s="9"/>
      <c r="M33" s="9"/>
      <c r="N33" s="9"/>
      <c r="O33" s="9"/>
      <c r="P33" s="9"/>
      <c r="Q33" s="9"/>
      <c r="R33" s="9"/>
      <c r="S33" s="9"/>
      <c r="T33" s="9"/>
      <c r="U33" s="9"/>
      <c r="V33" s="9"/>
      <c r="W33" s="9"/>
      <c r="X33" s="9"/>
      <c r="Y33" s="9"/>
    </row>
    <row r="34" spans="1:25" x14ac:dyDescent="0.3">
      <c r="A34" s="30"/>
      <c r="B34" s="9"/>
      <c r="C34" s="9"/>
      <c r="D34" s="9"/>
      <c r="E34" s="9"/>
      <c r="F34" s="22"/>
      <c r="G34" s="9"/>
      <c r="H34" s="9"/>
      <c r="I34" s="9"/>
      <c r="J34" s="9"/>
      <c r="K34" s="9"/>
      <c r="L34" s="9"/>
      <c r="M34" s="9"/>
      <c r="N34" s="9"/>
      <c r="O34" s="9"/>
      <c r="P34" s="9"/>
      <c r="Q34" s="9"/>
      <c r="R34" s="9"/>
      <c r="S34" s="9"/>
      <c r="T34" s="9"/>
      <c r="U34" s="9"/>
      <c r="V34" s="9"/>
      <c r="W34" s="9"/>
      <c r="X34" s="9"/>
      <c r="Y34" s="9"/>
    </row>
    <row r="35" spans="1:25" x14ac:dyDescent="0.3">
      <c r="B35" s="9"/>
      <c r="C35" s="9"/>
      <c r="D35" s="9"/>
      <c r="E35" s="9"/>
      <c r="F35" s="22"/>
      <c r="G35" s="9"/>
      <c r="H35" s="9"/>
      <c r="I35" s="9"/>
      <c r="J35" s="9"/>
      <c r="K35" s="9"/>
      <c r="L35" s="9"/>
      <c r="M35" s="9"/>
      <c r="N35" s="9"/>
      <c r="O35" s="9"/>
      <c r="P35" s="9"/>
      <c r="Q35" s="9"/>
      <c r="R35" s="9"/>
      <c r="S35" s="9"/>
      <c r="T35" s="9"/>
      <c r="U35" s="9"/>
      <c r="V35" s="9"/>
      <c r="W35" s="9"/>
      <c r="X35" s="9"/>
      <c r="Y35" s="9"/>
    </row>
    <row r="36" spans="1:25" x14ac:dyDescent="0.3">
      <c r="B36" s="9"/>
      <c r="C36" s="9"/>
      <c r="D36" s="9"/>
      <c r="E36" s="9"/>
      <c r="F36" s="22"/>
      <c r="G36" s="9"/>
      <c r="H36" s="9"/>
      <c r="I36" s="9"/>
      <c r="J36" s="9"/>
      <c r="K36" s="9"/>
      <c r="L36" s="9"/>
      <c r="M36" s="9"/>
      <c r="N36" s="9"/>
      <c r="O36" s="9"/>
      <c r="P36" s="9"/>
      <c r="Q36" s="9"/>
      <c r="R36" s="9"/>
      <c r="S36" s="9"/>
      <c r="T36" s="9"/>
      <c r="U36" s="9"/>
      <c r="V36" s="9"/>
      <c r="W36" s="9"/>
      <c r="X36" s="9"/>
      <c r="Y36" s="9"/>
    </row>
    <row r="37" spans="1:25" x14ac:dyDescent="0.3">
      <c r="B37" s="9"/>
      <c r="C37" s="9"/>
      <c r="D37" s="9"/>
      <c r="E37" s="9"/>
      <c r="F37" s="22"/>
      <c r="G37" s="9"/>
      <c r="H37" s="9"/>
      <c r="I37" s="9"/>
      <c r="J37" s="9"/>
      <c r="K37" s="9"/>
      <c r="L37" s="9"/>
      <c r="M37" s="9"/>
      <c r="N37" s="9"/>
      <c r="O37" s="9"/>
      <c r="P37" s="9"/>
      <c r="Q37" s="9"/>
      <c r="R37" s="9"/>
      <c r="S37" s="9"/>
      <c r="T37" s="9"/>
      <c r="U37" s="9"/>
      <c r="V37" s="9"/>
      <c r="W37" s="9"/>
      <c r="X37" s="9"/>
      <c r="Y37" s="9"/>
    </row>
    <row r="38" spans="1:25" x14ac:dyDescent="0.3">
      <c r="B38" s="9"/>
      <c r="C38" s="9"/>
      <c r="D38" s="9"/>
      <c r="E38" s="9"/>
      <c r="F38" s="22"/>
      <c r="G38" s="9"/>
      <c r="H38" s="9"/>
      <c r="I38" s="9"/>
      <c r="J38" s="9"/>
      <c r="K38" s="9"/>
      <c r="L38" s="9"/>
      <c r="M38" s="9"/>
      <c r="N38" s="9"/>
      <c r="O38" s="9"/>
      <c r="P38" s="9"/>
      <c r="Q38" s="9"/>
      <c r="R38" s="9"/>
      <c r="S38" s="9"/>
      <c r="T38" s="9"/>
      <c r="U38" s="9"/>
      <c r="V38" s="9"/>
      <c r="W38" s="9"/>
      <c r="X38" s="9"/>
      <c r="Y38" s="9"/>
    </row>
    <row r="39" spans="1:25" x14ac:dyDescent="0.3">
      <c r="B39" s="9"/>
      <c r="C39" s="9"/>
      <c r="D39" s="9"/>
      <c r="E39" s="9"/>
      <c r="F39" s="22"/>
      <c r="G39" s="9"/>
      <c r="H39" s="9"/>
      <c r="I39" s="9"/>
      <c r="J39" s="9"/>
      <c r="K39" s="9"/>
      <c r="L39" s="9"/>
      <c r="M39" s="9"/>
      <c r="N39" s="9"/>
      <c r="O39" s="9"/>
      <c r="P39" s="9"/>
      <c r="Q39" s="9"/>
      <c r="R39" s="9"/>
      <c r="S39" s="9"/>
      <c r="T39" s="9"/>
      <c r="U39" s="9"/>
      <c r="V39" s="9"/>
      <c r="W39" s="9"/>
      <c r="X39" s="9"/>
      <c r="Y39" s="9"/>
    </row>
    <row r="40" spans="1:25" x14ac:dyDescent="0.3">
      <c r="B40" s="9"/>
      <c r="C40" s="9"/>
      <c r="D40" s="9"/>
      <c r="E40" s="9"/>
      <c r="F40" s="22"/>
      <c r="G40" s="9"/>
      <c r="H40" s="9"/>
      <c r="I40" s="9"/>
      <c r="J40" s="9"/>
      <c r="K40" s="9"/>
      <c r="L40" s="9"/>
      <c r="M40" s="9"/>
      <c r="N40" s="9"/>
      <c r="O40" s="9"/>
      <c r="P40" s="9"/>
      <c r="Q40" s="9"/>
      <c r="R40" s="9"/>
      <c r="S40" s="9"/>
      <c r="T40" s="9"/>
      <c r="U40" s="9"/>
      <c r="V40" s="9"/>
      <c r="W40" s="9"/>
      <c r="X40" s="9"/>
      <c r="Y40" s="9"/>
    </row>
    <row r="41" spans="1:25" x14ac:dyDescent="0.3">
      <c r="B41" s="9"/>
      <c r="C41" s="9"/>
      <c r="D41" s="9"/>
      <c r="E41" s="9"/>
      <c r="F41" s="22"/>
      <c r="G41" s="9"/>
      <c r="H41" s="9"/>
      <c r="I41" s="9"/>
      <c r="J41" s="9"/>
      <c r="K41" s="9"/>
      <c r="L41" s="9"/>
      <c r="M41" s="9"/>
      <c r="N41" s="9"/>
      <c r="O41" s="9"/>
      <c r="P41" s="9"/>
      <c r="Q41" s="9"/>
      <c r="R41" s="9"/>
      <c r="S41" s="9"/>
      <c r="T41" s="9"/>
      <c r="U41" s="9"/>
      <c r="V41" s="9"/>
      <c r="W41" s="9"/>
      <c r="X41" s="9"/>
      <c r="Y41" s="9"/>
    </row>
    <row r="42" spans="1:25" x14ac:dyDescent="0.3">
      <c r="B42" s="9"/>
      <c r="C42" s="9"/>
      <c r="D42" s="9"/>
      <c r="E42" s="9"/>
      <c r="F42" s="22"/>
      <c r="G42" s="9"/>
      <c r="H42" s="9"/>
      <c r="I42" s="9"/>
      <c r="J42" s="9"/>
      <c r="K42" s="9"/>
      <c r="L42" s="9"/>
      <c r="M42" s="9"/>
      <c r="N42" s="9"/>
      <c r="O42" s="9"/>
      <c r="P42" s="9"/>
      <c r="Q42" s="9"/>
      <c r="R42" s="9"/>
      <c r="S42" s="9"/>
      <c r="T42" s="9"/>
      <c r="U42" s="9"/>
      <c r="V42" s="9"/>
      <c r="W42" s="9"/>
      <c r="X42" s="9"/>
      <c r="Y42" s="9"/>
    </row>
    <row r="43" spans="1:25" x14ac:dyDescent="0.3">
      <c r="B43" s="9"/>
      <c r="C43" s="9"/>
      <c r="D43" s="9"/>
      <c r="E43" s="9"/>
      <c r="F43" s="22"/>
      <c r="G43" s="9"/>
      <c r="H43" s="9"/>
      <c r="I43" s="9"/>
      <c r="J43" s="9"/>
      <c r="K43" s="9"/>
      <c r="L43" s="9"/>
      <c r="M43" s="9"/>
      <c r="N43" s="9"/>
      <c r="O43" s="9"/>
      <c r="P43" s="9"/>
      <c r="Q43" s="9"/>
      <c r="R43" s="9"/>
      <c r="S43" s="9"/>
      <c r="T43" s="9"/>
      <c r="U43" s="9"/>
      <c r="V43" s="9"/>
      <c r="W43" s="9"/>
      <c r="X43" s="9"/>
      <c r="Y43" s="9"/>
    </row>
    <row r="44" spans="1:25" x14ac:dyDescent="0.3">
      <c r="B44" s="9"/>
      <c r="C44" s="9"/>
      <c r="D44" s="9"/>
      <c r="E44" s="9"/>
      <c r="F44" s="22"/>
      <c r="G44" s="9"/>
      <c r="H44" s="9"/>
      <c r="I44" s="9"/>
      <c r="J44" s="9"/>
      <c r="K44" s="9"/>
      <c r="L44" s="9"/>
      <c r="M44" s="9"/>
      <c r="N44" s="9"/>
      <c r="O44" s="9"/>
      <c r="P44" s="9"/>
      <c r="Q44" s="9"/>
      <c r="R44" s="9"/>
      <c r="S44" s="9"/>
      <c r="T44" s="9"/>
      <c r="U44" s="9"/>
      <c r="V44" s="9"/>
      <c r="W44" s="9"/>
      <c r="X44" s="9"/>
      <c r="Y44" s="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11BDC-2806-4EDE-922F-6ABDF671AAD5}">
  <dimension ref="B2:Y44"/>
  <sheetViews>
    <sheetView zoomScale="57" zoomScaleNormal="85" workbookViewId="0">
      <selection activeCell="AF24" sqref="AF24"/>
    </sheetView>
  </sheetViews>
  <sheetFormatPr defaultRowHeight="14.4" x14ac:dyDescent="0.3"/>
  <sheetData>
    <row r="2" spans="2:25" x14ac:dyDescent="0.3">
      <c r="B2" s="2"/>
      <c r="C2" s="3"/>
    </row>
    <row r="3" spans="2:25" x14ac:dyDescent="0.3">
      <c r="B3" s="4" t="s">
        <v>10939</v>
      </c>
      <c r="C3" s="5"/>
    </row>
    <row r="4" spans="2:25" x14ac:dyDescent="0.3">
      <c r="B4" s="6"/>
      <c r="C4" s="7"/>
    </row>
    <row r="6" spans="2:25" x14ac:dyDescent="0.3">
      <c r="C6" s="2"/>
      <c r="D6" s="8"/>
      <c r="E6" s="3"/>
      <c r="G6" s="2"/>
      <c r="H6" s="8"/>
      <c r="I6" s="3"/>
      <c r="K6" s="2"/>
      <c r="L6" s="8"/>
      <c r="M6" s="3"/>
      <c r="O6" s="2"/>
      <c r="P6" s="8"/>
      <c r="Q6" s="3"/>
      <c r="S6" s="2"/>
      <c r="T6" s="8"/>
      <c r="U6" s="3"/>
      <c r="W6" s="2"/>
      <c r="X6" s="8"/>
      <c r="Y6" s="3"/>
    </row>
    <row r="7" spans="2:25" x14ac:dyDescent="0.3">
      <c r="C7" s="4"/>
      <c r="D7" s="9" t="s">
        <v>10940</v>
      </c>
      <c r="E7" s="5"/>
      <c r="G7" s="4"/>
      <c r="H7" s="9" t="s">
        <v>10941</v>
      </c>
      <c r="I7" s="5"/>
      <c r="K7" s="4"/>
      <c r="L7" s="9" t="s">
        <v>10942</v>
      </c>
      <c r="M7" s="5"/>
      <c r="O7" s="4"/>
      <c r="P7" s="9" t="s">
        <v>10943</v>
      </c>
      <c r="Q7" s="5"/>
      <c r="S7" s="4"/>
      <c r="T7" s="9" t="s">
        <v>10944</v>
      </c>
      <c r="U7" s="5"/>
      <c r="W7" s="4"/>
      <c r="X7" s="9" t="s">
        <v>10945</v>
      </c>
      <c r="Y7" s="5"/>
    </row>
    <row r="8" spans="2:25" x14ac:dyDescent="0.3">
      <c r="C8" s="4"/>
      <c r="D8" s="9"/>
      <c r="E8" s="5"/>
      <c r="G8" s="4"/>
      <c r="H8" s="9"/>
      <c r="I8" s="5"/>
      <c r="K8" s="4"/>
      <c r="L8" s="9"/>
      <c r="M8" s="5"/>
      <c r="O8" s="4"/>
      <c r="P8" s="9"/>
      <c r="Q8" s="5"/>
      <c r="S8" s="4"/>
      <c r="T8" s="9"/>
      <c r="U8" s="5"/>
      <c r="W8" s="4"/>
      <c r="X8" s="9"/>
      <c r="Y8" s="5"/>
    </row>
    <row r="9" spans="2:25" x14ac:dyDescent="0.3">
      <c r="C9" s="6"/>
      <c r="D9" s="10"/>
      <c r="E9" s="7"/>
      <c r="G9" s="6"/>
      <c r="H9" s="10"/>
      <c r="I9" s="7"/>
      <c r="K9" s="6"/>
      <c r="L9" s="10"/>
      <c r="M9" s="7"/>
      <c r="O9" s="6"/>
      <c r="P9" s="10"/>
      <c r="Q9" s="7"/>
      <c r="S9" s="6"/>
      <c r="T9" s="10"/>
      <c r="U9" s="7"/>
      <c r="W9" s="6"/>
      <c r="X9" s="10"/>
      <c r="Y9" s="7"/>
    </row>
    <row r="12" spans="2:25" x14ac:dyDescent="0.3">
      <c r="C12" s="11"/>
      <c r="D12" s="12"/>
      <c r="E12" s="12"/>
      <c r="F12" s="12"/>
      <c r="G12" s="12"/>
      <c r="H12" s="12"/>
      <c r="I12" s="13"/>
      <c r="L12" s="11"/>
      <c r="M12" s="12"/>
      <c r="N12" s="12"/>
      <c r="O12" s="12"/>
      <c r="P12" s="12"/>
      <c r="Q12" s="12"/>
      <c r="R12" s="12"/>
      <c r="S12" s="13"/>
    </row>
    <row r="14" spans="2:25" x14ac:dyDescent="0.3">
      <c r="C14" s="2"/>
      <c r="D14" s="8"/>
      <c r="E14" s="8"/>
      <c r="F14" s="8"/>
      <c r="G14" s="3"/>
      <c r="I14" s="2"/>
      <c r="J14" s="8"/>
      <c r="K14" s="8"/>
      <c r="L14" s="8"/>
      <c r="M14" s="3"/>
      <c r="O14" s="2"/>
      <c r="P14" s="8"/>
      <c r="Q14" s="8"/>
      <c r="R14" s="8"/>
      <c r="S14" s="3"/>
      <c r="U14" s="2"/>
      <c r="V14" s="8"/>
      <c r="W14" s="8"/>
      <c r="X14" s="8"/>
      <c r="Y14" s="3"/>
    </row>
    <row r="15" spans="2:25" x14ac:dyDescent="0.3">
      <c r="C15" s="4"/>
      <c r="D15" s="9"/>
      <c r="E15" s="9"/>
      <c r="F15" s="9"/>
      <c r="G15" s="5"/>
      <c r="I15" s="4"/>
      <c r="J15" s="9"/>
      <c r="K15" s="9"/>
      <c r="L15" s="9"/>
      <c r="M15" s="5"/>
      <c r="O15" s="4"/>
      <c r="P15" s="9"/>
      <c r="Q15" s="9"/>
      <c r="R15" s="9"/>
      <c r="S15" s="5"/>
      <c r="U15" s="4"/>
      <c r="V15" s="9"/>
      <c r="W15" s="9"/>
      <c r="X15" s="9"/>
      <c r="Y15" s="5"/>
    </row>
    <row r="16" spans="2:25" x14ac:dyDescent="0.3">
      <c r="C16" s="4"/>
      <c r="D16" s="9"/>
      <c r="E16" s="9"/>
      <c r="F16" s="9"/>
      <c r="G16" s="5"/>
      <c r="I16" s="4"/>
      <c r="J16" s="9"/>
      <c r="K16" s="9"/>
      <c r="L16" s="9"/>
      <c r="M16" s="5"/>
      <c r="O16" s="4"/>
      <c r="P16" s="9"/>
      <c r="Q16" s="9"/>
      <c r="R16" s="9"/>
      <c r="S16" s="5"/>
      <c r="U16" s="4"/>
      <c r="V16" s="9"/>
      <c r="W16" s="9"/>
      <c r="X16" s="9"/>
      <c r="Y16" s="5"/>
    </row>
    <row r="17" spans="3:25" x14ac:dyDescent="0.3">
      <c r="C17" s="4"/>
      <c r="D17" s="9"/>
      <c r="E17" s="9"/>
      <c r="F17" s="9"/>
      <c r="G17" s="5"/>
      <c r="I17" s="4"/>
      <c r="J17" s="9"/>
      <c r="K17" s="9"/>
      <c r="L17" s="9"/>
      <c r="M17" s="5"/>
      <c r="O17" s="4"/>
      <c r="P17" s="9"/>
      <c r="Q17" s="9"/>
      <c r="R17" s="9"/>
      <c r="S17" s="5"/>
      <c r="U17" s="4"/>
      <c r="V17" s="9"/>
      <c r="W17" s="9"/>
      <c r="X17" s="9"/>
      <c r="Y17" s="5"/>
    </row>
    <row r="18" spans="3:25" x14ac:dyDescent="0.3">
      <c r="C18" s="4"/>
      <c r="D18" s="9"/>
      <c r="E18" s="9"/>
      <c r="F18" s="9"/>
      <c r="G18" s="5"/>
      <c r="I18" s="4"/>
      <c r="J18" s="9"/>
      <c r="K18" s="9"/>
      <c r="L18" s="9"/>
      <c r="M18" s="5"/>
      <c r="O18" s="4"/>
      <c r="P18" s="9"/>
      <c r="Q18" s="9"/>
      <c r="R18" s="9"/>
      <c r="S18" s="5"/>
      <c r="U18" s="4"/>
      <c r="V18" s="9"/>
      <c r="W18" s="9"/>
      <c r="X18" s="9"/>
      <c r="Y18" s="5"/>
    </row>
    <row r="19" spans="3:25" x14ac:dyDescent="0.3">
      <c r="C19" s="4"/>
      <c r="D19" s="9"/>
      <c r="E19" s="9"/>
      <c r="F19" s="9"/>
      <c r="G19" s="5"/>
      <c r="I19" s="4"/>
      <c r="J19" s="9"/>
      <c r="K19" s="9"/>
      <c r="L19" s="9"/>
      <c r="M19" s="5"/>
      <c r="O19" s="4"/>
      <c r="P19" s="9"/>
      <c r="Q19" s="9"/>
      <c r="R19" s="9"/>
      <c r="S19" s="5"/>
      <c r="U19" s="4"/>
      <c r="V19" s="9"/>
      <c r="W19" s="9"/>
      <c r="X19" s="9"/>
      <c r="Y19" s="5"/>
    </row>
    <row r="20" spans="3:25" x14ac:dyDescent="0.3">
      <c r="C20" s="4"/>
      <c r="D20" s="9"/>
      <c r="E20" s="9"/>
      <c r="F20" s="9"/>
      <c r="G20" s="5"/>
      <c r="I20" s="4"/>
      <c r="J20" s="9"/>
      <c r="K20" s="9"/>
      <c r="L20" s="9"/>
      <c r="M20" s="5"/>
      <c r="O20" s="4"/>
      <c r="P20" s="9"/>
      <c r="Q20" s="9"/>
      <c r="R20" s="9"/>
      <c r="S20" s="5"/>
      <c r="U20" s="4"/>
      <c r="V20" s="9"/>
      <c r="W20" s="9"/>
      <c r="X20" s="9"/>
      <c r="Y20" s="5"/>
    </row>
    <row r="21" spans="3:25" x14ac:dyDescent="0.3">
      <c r="C21" s="4"/>
      <c r="D21" s="9"/>
      <c r="E21" s="9"/>
      <c r="F21" s="9"/>
      <c r="G21" s="5"/>
      <c r="I21" s="4"/>
      <c r="J21" s="9"/>
      <c r="K21" s="9"/>
      <c r="L21" s="9"/>
      <c r="M21" s="5"/>
      <c r="O21" s="4"/>
      <c r="P21" s="9"/>
      <c r="Q21" s="9"/>
      <c r="R21" s="9"/>
      <c r="S21" s="5"/>
      <c r="U21" s="4"/>
      <c r="V21" s="9"/>
      <c r="W21" s="9"/>
      <c r="X21" s="9"/>
      <c r="Y21" s="5"/>
    </row>
    <row r="22" spans="3:25" x14ac:dyDescent="0.3">
      <c r="C22" s="4"/>
      <c r="D22" s="9"/>
      <c r="E22" s="9"/>
      <c r="F22" s="9"/>
      <c r="G22" s="5"/>
      <c r="I22" s="4"/>
      <c r="J22" s="9"/>
      <c r="K22" s="9"/>
      <c r="L22" s="9"/>
      <c r="M22" s="5"/>
      <c r="O22" s="4"/>
      <c r="P22" s="9"/>
      <c r="Q22" s="9"/>
      <c r="R22" s="9"/>
      <c r="S22" s="5"/>
      <c r="U22" s="4"/>
      <c r="V22" s="9"/>
      <c r="W22" s="9"/>
      <c r="X22" s="9"/>
      <c r="Y22" s="5"/>
    </row>
    <row r="23" spans="3:25" x14ac:dyDescent="0.3">
      <c r="C23" s="4"/>
      <c r="D23" s="9"/>
      <c r="E23" s="9"/>
      <c r="F23" s="9"/>
      <c r="G23" s="5"/>
      <c r="I23" s="4"/>
      <c r="J23" s="9"/>
      <c r="K23" s="9"/>
      <c r="L23" s="9"/>
      <c r="M23" s="5"/>
      <c r="O23" s="4"/>
      <c r="P23" s="9"/>
      <c r="Q23" s="9"/>
      <c r="R23" s="9"/>
      <c r="S23" s="5"/>
      <c r="U23" s="4"/>
      <c r="V23" s="9"/>
      <c r="W23" s="9"/>
      <c r="X23" s="9"/>
      <c r="Y23" s="5"/>
    </row>
    <row r="24" spans="3:25" x14ac:dyDescent="0.3">
      <c r="C24" s="4"/>
      <c r="D24" s="9"/>
      <c r="E24" s="9"/>
      <c r="F24" s="9"/>
      <c r="G24" s="5"/>
      <c r="I24" s="4"/>
      <c r="J24" s="9"/>
      <c r="K24" s="9"/>
      <c r="L24" s="9"/>
      <c r="M24" s="5"/>
      <c r="O24" s="4"/>
      <c r="P24" s="9"/>
      <c r="Q24" s="9"/>
      <c r="R24" s="9"/>
      <c r="S24" s="5"/>
      <c r="U24" s="4"/>
      <c r="V24" s="9"/>
      <c r="W24" s="9"/>
      <c r="X24" s="9"/>
      <c r="Y24" s="5"/>
    </row>
    <row r="25" spans="3:25" x14ac:dyDescent="0.3">
      <c r="C25" s="4"/>
      <c r="D25" s="9"/>
      <c r="E25" s="9"/>
      <c r="F25" s="9"/>
      <c r="G25" s="5"/>
      <c r="I25" s="4"/>
      <c r="J25" s="9"/>
      <c r="K25" s="9"/>
      <c r="L25" s="9"/>
      <c r="M25" s="5"/>
      <c r="O25" s="4"/>
      <c r="P25" s="9"/>
      <c r="Q25" s="9"/>
      <c r="R25" s="9"/>
      <c r="S25" s="5"/>
      <c r="U25" s="4"/>
      <c r="V25" s="9"/>
      <c r="W25" s="9"/>
      <c r="X25" s="9"/>
      <c r="Y25" s="5"/>
    </row>
    <row r="26" spans="3:25" x14ac:dyDescent="0.3">
      <c r="C26" s="4"/>
      <c r="D26" s="9"/>
      <c r="E26" s="9"/>
      <c r="F26" s="9"/>
      <c r="G26" s="5"/>
      <c r="I26" s="4"/>
      <c r="J26" s="9"/>
      <c r="K26" s="9"/>
      <c r="L26" s="9"/>
      <c r="M26" s="5"/>
      <c r="O26" s="4"/>
      <c r="P26" s="9"/>
      <c r="Q26" s="9"/>
      <c r="R26" s="9"/>
      <c r="S26" s="5"/>
      <c r="U26" s="4"/>
      <c r="V26" s="9"/>
      <c r="W26" s="9"/>
      <c r="X26" s="9"/>
      <c r="Y26" s="5"/>
    </row>
    <row r="27" spans="3:25" x14ac:dyDescent="0.3">
      <c r="C27" s="4"/>
      <c r="D27" s="9"/>
      <c r="E27" s="9"/>
      <c r="F27" s="9"/>
      <c r="G27" s="5"/>
      <c r="I27" s="4"/>
      <c r="J27" s="9"/>
      <c r="K27" s="9"/>
      <c r="L27" s="9"/>
      <c r="M27" s="5"/>
      <c r="O27" s="4"/>
      <c r="P27" s="9"/>
      <c r="Q27" s="9"/>
      <c r="R27" s="9"/>
      <c r="S27" s="5"/>
      <c r="U27" s="4"/>
      <c r="V27" s="9"/>
      <c r="W27" s="9"/>
      <c r="X27" s="9"/>
      <c r="Y27" s="5"/>
    </row>
    <row r="28" spans="3:25" x14ac:dyDescent="0.3">
      <c r="C28" s="6"/>
      <c r="D28" s="10"/>
      <c r="E28" s="10"/>
      <c r="F28" s="10"/>
      <c r="G28" s="7"/>
      <c r="I28" s="6"/>
      <c r="J28" s="10"/>
      <c r="K28" s="10"/>
      <c r="L28" s="10"/>
      <c r="M28" s="7"/>
      <c r="O28" s="6"/>
      <c r="P28" s="10"/>
      <c r="Q28" s="10"/>
      <c r="R28" s="10"/>
      <c r="S28" s="7"/>
      <c r="U28" s="6"/>
      <c r="V28" s="10"/>
      <c r="W28" s="10"/>
      <c r="X28" s="10"/>
      <c r="Y28" s="7"/>
    </row>
    <row r="31" spans="3:25" x14ac:dyDescent="0.3">
      <c r="C31" s="11"/>
      <c r="D31" s="12"/>
      <c r="E31" s="12"/>
      <c r="F31" s="12"/>
      <c r="G31" s="12"/>
      <c r="H31" s="12"/>
      <c r="I31" s="13"/>
      <c r="K31" s="11"/>
      <c r="L31" s="12"/>
      <c r="M31" s="12"/>
      <c r="N31" s="12"/>
      <c r="O31" s="12"/>
      <c r="P31" s="12"/>
      <c r="Q31" s="13"/>
      <c r="S31" s="11"/>
      <c r="T31" s="12"/>
      <c r="U31" s="12"/>
      <c r="V31" s="12"/>
      <c r="W31" s="12"/>
      <c r="X31" s="12"/>
      <c r="Y31" s="13"/>
    </row>
    <row r="33" spans="3:25" x14ac:dyDescent="0.3">
      <c r="C33" s="2"/>
      <c r="D33" s="8"/>
      <c r="E33" s="8"/>
      <c r="F33" s="8"/>
      <c r="G33" s="8"/>
      <c r="H33" s="8"/>
      <c r="I33" s="8"/>
      <c r="J33" s="8"/>
      <c r="K33" s="8"/>
      <c r="L33" s="8"/>
      <c r="M33" s="3"/>
      <c r="O33" s="2"/>
      <c r="P33" s="8"/>
      <c r="Q33" s="8"/>
      <c r="R33" s="8"/>
      <c r="S33" s="8"/>
      <c r="T33" s="8"/>
      <c r="U33" s="8"/>
      <c r="V33" s="8"/>
      <c r="W33" s="8"/>
      <c r="X33" s="8"/>
      <c r="Y33" s="3"/>
    </row>
    <row r="34" spans="3:25" x14ac:dyDescent="0.3">
      <c r="C34" s="4"/>
      <c r="D34" s="9"/>
      <c r="E34" s="9"/>
      <c r="F34" s="9"/>
      <c r="G34" s="9"/>
      <c r="H34" s="9"/>
      <c r="I34" s="9"/>
      <c r="J34" s="9"/>
      <c r="K34" s="9"/>
      <c r="L34" s="9"/>
      <c r="M34" s="5"/>
      <c r="O34" s="4"/>
      <c r="P34" s="9"/>
      <c r="Q34" s="9"/>
      <c r="R34" s="9"/>
      <c r="S34" s="9"/>
      <c r="T34" s="9"/>
      <c r="U34" s="9"/>
      <c r="V34" s="9"/>
      <c r="W34" s="9"/>
      <c r="X34" s="9"/>
      <c r="Y34" s="5"/>
    </row>
    <row r="35" spans="3:25" x14ac:dyDescent="0.3">
      <c r="C35" s="4"/>
      <c r="D35" s="9"/>
      <c r="E35" s="9"/>
      <c r="F35" s="9"/>
      <c r="G35" s="9"/>
      <c r="H35" s="9"/>
      <c r="I35" s="9"/>
      <c r="J35" s="9"/>
      <c r="K35" s="9"/>
      <c r="L35" s="9"/>
      <c r="M35" s="5"/>
      <c r="O35" s="4"/>
      <c r="P35" s="9"/>
      <c r="Q35" s="9"/>
      <c r="R35" s="9"/>
      <c r="S35" s="9"/>
      <c r="T35" s="9"/>
      <c r="U35" s="9"/>
      <c r="V35" s="9"/>
      <c r="W35" s="9"/>
      <c r="X35" s="9"/>
      <c r="Y35" s="5"/>
    </row>
    <row r="36" spans="3:25" x14ac:dyDescent="0.3">
      <c r="C36" s="4"/>
      <c r="D36" s="9"/>
      <c r="E36" s="9"/>
      <c r="F36" s="9"/>
      <c r="G36" s="9"/>
      <c r="H36" s="9"/>
      <c r="I36" s="9"/>
      <c r="J36" s="9"/>
      <c r="K36" s="9"/>
      <c r="L36" s="9"/>
      <c r="M36" s="5"/>
      <c r="O36" s="4"/>
      <c r="P36" s="9"/>
      <c r="Q36" s="9"/>
      <c r="R36" s="9"/>
      <c r="S36" s="9"/>
      <c r="T36" s="9"/>
      <c r="U36" s="9"/>
      <c r="V36" s="9"/>
      <c r="W36" s="9"/>
      <c r="X36" s="9"/>
      <c r="Y36" s="5"/>
    </row>
    <row r="37" spans="3:25" x14ac:dyDescent="0.3">
      <c r="C37" s="4"/>
      <c r="D37" s="9"/>
      <c r="E37" s="9"/>
      <c r="F37" s="9"/>
      <c r="G37" s="9"/>
      <c r="H37" s="9"/>
      <c r="I37" s="9"/>
      <c r="J37" s="9"/>
      <c r="K37" s="9"/>
      <c r="L37" s="9"/>
      <c r="M37" s="5"/>
      <c r="O37" s="4"/>
      <c r="P37" s="9"/>
      <c r="Q37" s="9"/>
      <c r="R37" s="9"/>
      <c r="S37" s="9"/>
      <c r="T37" s="9"/>
      <c r="U37" s="9"/>
      <c r="V37" s="9"/>
      <c r="W37" s="9"/>
      <c r="X37" s="9"/>
      <c r="Y37" s="5"/>
    </row>
    <row r="38" spans="3:25" x14ac:dyDescent="0.3">
      <c r="C38" s="4"/>
      <c r="D38" s="9"/>
      <c r="E38" s="9"/>
      <c r="F38" s="9"/>
      <c r="G38" s="9"/>
      <c r="H38" s="9"/>
      <c r="I38" s="9"/>
      <c r="J38" s="9"/>
      <c r="K38" s="9"/>
      <c r="L38" s="9"/>
      <c r="M38" s="5"/>
      <c r="O38" s="4"/>
      <c r="P38" s="9"/>
      <c r="Q38" s="9"/>
      <c r="R38" s="9"/>
      <c r="S38" s="9"/>
      <c r="T38" s="9"/>
      <c r="U38" s="9"/>
      <c r="V38" s="9"/>
      <c r="W38" s="9"/>
      <c r="X38" s="9"/>
      <c r="Y38" s="5"/>
    </row>
    <row r="39" spans="3:25" x14ac:dyDescent="0.3">
      <c r="C39" s="4"/>
      <c r="D39" s="9"/>
      <c r="E39" s="9"/>
      <c r="F39" s="9"/>
      <c r="G39" s="9"/>
      <c r="H39" s="9"/>
      <c r="I39" s="9"/>
      <c r="J39" s="9"/>
      <c r="K39" s="9"/>
      <c r="L39" s="9"/>
      <c r="M39" s="5"/>
      <c r="O39" s="4"/>
      <c r="P39" s="9"/>
      <c r="Q39" s="9"/>
      <c r="R39" s="9"/>
      <c r="S39" s="9"/>
      <c r="T39" s="9"/>
      <c r="U39" s="9"/>
      <c r="V39" s="9"/>
      <c r="W39" s="9"/>
      <c r="X39" s="9"/>
      <c r="Y39" s="5"/>
    </row>
    <row r="40" spans="3:25" x14ac:dyDescent="0.3">
      <c r="C40" s="4"/>
      <c r="D40" s="9"/>
      <c r="E40" s="9"/>
      <c r="F40" s="9"/>
      <c r="G40" s="9"/>
      <c r="H40" s="9"/>
      <c r="I40" s="9"/>
      <c r="J40" s="9"/>
      <c r="K40" s="9"/>
      <c r="L40" s="9"/>
      <c r="M40" s="5"/>
      <c r="O40" s="4"/>
      <c r="P40" s="9"/>
      <c r="Q40" s="9"/>
      <c r="R40" s="9"/>
      <c r="S40" s="9"/>
      <c r="T40" s="9"/>
      <c r="U40" s="9"/>
      <c r="V40" s="9"/>
      <c r="W40" s="9"/>
      <c r="X40" s="9"/>
      <c r="Y40" s="5"/>
    </row>
    <row r="41" spans="3:25" x14ac:dyDescent="0.3">
      <c r="C41" s="4"/>
      <c r="D41" s="9"/>
      <c r="E41" s="9"/>
      <c r="F41" s="9"/>
      <c r="G41" s="9"/>
      <c r="H41" s="9"/>
      <c r="I41" s="9"/>
      <c r="J41" s="9"/>
      <c r="K41" s="9"/>
      <c r="L41" s="9"/>
      <c r="M41" s="5"/>
      <c r="O41" s="4"/>
      <c r="P41" s="9"/>
      <c r="Q41" s="9"/>
      <c r="R41" s="9"/>
      <c r="S41" s="9"/>
      <c r="T41" s="9"/>
      <c r="U41" s="9"/>
      <c r="V41" s="9"/>
      <c r="W41" s="9"/>
      <c r="X41" s="9"/>
      <c r="Y41" s="5"/>
    </row>
    <row r="42" spans="3:25" x14ac:dyDescent="0.3">
      <c r="C42" s="4"/>
      <c r="D42" s="9"/>
      <c r="E42" s="9"/>
      <c r="F42" s="9"/>
      <c r="G42" s="9"/>
      <c r="H42" s="9"/>
      <c r="I42" s="9"/>
      <c r="J42" s="9"/>
      <c r="K42" s="9"/>
      <c r="L42" s="9"/>
      <c r="M42" s="5"/>
      <c r="O42" s="4"/>
      <c r="P42" s="9"/>
      <c r="Q42" s="9"/>
      <c r="R42" s="9"/>
      <c r="S42" s="9"/>
      <c r="T42" s="9"/>
      <c r="U42" s="9"/>
      <c r="V42" s="9"/>
      <c r="W42" s="9"/>
      <c r="X42" s="9"/>
      <c r="Y42" s="5"/>
    </row>
    <row r="43" spans="3:25" x14ac:dyDescent="0.3">
      <c r="C43" s="4"/>
      <c r="D43" s="9"/>
      <c r="E43" s="9"/>
      <c r="F43" s="9"/>
      <c r="G43" s="9"/>
      <c r="H43" s="9"/>
      <c r="I43" s="9"/>
      <c r="J43" s="9"/>
      <c r="K43" s="9"/>
      <c r="L43" s="9"/>
      <c r="M43" s="5"/>
      <c r="O43" s="4"/>
      <c r="P43" s="9"/>
      <c r="Q43" s="9"/>
      <c r="R43" s="9"/>
      <c r="S43" s="9"/>
      <c r="T43" s="9"/>
      <c r="U43" s="9"/>
      <c r="V43" s="9"/>
      <c r="W43" s="9"/>
      <c r="X43" s="9"/>
      <c r="Y43" s="5"/>
    </row>
    <row r="44" spans="3:25" x14ac:dyDescent="0.3">
      <c r="C44" s="6"/>
      <c r="D44" s="10"/>
      <c r="E44" s="10"/>
      <c r="F44" s="10"/>
      <c r="G44" s="10"/>
      <c r="H44" s="10"/>
      <c r="I44" s="10"/>
      <c r="J44" s="10"/>
      <c r="K44" s="10"/>
      <c r="L44" s="10"/>
      <c r="M44" s="7"/>
      <c r="O44" s="6"/>
      <c r="P44" s="10"/>
      <c r="Q44" s="10"/>
      <c r="R44" s="10"/>
      <c r="S44" s="10"/>
      <c r="T44" s="10"/>
      <c r="U44" s="10"/>
      <c r="V44" s="10"/>
      <c r="W44" s="10"/>
      <c r="X44" s="10"/>
      <c r="Y44" s="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610F2-5BB1-42CD-B40D-3FF30FB170C7}">
  <dimension ref="A2:I83"/>
  <sheetViews>
    <sheetView zoomScale="54" zoomScaleNormal="56" workbookViewId="0">
      <selection activeCell="X21" sqref="X21"/>
    </sheetView>
  </sheetViews>
  <sheetFormatPr defaultRowHeight="14.4" x14ac:dyDescent="0.3"/>
  <cols>
    <col min="1" max="1" width="19" bestFit="1" customWidth="1"/>
    <col min="2" max="2" width="23" bestFit="1" customWidth="1"/>
    <col min="3" max="3" width="12.44140625" bestFit="1" customWidth="1"/>
    <col min="4" max="4" width="20.44140625" bestFit="1" customWidth="1"/>
    <col min="5" max="5" width="19" bestFit="1" customWidth="1"/>
    <col min="6" max="6" width="23" bestFit="1" customWidth="1"/>
    <col min="7" max="7" width="12.44140625" bestFit="1" customWidth="1"/>
    <col min="8" max="8" width="9" bestFit="1" customWidth="1"/>
    <col min="9" max="24" width="10.109375" bestFit="1" customWidth="1"/>
    <col min="25" max="31" width="9" bestFit="1" customWidth="1"/>
    <col min="32" max="44" width="10.109375" bestFit="1" customWidth="1"/>
    <col min="45" max="45" width="9.33203125" bestFit="1" customWidth="1"/>
    <col min="46" max="46" width="9" bestFit="1" customWidth="1"/>
    <col min="47" max="47" width="9.33203125" bestFit="1" customWidth="1"/>
    <col min="48" max="49" width="9" bestFit="1" customWidth="1"/>
    <col min="50" max="50" width="9.33203125" bestFit="1" customWidth="1"/>
    <col min="51" max="56" width="10.109375" bestFit="1" customWidth="1"/>
    <col min="57" max="57" width="10.44140625" bestFit="1" customWidth="1"/>
    <col min="58" max="68" width="10.109375" bestFit="1" customWidth="1"/>
    <col min="69" max="69" width="9" bestFit="1" customWidth="1"/>
    <col min="70" max="70" width="9.33203125" bestFit="1" customWidth="1"/>
    <col min="71" max="72" width="9" bestFit="1" customWidth="1"/>
    <col min="73" max="73" width="9.33203125" bestFit="1" customWidth="1"/>
    <col min="74" max="75" width="9" bestFit="1" customWidth="1"/>
    <col min="76" max="76" width="9.33203125" bestFit="1" customWidth="1"/>
    <col min="77" max="92" width="10.109375" bestFit="1" customWidth="1"/>
    <col min="93" max="100" width="9" bestFit="1" customWidth="1"/>
    <col min="101" max="120" width="10.109375" bestFit="1" customWidth="1"/>
    <col min="121" max="124" width="9" bestFit="1" customWidth="1"/>
    <col min="125" max="125" width="9.33203125" bestFit="1" customWidth="1"/>
    <col min="126" max="126" width="9" bestFit="1" customWidth="1"/>
    <col min="127" max="128" width="9.33203125" bestFit="1" customWidth="1"/>
    <col min="129" max="135" width="10.109375" bestFit="1" customWidth="1"/>
    <col min="136" max="136" width="10.44140625" bestFit="1" customWidth="1"/>
    <col min="137" max="145" width="10.109375" bestFit="1" customWidth="1"/>
    <col min="146" max="148" width="9" bestFit="1" customWidth="1"/>
    <col min="149" max="150" width="9.33203125" bestFit="1" customWidth="1"/>
    <col min="151" max="153" width="9" bestFit="1" customWidth="1"/>
    <col min="154" max="169" width="10.109375" bestFit="1" customWidth="1"/>
    <col min="170" max="172" width="9" bestFit="1" customWidth="1"/>
    <col min="173" max="174" width="9.33203125" bestFit="1" customWidth="1"/>
    <col min="175" max="175" width="9" bestFit="1" customWidth="1"/>
    <col min="176" max="177" width="9.33203125" bestFit="1" customWidth="1"/>
    <col min="178" max="193" width="10.109375" bestFit="1" customWidth="1"/>
    <col min="194" max="198" width="9" bestFit="1" customWidth="1"/>
    <col min="199" max="199" width="9.33203125" bestFit="1" customWidth="1"/>
    <col min="200" max="200" width="10.44140625" bestFit="1" customWidth="1"/>
    <col min="201" max="201" width="9.33203125" bestFit="1" customWidth="1"/>
    <col min="202" max="213" width="10.109375" bestFit="1" customWidth="1"/>
    <col min="214" max="214" width="10.44140625" bestFit="1" customWidth="1"/>
    <col min="215" max="230" width="10.109375" bestFit="1" customWidth="1"/>
    <col min="231" max="250" width="11.109375" bestFit="1" customWidth="1"/>
    <col min="251" max="259" width="10.109375" bestFit="1" customWidth="1"/>
    <col min="260" max="279" width="11.109375" bestFit="1" customWidth="1"/>
    <col min="280" max="288" width="10.109375" bestFit="1" customWidth="1"/>
    <col min="289" max="307" width="11.109375" bestFit="1" customWidth="1"/>
    <col min="308" max="308" width="9.33203125" bestFit="1" customWidth="1"/>
    <col min="309" max="309" width="10.44140625" bestFit="1" customWidth="1"/>
    <col min="310" max="313" width="9" bestFit="1" customWidth="1"/>
    <col min="314" max="325" width="10.109375" bestFit="1" customWidth="1"/>
    <col min="326" max="326" width="9" bestFit="1" customWidth="1"/>
    <col min="327" max="327" width="9.33203125" bestFit="1" customWidth="1"/>
    <col min="328" max="330" width="9" bestFit="1" customWidth="1"/>
    <col min="331" max="342" width="10.109375" bestFit="1" customWidth="1"/>
    <col min="343" max="343" width="10.44140625" bestFit="1" customWidth="1"/>
    <col min="344" max="344" width="9" bestFit="1" customWidth="1"/>
    <col min="345" max="346" width="9.33203125" bestFit="1" customWidth="1"/>
    <col min="347" max="347" width="9" bestFit="1" customWidth="1"/>
    <col min="348" max="348" width="9.33203125" bestFit="1" customWidth="1"/>
    <col min="349" max="349" width="9" bestFit="1" customWidth="1"/>
    <col min="350" max="356" width="10.109375" bestFit="1" customWidth="1"/>
    <col min="357" max="357" width="10.44140625" bestFit="1" customWidth="1"/>
    <col min="358" max="368" width="10.109375" bestFit="1" customWidth="1"/>
    <col min="369" max="369" width="9" bestFit="1" customWidth="1"/>
    <col min="370" max="371" width="9.33203125" bestFit="1" customWidth="1"/>
    <col min="372" max="374" width="9" bestFit="1" customWidth="1"/>
    <col min="375" max="388" width="10.109375" bestFit="1" customWidth="1"/>
    <col min="389" max="389" width="10.44140625" bestFit="1" customWidth="1"/>
    <col min="390" max="393" width="10.109375" bestFit="1" customWidth="1"/>
    <col min="394" max="396" width="9" bestFit="1" customWidth="1"/>
    <col min="397" max="397" width="9.33203125" bestFit="1" customWidth="1"/>
    <col min="398" max="398" width="9" bestFit="1" customWidth="1"/>
    <col min="399" max="399" width="9.33203125" bestFit="1" customWidth="1"/>
    <col min="400" max="400" width="9" bestFit="1" customWidth="1"/>
    <col min="401" max="404" width="10.109375" bestFit="1" customWidth="1"/>
    <col min="405" max="405" width="10.44140625" bestFit="1" customWidth="1"/>
    <col min="406" max="420" width="10.109375" bestFit="1" customWidth="1"/>
    <col min="421" max="422" width="9" bestFit="1" customWidth="1"/>
    <col min="423" max="423" width="9.33203125" bestFit="1" customWidth="1"/>
    <col min="424" max="424" width="9" bestFit="1" customWidth="1"/>
    <col min="425" max="425" width="9.33203125" bestFit="1" customWidth="1"/>
    <col min="426" max="426" width="9" bestFit="1" customWidth="1"/>
    <col min="427" max="442" width="10.109375" bestFit="1" customWidth="1"/>
    <col min="443" max="443" width="9.33203125" bestFit="1" customWidth="1"/>
    <col min="444" max="444" width="9" bestFit="1" customWidth="1"/>
    <col min="445" max="445" width="9.33203125" bestFit="1" customWidth="1"/>
    <col min="446" max="446" width="9" bestFit="1" customWidth="1"/>
    <col min="447" max="447" width="9.33203125" bestFit="1" customWidth="1"/>
    <col min="448" max="448" width="9" bestFit="1" customWidth="1"/>
    <col min="449" max="449" width="9.33203125" bestFit="1" customWidth="1"/>
    <col min="450" max="466" width="10.109375" bestFit="1" customWidth="1"/>
    <col min="467" max="468" width="9.33203125" bestFit="1" customWidth="1"/>
    <col min="469" max="469" width="9" bestFit="1" customWidth="1"/>
    <col min="470" max="470" width="9.33203125" bestFit="1" customWidth="1"/>
    <col min="471" max="472" width="9" bestFit="1" customWidth="1"/>
    <col min="473" max="473" width="9.33203125" bestFit="1" customWidth="1"/>
    <col min="474" max="488" width="10.109375" bestFit="1" customWidth="1"/>
    <col min="489" max="491" width="9.33203125" bestFit="1" customWidth="1"/>
    <col min="492" max="492" width="9" bestFit="1" customWidth="1"/>
    <col min="493" max="494" width="9.33203125" bestFit="1" customWidth="1"/>
    <col min="495" max="495" width="9" bestFit="1" customWidth="1"/>
    <col min="496" max="502" width="10.109375" bestFit="1" customWidth="1"/>
    <col min="503" max="503" width="10.44140625" bestFit="1" customWidth="1"/>
    <col min="504" max="520" width="10.109375" bestFit="1" customWidth="1"/>
    <col min="521" max="539" width="11.109375" bestFit="1" customWidth="1"/>
    <col min="540" max="545" width="10.109375" bestFit="1" customWidth="1"/>
    <col min="546" max="546" width="10.44140625" bestFit="1" customWidth="1"/>
    <col min="547" max="547" width="10.109375" bestFit="1" customWidth="1"/>
    <col min="548" max="567" width="11.109375" bestFit="1" customWidth="1"/>
    <col min="568" max="575" width="10.109375" bestFit="1" customWidth="1"/>
    <col min="576" max="597" width="11.109375" bestFit="1" customWidth="1"/>
    <col min="598" max="602" width="9" bestFit="1" customWidth="1"/>
    <col min="603" max="603" width="9.33203125" bestFit="1" customWidth="1"/>
    <col min="604" max="604" width="9" bestFit="1" customWidth="1"/>
    <col min="605" max="618" width="10.109375" bestFit="1" customWidth="1"/>
    <col min="619" max="619" width="9" bestFit="1" customWidth="1"/>
    <col min="620" max="620" width="9.33203125" bestFit="1" customWidth="1"/>
    <col min="621" max="622" width="9" bestFit="1" customWidth="1"/>
    <col min="623" max="623" width="9.33203125" bestFit="1" customWidth="1"/>
    <col min="624" max="625" width="9" bestFit="1" customWidth="1"/>
    <col min="626" max="626" width="9.33203125" bestFit="1" customWidth="1"/>
    <col min="627" max="627" width="9" bestFit="1" customWidth="1"/>
    <col min="628" max="642" width="10.109375" bestFit="1" customWidth="1"/>
    <col min="643" max="644" width="9.33203125" bestFit="1" customWidth="1"/>
    <col min="645" max="648" width="9" bestFit="1" customWidth="1"/>
    <col min="649" max="649" width="9.33203125" bestFit="1" customWidth="1"/>
    <col min="650" max="650" width="9" bestFit="1" customWidth="1"/>
    <col min="651" max="670" width="10.109375" bestFit="1" customWidth="1"/>
    <col min="671" max="671" width="9.33203125" bestFit="1" customWidth="1"/>
    <col min="672" max="674" width="9" bestFit="1" customWidth="1"/>
    <col min="675" max="675" width="9.33203125" bestFit="1" customWidth="1"/>
    <col min="676" max="676" width="9" bestFit="1" customWidth="1"/>
    <col min="677" max="679" width="9.33203125" bestFit="1" customWidth="1"/>
    <col min="680" max="696" width="10.109375" bestFit="1" customWidth="1"/>
    <col min="697" max="697" width="9" bestFit="1" customWidth="1"/>
    <col min="698" max="700" width="9.33203125" bestFit="1" customWidth="1"/>
    <col min="701" max="701" width="9" bestFit="1" customWidth="1"/>
    <col min="702" max="704" width="9.33203125" bestFit="1" customWidth="1"/>
    <col min="705" max="716" width="10.109375" bestFit="1" customWidth="1"/>
    <col min="717" max="717" width="10.44140625" bestFit="1" customWidth="1"/>
    <col min="718" max="725" width="10.109375" bestFit="1" customWidth="1"/>
    <col min="726" max="727" width="9" bestFit="1" customWidth="1"/>
    <col min="728" max="728" width="9.33203125" bestFit="1" customWidth="1"/>
    <col min="729" max="729" width="9" bestFit="1" customWidth="1"/>
    <col min="730" max="730" width="9.33203125" bestFit="1" customWidth="1"/>
    <col min="731" max="731" width="9" bestFit="1" customWidth="1"/>
    <col min="732" max="732" width="9.33203125" bestFit="1" customWidth="1"/>
    <col min="733" max="752" width="10.109375" bestFit="1" customWidth="1"/>
    <col min="753" max="753" width="9.33203125" bestFit="1" customWidth="1"/>
    <col min="754" max="755" width="9" bestFit="1" customWidth="1"/>
    <col min="756" max="758" width="9.33203125" bestFit="1" customWidth="1"/>
    <col min="759" max="759" width="9" bestFit="1" customWidth="1"/>
    <col min="760" max="777" width="10.109375" bestFit="1" customWidth="1"/>
    <col min="778" max="778" width="9.33203125" bestFit="1" customWidth="1"/>
    <col min="779" max="784" width="9" bestFit="1" customWidth="1"/>
    <col min="785" max="785" width="9.33203125" bestFit="1" customWidth="1"/>
    <col min="786" max="786" width="9" bestFit="1" customWidth="1"/>
    <col min="787" max="787" width="10.109375" bestFit="1" customWidth="1"/>
    <col min="788" max="788" width="10.44140625" bestFit="1" customWidth="1"/>
    <col min="789" max="805" width="10.109375" bestFit="1" customWidth="1"/>
    <col min="806" max="811" width="9.33203125" bestFit="1" customWidth="1"/>
    <col min="812" max="812" width="10.44140625" bestFit="1" customWidth="1"/>
    <col min="813" max="813" width="9" bestFit="1" customWidth="1"/>
    <col min="814" max="828" width="10.109375" bestFit="1" customWidth="1"/>
    <col min="829" max="830" width="10.44140625" bestFit="1" customWidth="1"/>
    <col min="831" max="834" width="10.109375" bestFit="1" customWidth="1"/>
    <col min="835" max="835" width="10.44140625" bestFit="1" customWidth="1"/>
    <col min="836" max="841" width="10.109375" bestFit="1" customWidth="1"/>
    <col min="842" max="860" width="11.109375" bestFit="1" customWidth="1"/>
    <col min="861" max="863" width="10.109375" bestFit="1" customWidth="1"/>
    <col min="864" max="864" width="10.44140625" bestFit="1" customWidth="1"/>
    <col min="865" max="868" width="10.109375" bestFit="1" customWidth="1"/>
    <col min="869" max="889" width="11.109375" bestFit="1" customWidth="1"/>
    <col min="890" max="897" width="10.109375" bestFit="1" customWidth="1"/>
    <col min="898" max="917" width="11.109375" bestFit="1" customWidth="1"/>
    <col min="918" max="920" width="9.33203125" bestFit="1" customWidth="1"/>
    <col min="921" max="921" width="9" bestFit="1" customWidth="1"/>
    <col min="922" max="922" width="9.33203125" bestFit="1" customWidth="1"/>
    <col min="923" max="924" width="9" bestFit="1" customWidth="1"/>
    <col min="925" max="940" width="10.109375" bestFit="1" customWidth="1"/>
    <col min="941" max="943" width="9" bestFit="1" customWidth="1"/>
    <col min="944" max="944" width="9.33203125" bestFit="1" customWidth="1"/>
    <col min="945" max="946" width="9" bestFit="1" customWidth="1"/>
    <col min="947" max="950" width="10.109375" bestFit="1" customWidth="1"/>
    <col min="951" max="951" width="10.44140625" bestFit="1" customWidth="1"/>
    <col min="952" max="960" width="10.109375" bestFit="1" customWidth="1"/>
    <col min="961" max="962" width="9.33203125" bestFit="1" customWidth="1"/>
    <col min="963" max="968" width="9" bestFit="1" customWidth="1"/>
    <col min="969" max="979" width="10.109375" bestFit="1" customWidth="1"/>
    <col min="980" max="980" width="10.44140625" bestFit="1" customWidth="1"/>
    <col min="981" max="987" width="10.109375" bestFit="1" customWidth="1"/>
    <col min="988" max="988" width="10.44140625" bestFit="1" customWidth="1"/>
    <col min="989" max="989" width="9.33203125" bestFit="1" customWidth="1"/>
    <col min="990" max="993" width="9" bestFit="1" customWidth="1"/>
    <col min="994" max="994" width="10.44140625" bestFit="1" customWidth="1"/>
    <col min="995" max="996" width="9" bestFit="1" customWidth="1"/>
    <col min="997" max="1015" width="10.109375" bestFit="1" customWidth="1"/>
    <col min="1016" max="1017" width="9" bestFit="1" customWidth="1"/>
    <col min="1018" max="1019" width="9.33203125" bestFit="1" customWidth="1"/>
    <col min="1020" max="1020" width="9" bestFit="1" customWidth="1"/>
    <col min="1021" max="1021" width="10.44140625" bestFit="1" customWidth="1"/>
    <col min="1022" max="1024" width="9.33203125" bestFit="1" customWidth="1"/>
    <col min="1025" max="1042" width="10.109375" bestFit="1" customWidth="1"/>
    <col min="1043" max="1043" width="9.33203125" bestFit="1" customWidth="1"/>
    <col min="1044" max="1044" width="9" bestFit="1" customWidth="1"/>
    <col min="1045" max="1045" width="9.33203125" bestFit="1" customWidth="1"/>
    <col min="1046" max="1048" width="9" bestFit="1" customWidth="1"/>
    <col min="1049" max="1049" width="9.33203125" bestFit="1" customWidth="1"/>
    <col min="1050" max="1050" width="9" bestFit="1" customWidth="1"/>
    <col min="1051" max="1057" width="10.109375" bestFit="1" customWidth="1"/>
    <col min="1058" max="1058" width="10.44140625" bestFit="1" customWidth="1"/>
    <col min="1059" max="1066" width="10.109375" bestFit="1" customWidth="1"/>
    <col min="1067" max="1067" width="10.44140625" bestFit="1" customWidth="1"/>
    <col min="1068" max="1068" width="10.109375" bestFit="1" customWidth="1"/>
    <col min="1069" max="1070" width="9" bestFit="1" customWidth="1"/>
    <col min="1071" max="1071" width="9.33203125" bestFit="1" customWidth="1"/>
    <col min="1072" max="1074" width="9" bestFit="1" customWidth="1"/>
    <col min="1075" max="1076" width="9.33203125" bestFit="1" customWidth="1"/>
    <col min="1077" max="1097" width="10.109375" bestFit="1" customWidth="1"/>
    <col min="1098" max="1098" width="9.33203125" bestFit="1" customWidth="1"/>
    <col min="1099" max="1101" width="9" bestFit="1" customWidth="1"/>
    <col min="1102" max="1103" width="9.33203125" bestFit="1" customWidth="1"/>
    <col min="1104" max="1124" width="10.109375" bestFit="1" customWidth="1"/>
    <col min="1125" max="1125" width="9" bestFit="1" customWidth="1"/>
    <col min="1126" max="1128" width="9.33203125" bestFit="1" customWidth="1"/>
    <col min="1129" max="1129" width="9" bestFit="1" customWidth="1"/>
    <col min="1130" max="1132" width="9.33203125" bestFit="1" customWidth="1"/>
    <col min="1133" max="1161" width="10.109375" bestFit="1" customWidth="1"/>
    <col min="1162" max="1180" width="11.109375" bestFit="1" customWidth="1"/>
    <col min="1181" max="1183" width="10.109375" bestFit="1" customWidth="1"/>
    <col min="1184" max="1184" width="10.44140625" bestFit="1" customWidth="1"/>
    <col min="1185" max="1189" width="10.109375" bestFit="1" customWidth="1"/>
    <col min="1190" max="1196" width="11.109375" bestFit="1" customWidth="1"/>
    <col min="1197" max="1197" width="11.44140625" bestFit="1" customWidth="1"/>
    <col min="1198" max="1210" width="11.109375" bestFit="1" customWidth="1"/>
    <col min="1211" max="1219" width="10.109375" bestFit="1" customWidth="1"/>
    <col min="1220" max="1239" width="11.109375" bestFit="1" customWidth="1"/>
    <col min="1240" max="1240" width="12.5546875" bestFit="1" customWidth="1"/>
  </cols>
  <sheetData>
    <row r="2" spans="1:7" x14ac:dyDescent="0.3">
      <c r="A2" s="16" t="s">
        <v>10946</v>
      </c>
      <c r="B2" s="17" t="s">
        <v>10951</v>
      </c>
      <c r="C2" s="17" t="s">
        <v>10952</v>
      </c>
      <c r="E2" s="19" t="s">
        <v>10953</v>
      </c>
      <c r="F2" s="19" t="s">
        <v>10954</v>
      </c>
    </row>
    <row r="3" spans="1:7" x14ac:dyDescent="0.3">
      <c r="A3" s="15" t="s">
        <v>10949</v>
      </c>
      <c r="B3" s="17">
        <v>609205.59799999965</v>
      </c>
      <c r="C3" s="17">
        <v>81795.17429999981</v>
      </c>
    </row>
    <row r="4" spans="1:7" x14ac:dyDescent="0.3">
      <c r="A4" s="15" t="s">
        <v>10950</v>
      </c>
      <c r="B4" s="17">
        <v>733215.2551999999</v>
      </c>
      <c r="C4" s="17">
        <v>93439.269600000145</v>
      </c>
      <c r="E4" s="18">
        <f>B4/B3-1</f>
        <v>0.20355961535337097</v>
      </c>
      <c r="F4" s="18">
        <f>C4/C3-1</f>
        <v>0.1423567514789239</v>
      </c>
    </row>
    <row r="10" spans="1:7" x14ac:dyDescent="0.3">
      <c r="A10" t="s">
        <v>10956</v>
      </c>
    </row>
    <row r="11" spans="1:7" x14ac:dyDescent="0.3">
      <c r="A11" s="14" t="s">
        <v>10951</v>
      </c>
      <c r="B11" s="14" t="s">
        <v>10955</v>
      </c>
      <c r="E11" s="14" t="s">
        <v>10951</v>
      </c>
      <c r="F11" s="14" t="s">
        <v>10955</v>
      </c>
    </row>
    <row r="12" spans="1:7" x14ac:dyDescent="0.3">
      <c r="B12" t="s">
        <v>10950</v>
      </c>
      <c r="C12" t="s">
        <v>10949</v>
      </c>
      <c r="F12" t="s">
        <v>10950</v>
      </c>
      <c r="G12" t="s">
        <v>10949</v>
      </c>
    </row>
    <row r="15" spans="1:7" x14ac:dyDescent="0.3">
      <c r="A15" s="14" t="s">
        <v>10946</v>
      </c>
      <c r="E15" s="14" t="s">
        <v>10946</v>
      </c>
    </row>
    <row r="16" spans="1:7" x14ac:dyDescent="0.3">
      <c r="A16" s="15" t="s">
        <v>71</v>
      </c>
      <c r="B16" s="17">
        <v>105340.51600000002</v>
      </c>
      <c r="C16" s="17">
        <v>78962.029999999984</v>
      </c>
      <c r="E16" s="15" t="s">
        <v>265</v>
      </c>
      <c r="F16" s="17">
        <v>86939.600999999995</v>
      </c>
      <c r="G16" s="17">
        <v>54824.09800000002</v>
      </c>
    </row>
    <row r="17" spans="1:7" x14ac:dyDescent="0.3">
      <c r="A17" s="15" t="s">
        <v>35</v>
      </c>
      <c r="B17" s="17">
        <v>95554.352999999988</v>
      </c>
      <c r="C17" s="17">
        <v>83918.64499999996</v>
      </c>
      <c r="E17" s="15" t="s">
        <v>41</v>
      </c>
      <c r="F17" s="17">
        <v>48875.692499999976</v>
      </c>
      <c r="G17" s="17">
        <v>56398.747999999992</v>
      </c>
    </row>
    <row r="18" spans="1:7" x14ac:dyDescent="0.3">
      <c r="A18" s="15" t="s">
        <v>58</v>
      </c>
      <c r="B18" s="17">
        <v>69677.617999999973</v>
      </c>
      <c r="C18" s="17">
        <v>58788.700000000004</v>
      </c>
      <c r="E18" s="15" t="s">
        <v>94</v>
      </c>
      <c r="F18" s="17">
        <v>56990.82</v>
      </c>
      <c r="G18" s="17">
        <v>16158.721999999998</v>
      </c>
    </row>
    <row r="19" spans="1:7" x14ac:dyDescent="0.3">
      <c r="A19" s="15" t="s">
        <v>74</v>
      </c>
      <c r="B19" s="17">
        <v>72788.044999999984</v>
      </c>
      <c r="C19" s="17">
        <v>49683.325000000004</v>
      </c>
      <c r="E19" s="15" t="s">
        <v>145</v>
      </c>
      <c r="F19" s="17">
        <v>41595.501999999964</v>
      </c>
      <c r="G19" s="17">
        <v>30304.938000000002</v>
      </c>
    </row>
    <row r="20" spans="1:7" x14ac:dyDescent="0.3">
      <c r="A20" s="15" t="s">
        <v>55</v>
      </c>
      <c r="B20" s="17">
        <v>60893.54250000004</v>
      </c>
      <c r="C20" s="17">
        <v>60833.200499999992</v>
      </c>
      <c r="E20" s="15" t="s">
        <v>126</v>
      </c>
      <c r="F20" s="17">
        <v>37197.550999999992</v>
      </c>
      <c r="G20" s="17">
        <v>29845.870999999992</v>
      </c>
    </row>
    <row r="21" spans="1:7" x14ac:dyDescent="0.3">
      <c r="A21" s="15" t="s">
        <v>1218</v>
      </c>
      <c r="B21" s="17">
        <v>62899.387999999984</v>
      </c>
      <c r="C21" s="17">
        <v>49599.41</v>
      </c>
      <c r="E21" s="15" t="s">
        <v>881</v>
      </c>
      <c r="F21" s="17">
        <v>12148.885999999997</v>
      </c>
      <c r="G21" s="17">
        <v>21197.32</v>
      </c>
    </row>
    <row r="22" spans="1:7" x14ac:dyDescent="0.3">
      <c r="A22" s="15" t="s">
        <v>160</v>
      </c>
      <c r="B22" s="17">
        <v>59946.232000000011</v>
      </c>
      <c r="C22" s="17">
        <v>41895.853999999999</v>
      </c>
      <c r="E22" s="15" t="s">
        <v>183</v>
      </c>
      <c r="F22" s="17">
        <v>16212.806399999998</v>
      </c>
      <c r="G22" s="17">
        <v>16448.681399999994</v>
      </c>
    </row>
    <row r="23" spans="1:7" x14ac:dyDescent="0.3">
      <c r="A23" s="15" t="s">
        <v>683</v>
      </c>
      <c r="B23" s="17">
        <v>43544.675000000003</v>
      </c>
      <c r="C23" s="17">
        <v>55906.886000000013</v>
      </c>
      <c r="E23" s="15" t="s">
        <v>302</v>
      </c>
      <c r="F23" s="17">
        <v>16245.611000000001</v>
      </c>
      <c r="G23" s="17">
        <v>13067.549999999997</v>
      </c>
    </row>
    <row r="24" spans="1:7" x14ac:dyDescent="0.3">
      <c r="A24" s="15" t="s">
        <v>77</v>
      </c>
      <c r="B24" s="17">
        <v>42926.932000000001</v>
      </c>
      <c r="C24" s="17">
        <v>26050.314999999999</v>
      </c>
      <c r="E24" s="15" t="s">
        <v>496</v>
      </c>
      <c r="F24" s="17">
        <v>17571.473000000002</v>
      </c>
      <c r="G24" s="17">
        <v>9506.4120000000021</v>
      </c>
    </row>
    <row r="25" spans="1:7" x14ac:dyDescent="0.3">
      <c r="A25" s="15" t="s">
        <v>64</v>
      </c>
      <c r="B25" s="17">
        <v>28915.093999999986</v>
      </c>
      <c r="C25" s="17">
        <v>27874.12399999996</v>
      </c>
      <c r="E25" s="15" t="s">
        <v>4276</v>
      </c>
      <c r="F25" s="17">
        <v>5630.51</v>
      </c>
      <c r="G25" s="17">
        <v>18431.34</v>
      </c>
    </row>
    <row r="31" spans="1:7" x14ac:dyDescent="0.3">
      <c r="A31" t="s">
        <v>10957</v>
      </c>
    </row>
    <row r="32" spans="1:7" x14ac:dyDescent="0.3">
      <c r="A32" s="14" t="s">
        <v>10951</v>
      </c>
      <c r="B32" s="14" t="s">
        <v>10955</v>
      </c>
      <c r="D32" s="14"/>
      <c r="E32" s="14" t="s">
        <v>10951</v>
      </c>
      <c r="F32" s="14" t="s">
        <v>10955</v>
      </c>
    </row>
    <row r="33" spans="1:7" x14ac:dyDescent="0.3">
      <c r="A33" s="14" t="s">
        <v>10946</v>
      </c>
      <c r="B33" t="s">
        <v>10950</v>
      </c>
      <c r="C33" t="s">
        <v>10949</v>
      </c>
      <c r="E33" s="14" t="s">
        <v>10946</v>
      </c>
      <c r="F33" t="s">
        <v>10950</v>
      </c>
      <c r="G33" t="s">
        <v>10949</v>
      </c>
    </row>
    <row r="34" spans="1:7" x14ac:dyDescent="0.3">
      <c r="A34" s="15" t="s">
        <v>71</v>
      </c>
      <c r="B34" s="17">
        <v>105340.51600000002</v>
      </c>
      <c r="C34" s="17">
        <v>78962.029999999984</v>
      </c>
      <c r="E34" s="15" t="s">
        <v>265</v>
      </c>
      <c r="F34" s="17">
        <v>86939.600999999995</v>
      </c>
      <c r="G34" s="17">
        <v>54824.09800000002</v>
      </c>
    </row>
    <row r="35" spans="1:7" x14ac:dyDescent="0.3">
      <c r="A35" s="15" t="s">
        <v>35</v>
      </c>
      <c r="B35" s="17">
        <v>95554.352999999988</v>
      </c>
      <c r="C35" s="17">
        <v>83918.64499999996</v>
      </c>
      <c r="E35" s="15" t="s">
        <v>41</v>
      </c>
      <c r="F35" s="17">
        <v>48875.692499999976</v>
      </c>
      <c r="G35" s="17">
        <v>56398.747999999992</v>
      </c>
    </row>
    <row r="36" spans="1:7" x14ac:dyDescent="0.3">
      <c r="A36" s="15" t="s">
        <v>58</v>
      </c>
      <c r="B36" s="17">
        <v>69677.617999999973</v>
      </c>
      <c r="C36" s="17">
        <v>58788.700000000004</v>
      </c>
      <c r="E36" s="15" t="s">
        <v>94</v>
      </c>
      <c r="F36" s="17">
        <v>56990.82</v>
      </c>
      <c r="G36" s="17">
        <v>16158.721999999998</v>
      </c>
    </row>
    <row r="37" spans="1:7" x14ac:dyDescent="0.3">
      <c r="A37" s="15" t="s">
        <v>74</v>
      </c>
      <c r="B37" s="17">
        <v>72788.044999999984</v>
      </c>
      <c r="C37" s="17">
        <v>49683.325000000004</v>
      </c>
      <c r="E37" s="15" t="s">
        <v>145</v>
      </c>
      <c r="F37" s="17">
        <v>41595.501999999964</v>
      </c>
      <c r="G37" s="17">
        <v>30304.938000000002</v>
      </c>
    </row>
    <row r="38" spans="1:7" x14ac:dyDescent="0.3">
      <c r="A38" s="15" t="s">
        <v>55</v>
      </c>
      <c r="B38" s="17">
        <v>60893.54250000004</v>
      </c>
      <c r="C38" s="17">
        <v>60833.200499999992</v>
      </c>
      <c r="E38" s="15" t="s">
        <v>126</v>
      </c>
      <c r="F38" s="17">
        <v>37197.550999999992</v>
      </c>
      <c r="G38" s="17">
        <v>29845.870999999992</v>
      </c>
    </row>
    <row r="39" spans="1:7" x14ac:dyDescent="0.3">
      <c r="A39" s="15" t="s">
        <v>1218</v>
      </c>
      <c r="B39" s="17">
        <v>62899.387999999984</v>
      </c>
      <c r="C39" s="17">
        <v>49599.41</v>
      </c>
      <c r="E39" s="15" t="s">
        <v>881</v>
      </c>
      <c r="F39" s="17">
        <v>12148.885999999997</v>
      </c>
      <c r="G39" s="17">
        <v>21197.32</v>
      </c>
    </row>
    <row r="40" spans="1:7" x14ac:dyDescent="0.3">
      <c r="A40" s="15" t="s">
        <v>160</v>
      </c>
      <c r="B40" s="17">
        <v>59946.232000000011</v>
      </c>
      <c r="C40" s="17">
        <v>41895.853999999999</v>
      </c>
      <c r="E40" s="15" t="s">
        <v>183</v>
      </c>
      <c r="F40" s="17">
        <v>16212.806399999998</v>
      </c>
      <c r="G40" s="17">
        <v>16448.681399999994</v>
      </c>
    </row>
    <row r="41" spans="1:7" x14ac:dyDescent="0.3">
      <c r="A41" s="15" t="s">
        <v>683</v>
      </c>
      <c r="B41" s="17">
        <v>43544.675000000003</v>
      </c>
      <c r="C41" s="17">
        <v>55906.886000000013</v>
      </c>
      <c r="E41" s="15" t="s">
        <v>302</v>
      </c>
      <c r="F41" s="17">
        <v>16245.611000000001</v>
      </c>
      <c r="G41" s="17">
        <v>13067.549999999997</v>
      </c>
    </row>
    <row r="42" spans="1:7" x14ac:dyDescent="0.3">
      <c r="A42" s="15" t="s">
        <v>77</v>
      </c>
      <c r="B42" s="17">
        <v>42926.932000000001</v>
      </c>
      <c r="C42" s="17">
        <v>26050.314999999999</v>
      </c>
      <c r="E42" s="15" t="s">
        <v>496</v>
      </c>
      <c r="F42" s="17">
        <v>17571.473000000002</v>
      </c>
      <c r="G42" s="17">
        <v>9506.4120000000021</v>
      </c>
    </row>
    <row r="43" spans="1:7" x14ac:dyDescent="0.3">
      <c r="A43" s="15" t="s">
        <v>64</v>
      </c>
      <c r="B43" s="17">
        <v>28915.093999999986</v>
      </c>
      <c r="C43" s="17">
        <v>27874.12399999996</v>
      </c>
      <c r="E43" s="15" t="s">
        <v>4276</v>
      </c>
      <c r="F43" s="17">
        <v>5630.51</v>
      </c>
      <c r="G43" s="17">
        <v>18431.34</v>
      </c>
    </row>
    <row r="51" spans="1:9" x14ac:dyDescent="0.3">
      <c r="A51" t="s">
        <v>10968</v>
      </c>
      <c r="F51" t="s">
        <v>10970</v>
      </c>
    </row>
    <row r="52" spans="1:9" x14ac:dyDescent="0.3">
      <c r="A52" s="14" t="s">
        <v>10959</v>
      </c>
      <c r="B52" s="14" t="s">
        <v>10960</v>
      </c>
      <c r="C52" t="s">
        <v>10951</v>
      </c>
      <c r="D52" t="s">
        <v>10958</v>
      </c>
      <c r="F52" s="20" t="s">
        <v>10966</v>
      </c>
      <c r="G52" s="20" t="s">
        <v>10967</v>
      </c>
      <c r="H52" s="20" t="s">
        <v>17</v>
      </c>
      <c r="I52" s="20" t="s">
        <v>10965</v>
      </c>
    </row>
    <row r="53" spans="1:9" x14ac:dyDescent="0.3">
      <c r="A53" t="s">
        <v>10947</v>
      </c>
      <c r="B53" t="s">
        <v>10961</v>
      </c>
      <c r="C53" s="17">
        <v>74447.796000000104</v>
      </c>
      <c r="D53" s="17">
        <v>1028</v>
      </c>
      <c r="F53" t="str">
        <f>A53</f>
        <v>2014</v>
      </c>
      <c r="G53" t="str">
        <f t="shared" ref="G53:I68" si="0">B53</f>
        <v>Qtr1</v>
      </c>
      <c r="H53">
        <f t="shared" si="0"/>
        <v>74447.796000000104</v>
      </c>
      <c r="I53">
        <f>C53/D53</f>
        <v>72.420035019455355</v>
      </c>
    </row>
    <row r="54" spans="1:9" x14ac:dyDescent="0.3">
      <c r="B54" t="s">
        <v>10962</v>
      </c>
      <c r="C54" s="17">
        <v>86538.759600000005</v>
      </c>
      <c r="D54" s="17">
        <v>1523</v>
      </c>
      <c r="G54" t="str">
        <f t="shared" si="0"/>
        <v>Qtr2</v>
      </c>
      <c r="H54">
        <f t="shared" si="0"/>
        <v>86538.759600000005</v>
      </c>
      <c r="I54">
        <f t="shared" ref="I54:I68" si="1">C54/D54</f>
        <v>56.821247275114906</v>
      </c>
    </row>
    <row r="55" spans="1:9" x14ac:dyDescent="0.3">
      <c r="B55" t="s">
        <v>10963</v>
      </c>
      <c r="C55" s="17">
        <v>143633.21229999998</v>
      </c>
      <c r="D55" s="17">
        <v>2159</v>
      </c>
      <c r="G55" t="str">
        <f t="shared" si="0"/>
        <v>Qtr3</v>
      </c>
      <c r="H55">
        <f t="shared" si="0"/>
        <v>143633.21229999998</v>
      </c>
      <c r="I55">
        <f t="shared" si="1"/>
        <v>66.527657387679469</v>
      </c>
    </row>
    <row r="56" spans="1:9" x14ac:dyDescent="0.3">
      <c r="B56" t="s">
        <v>10964</v>
      </c>
      <c r="C56" s="17">
        <v>179627.73020000022</v>
      </c>
      <c r="D56" s="17">
        <v>2871</v>
      </c>
      <c r="G56" t="str">
        <f t="shared" si="0"/>
        <v>Qtr4</v>
      </c>
      <c r="H56">
        <f t="shared" si="0"/>
        <v>179627.73020000022</v>
      </c>
      <c r="I56">
        <f t="shared" si="1"/>
        <v>62.566259212817911</v>
      </c>
    </row>
    <row r="57" spans="1:9" x14ac:dyDescent="0.3">
      <c r="A57" t="s">
        <v>10948</v>
      </c>
      <c r="B57" t="s">
        <v>10961</v>
      </c>
      <c r="C57" s="17">
        <v>68851.738599999939</v>
      </c>
      <c r="D57" s="17">
        <v>990</v>
      </c>
      <c r="F57" t="str">
        <f t="shared" ref="F54:F68" si="2">A57</f>
        <v>2015</v>
      </c>
      <c r="G57" t="str">
        <f t="shared" si="0"/>
        <v>Qtr1</v>
      </c>
      <c r="H57">
        <f t="shared" si="0"/>
        <v>68851.738599999939</v>
      </c>
      <c r="I57">
        <f t="shared" si="1"/>
        <v>69.547210707070647</v>
      </c>
    </row>
    <row r="58" spans="1:9" x14ac:dyDescent="0.3">
      <c r="B58" t="s">
        <v>10962</v>
      </c>
      <c r="C58" s="17">
        <v>89124.186999999874</v>
      </c>
      <c r="D58" s="17">
        <v>1604</v>
      </c>
      <c r="G58" t="str">
        <f t="shared" si="0"/>
        <v>Qtr2</v>
      </c>
      <c r="H58">
        <f t="shared" si="0"/>
        <v>89124.186999999874</v>
      </c>
      <c r="I58">
        <f t="shared" si="1"/>
        <v>55.563707605984959</v>
      </c>
    </row>
    <row r="59" spans="1:9" x14ac:dyDescent="0.3">
      <c r="B59" t="s">
        <v>10963</v>
      </c>
      <c r="C59" s="17">
        <v>130259.57519999996</v>
      </c>
      <c r="D59" s="17">
        <v>2241</v>
      </c>
      <c r="G59" t="str">
        <f t="shared" si="0"/>
        <v>Qtr3</v>
      </c>
      <c r="H59">
        <f t="shared" si="0"/>
        <v>130259.57519999996</v>
      </c>
      <c r="I59">
        <f t="shared" si="1"/>
        <v>58.125647121820599</v>
      </c>
    </row>
    <row r="60" spans="1:9" x14ac:dyDescent="0.3">
      <c r="B60" t="s">
        <v>10964</v>
      </c>
      <c r="C60" s="17">
        <v>182297.00819999998</v>
      </c>
      <c r="D60" s="17">
        <v>3144</v>
      </c>
      <c r="G60" t="str">
        <f t="shared" si="0"/>
        <v>Qtr4</v>
      </c>
      <c r="H60">
        <f t="shared" si="0"/>
        <v>182297.00819999998</v>
      </c>
      <c r="I60">
        <f t="shared" si="1"/>
        <v>57.982508969465641</v>
      </c>
    </row>
    <row r="61" spans="1:9" x14ac:dyDescent="0.3">
      <c r="A61" t="s">
        <v>10949</v>
      </c>
      <c r="B61" t="s">
        <v>10961</v>
      </c>
      <c r="C61" s="17">
        <v>93237.180999999953</v>
      </c>
      <c r="D61" s="17">
        <v>1243</v>
      </c>
      <c r="F61" t="str">
        <f t="shared" si="2"/>
        <v>2016</v>
      </c>
      <c r="G61" t="str">
        <f t="shared" si="0"/>
        <v>Qtr1</v>
      </c>
      <c r="H61">
        <f t="shared" si="0"/>
        <v>93237.180999999953</v>
      </c>
      <c r="I61">
        <f t="shared" si="1"/>
        <v>75.009799678197865</v>
      </c>
    </row>
    <row r="62" spans="1:9" x14ac:dyDescent="0.3">
      <c r="B62" t="s">
        <v>10962</v>
      </c>
      <c r="C62" s="17">
        <v>136082.30100000001</v>
      </c>
      <c r="D62" s="17">
        <v>2240</v>
      </c>
      <c r="G62" t="str">
        <f t="shared" si="0"/>
        <v>Qtr2</v>
      </c>
      <c r="H62">
        <f t="shared" si="0"/>
        <v>136082.30100000001</v>
      </c>
      <c r="I62">
        <f t="shared" si="1"/>
        <v>60.75102723214286</v>
      </c>
    </row>
    <row r="63" spans="1:9" x14ac:dyDescent="0.3">
      <c r="B63" t="s">
        <v>10963</v>
      </c>
      <c r="C63" s="17">
        <v>143787.36219999992</v>
      </c>
      <c r="D63" s="17">
        <v>2767</v>
      </c>
      <c r="G63" t="str">
        <f t="shared" si="0"/>
        <v>Qtr3</v>
      </c>
      <c r="H63">
        <f t="shared" si="0"/>
        <v>143787.36219999992</v>
      </c>
      <c r="I63">
        <f t="shared" si="1"/>
        <v>51.965074882544243</v>
      </c>
    </row>
    <row r="64" spans="1:9" x14ac:dyDescent="0.3">
      <c r="B64" t="s">
        <v>10964</v>
      </c>
      <c r="C64" s="17">
        <v>236098.75379999995</v>
      </c>
      <c r="D64" s="17">
        <v>3587</v>
      </c>
      <c r="G64" t="str">
        <f t="shared" si="0"/>
        <v>Qtr4</v>
      </c>
      <c r="H64">
        <f t="shared" si="0"/>
        <v>236098.75379999995</v>
      </c>
      <c r="I64">
        <f t="shared" si="1"/>
        <v>65.820672930025083</v>
      </c>
    </row>
    <row r="65" spans="1:9" x14ac:dyDescent="0.3">
      <c r="A65" t="s">
        <v>10950</v>
      </c>
      <c r="B65" t="s">
        <v>10961</v>
      </c>
      <c r="C65" s="17">
        <v>123144.86019999994</v>
      </c>
      <c r="D65" s="17">
        <v>1845</v>
      </c>
      <c r="F65" t="str">
        <f t="shared" si="2"/>
        <v>2017</v>
      </c>
      <c r="G65" t="str">
        <f t="shared" si="0"/>
        <v>Qtr1</v>
      </c>
      <c r="H65">
        <f t="shared" si="0"/>
        <v>123144.86019999994</v>
      </c>
      <c r="I65">
        <f t="shared" si="1"/>
        <v>66.745181680216774</v>
      </c>
    </row>
    <row r="66" spans="1:9" x14ac:dyDescent="0.3">
      <c r="B66" t="s">
        <v>10962</v>
      </c>
      <c r="C66" s="17">
        <v>133764.37199999994</v>
      </c>
      <c r="D66" s="17">
        <v>2551</v>
      </c>
      <c r="G66" t="str">
        <f t="shared" si="0"/>
        <v>Qtr2</v>
      </c>
      <c r="H66">
        <f t="shared" si="0"/>
        <v>133764.37199999994</v>
      </c>
      <c r="I66">
        <f t="shared" si="1"/>
        <v>52.43605331242648</v>
      </c>
    </row>
    <row r="67" spans="1:9" x14ac:dyDescent="0.3">
      <c r="B67" t="s">
        <v>10963</v>
      </c>
      <c r="C67" s="17">
        <v>196251.95600000018</v>
      </c>
      <c r="D67" s="17">
        <v>3384</v>
      </c>
      <c r="G67" t="str">
        <f t="shared" si="0"/>
        <v>Qtr3</v>
      </c>
      <c r="H67">
        <f t="shared" si="0"/>
        <v>196251.95600000018</v>
      </c>
      <c r="I67">
        <f t="shared" si="1"/>
        <v>57.99407683215135</v>
      </c>
    </row>
    <row r="68" spans="1:9" x14ac:dyDescent="0.3">
      <c r="B68" t="s">
        <v>10964</v>
      </c>
      <c r="C68" s="17">
        <v>280054.06699999998</v>
      </c>
      <c r="D68" s="17">
        <v>4696</v>
      </c>
      <c r="G68" t="str">
        <f t="shared" si="0"/>
        <v>Qtr4</v>
      </c>
      <c r="H68">
        <f t="shared" si="0"/>
        <v>280054.06699999998</v>
      </c>
      <c r="I68">
        <f t="shared" si="1"/>
        <v>59.636726362862007</v>
      </c>
    </row>
    <row r="72" spans="1:9" x14ac:dyDescent="0.3">
      <c r="A72" t="s">
        <v>10969</v>
      </c>
      <c r="D72" t="s">
        <v>10970</v>
      </c>
    </row>
    <row r="73" spans="1:9" x14ac:dyDescent="0.3">
      <c r="A73" s="14" t="s">
        <v>10</v>
      </c>
      <c r="B73" t="s">
        <v>10951</v>
      </c>
      <c r="D73" t="s">
        <v>10</v>
      </c>
      <c r="E73" t="s">
        <v>17</v>
      </c>
    </row>
    <row r="74" spans="1:9" x14ac:dyDescent="0.3">
      <c r="A74" t="s">
        <v>42</v>
      </c>
      <c r="B74" s="17">
        <v>457687.63150000101</v>
      </c>
      <c r="D74" t="str">
        <f>A74</f>
        <v>California</v>
      </c>
      <c r="E74" s="17">
        <f>B74</f>
        <v>457687.63150000101</v>
      </c>
    </row>
    <row r="75" spans="1:9" x14ac:dyDescent="0.3">
      <c r="A75" t="s">
        <v>266</v>
      </c>
      <c r="B75" s="17">
        <v>310876.27099999978</v>
      </c>
      <c r="D75" t="str">
        <f t="shared" ref="D75:D83" si="3">A75</f>
        <v>New York</v>
      </c>
      <c r="E75" s="17">
        <f t="shared" ref="E75:E83" si="4">B75</f>
        <v>310876.27099999978</v>
      </c>
    </row>
    <row r="76" spans="1:9" x14ac:dyDescent="0.3">
      <c r="A76" t="s">
        <v>103</v>
      </c>
      <c r="B76" s="17">
        <v>170188.04580000002</v>
      </c>
      <c r="D76" t="str">
        <f t="shared" si="3"/>
        <v>Texas</v>
      </c>
      <c r="E76" s="17">
        <f t="shared" si="4"/>
        <v>170188.04580000002</v>
      </c>
    </row>
    <row r="77" spans="1:9" x14ac:dyDescent="0.3">
      <c r="A77" t="s">
        <v>95</v>
      </c>
      <c r="B77" s="17">
        <v>138641.26999999993</v>
      </c>
      <c r="D77" t="str">
        <f t="shared" si="3"/>
        <v>Washington</v>
      </c>
      <c r="E77" s="17">
        <f t="shared" si="4"/>
        <v>138641.26999999993</v>
      </c>
    </row>
    <row r="78" spans="1:9" x14ac:dyDescent="0.3">
      <c r="A78" t="s">
        <v>146</v>
      </c>
      <c r="B78" s="17">
        <v>116511.91400000003</v>
      </c>
      <c r="D78" t="str">
        <f t="shared" si="3"/>
        <v>Pennsylvania</v>
      </c>
      <c r="E78" s="17">
        <f t="shared" si="4"/>
        <v>116511.91400000003</v>
      </c>
    </row>
    <row r="79" spans="1:9" x14ac:dyDescent="0.3">
      <c r="A79" t="s">
        <v>53</v>
      </c>
      <c r="B79" s="17">
        <v>89473.707999999999</v>
      </c>
      <c r="D79" t="str">
        <f t="shared" si="3"/>
        <v>Florida</v>
      </c>
      <c r="E79" s="17">
        <f t="shared" si="4"/>
        <v>89473.707999999999</v>
      </c>
    </row>
    <row r="80" spans="1:9" x14ac:dyDescent="0.3">
      <c r="A80" t="s">
        <v>210</v>
      </c>
      <c r="B80" s="17">
        <v>80166.100999999864</v>
      </c>
      <c r="D80" t="str">
        <f t="shared" si="3"/>
        <v>Illinois</v>
      </c>
      <c r="E80" s="17">
        <f t="shared" si="4"/>
        <v>80166.100999999864</v>
      </c>
    </row>
    <row r="81" spans="1:5" x14ac:dyDescent="0.3">
      <c r="A81" t="s">
        <v>497</v>
      </c>
      <c r="B81" s="17">
        <v>78258.135999999926</v>
      </c>
      <c r="D81" t="str">
        <f t="shared" si="3"/>
        <v>Ohio</v>
      </c>
      <c r="E81" s="17">
        <f t="shared" si="4"/>
        <v>78258.135999999926</v>
      </c>
    </row>
    <row r="82" spans="1:5" x14ac:dyDescent="0.3">
      <c r="A82" t="s">
        <v>237</v>
      </c>
      <c r="B82" s="17">
        <v>76269.614000000016</v>
      </c>
      <c r="D82" t="str">
        <f t="shared" si="3"/>
        <v>Michigan</v>
      </c>
      <c r="E82" s="17">
        <f t="shared" si="4"/>
        <v>76269.614000000016</v>
      </c>
    </row>
    <row r="83" spans="1:5" x14ac:dyDescent="0.3">
      <c r="A83" t="s">
        <v>318</v>
      </c>
      <c r="B83" s="17">
        <v>70636.719999999987</v>
      </c>
      <c r="D83" t="str">
        <f t="shared" si="3"/>
        <v>Virginia</v>
      </c>
      <c r="E83" s="17">
        <f t="shared" si="4"/>
        <v>70636.719999999987</v>
      </c>
    </row>
  </sheetData>
  <pageMargins left="0.7" right="0.7" top="0.75" bottom="0.75" header="0.3" footer="0.3"/>
  <pageSetup paperSize="9" orientation="portrait"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Source_data</vt:lpstr>
      <vt:lpstr>Dashboard_Final</vt:lpstr>
      <vt:lpstr>Dashboard_Wireframe</vt:lpstr>
      <vt:lpstr>working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mohamed gadia</cp:lastModifiedBy>
  <dcterms:created xsi:type="dcterms:W3CDTF">2023-03-16T03:39:10Z</dcterms:created>
  <dcterms:modified xsi:type="dcterms:W3CDTF">2024-12-07T22:36:46Z</dcterms:modified>
</cp:coreProperties>
</file>