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ST\MST\"/>
    </mc:Choice>
  </mc:AlternateContent>
  <bookViews>
    <workbookView xWindow="0" yWindow="0" windowWidth="17256" windowHeight="6300" tabRatio="668" firstSheet="2" activeTab="6"/>
  </bookViews>
  <sheets>
    <sheet name="All Results" sheetId="1" r:id="rId1"/>
    <sheet name="SelectedResults" sheetId="4" r:id="rId2"/>
    <sheet name="Atb3" sheetId="7" r:id="rId3"/>
    <sheet name="QuranResults" sheetId="5" r:id="rId4"/>
    <sheet name="QuranDERResults" sheetId="10" r:id="rId5"/>
    <sheet name="Atb3 Comparison" sheetId="8" r:id="rId6"/>
    <sheet name="After Meeting 25 Dec" sheetId="11" r:id="rId7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6" i="11" l="1"/>
  <c r="T58" i="11" s="1"/>
  <c r="U56" i="11"/>
  <c r="V46" i="11"/>
  <c r="T48" i="11" s="1"/>
  <c r="U46" i="11"/>
  <c r="T57" i="11" l="1"/>
  <c r="T47" i="11"/>
  <c r="V35" i="11"/>
  <c r="T37" i="11" s="1"/>
  <c r="U35" i="11"/>
  <c r="T36" i="11" l="1"/>
  <c r="U13" i="11"/>
  <c r="V13" i="11"/>
  <c r="T15" i="11" s="1"/>
  <c r="V25" i="11"/>
  <c r="T27" i="11" s="1"/>
  <c r="U25" i="11"/>
  <c r="T14" i="11"/>
  <c r="U2" i="11"/>
  <c r="V2" i="11"/>
  <c r="T4" i="11" s="1"/>
  <c r="K4" i="11"/>
  <c r="K3" i="11"/>
  <c r="T26" i="11" l="1"/>
  <c r="T3" i="11"/>
  <c r="U5" i="8"/>
  <c r="U4" i="8"/>
  <c r="U2" i="8"/>
  <c r="J3" i="8"/>
  <c r="J4" i="8"/>
  <c r="J5" i="8"/>
  <c r="J2" i="8"/>
  <c r="B89" i="7"/>
  <c r="B88" i="7"/>
  <c r="B78" i="7"/>
  <c r="B77" i="7"/>
  <c r="B67" i="7"/>
  <c r="B66" i="7"/>
  <c r="B56" i="7"/>
  <c r="B55" i="7"/>
  <c r="O3" i="8" l="1"/>
  <c r="O4" i="8"/>
  <c r="O5" i="8"/>
  <c r="O2" i="8"/>
  <c r="D3" i="8"/>
  <c r="D4" i="8"/>
  <c r="D5" i="8"/>
  <c r="D2" i="8"/>
  <c r="B45" i="7"/>
  <c r="B44" i="7"/>
  <c r="B34" i="7"/>
  <c r="B33" i="7"/>
  <c r="B23" i="7"/>
  <c r="B22" i="7"/>
  <c r="B12" i="7"/>
  <c r="B11" i="7"/>
</calcChain>
</file>

<file path=xl/sharedStrings.xml><?xml version="1.0" encoding="utf-8"?>
<sst xmlns="http://schemas.openxmlformats.org/spreadsheetml/2006/main" count="1163" uniqueCount="167">
  <si>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</si>
  <si>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</si>
  <si>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</si>
  <si>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</si>
  <si>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</si>
  <si>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</si>
  <si>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</si>
  <si>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</si>
  <si>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</si>
  <si>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</si>
  <si>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</si>
  <si>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</si>
  <si>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</si>
  <si>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</si>
  <si>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</si>
  <si>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</si>
  <si>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</si>
  <si>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</si>
  <si>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</si>
  <si>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</si>
  <si>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</si>
  <si>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</si>
  <si>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</si>
  <si>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</si>
  <si>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</si>
  <si>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</si>
  <si>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</si>
  <si>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</si>
  <si>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</si>
  <si>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</si>
  <si>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</si>
  <si>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</si>
  <si>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</si>
  <si>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</si>
  <si>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</si>
  <si>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</si>
  <si>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</si>
  <si>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</si>
  <si>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</si>
  <si>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</si>
  <si>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</si>
  <si>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</si>
  <si>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</si>
  <si>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</si>
  <si>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</si>
  <si>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</si>
  <si>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</si>
  <si>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</si>
  <si>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</si>
  <si>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</si>
  <si>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</si>
  <si>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</si>
  <si>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</si>
  <si>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</si>
  <si>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</si>
  <si>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</si>
  <si>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</si>
  <si>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</si>
  <si>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</si>
  <si>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</si>
  <si>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</si>
  <si>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</si>
  <si>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</si>
  <si>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</si>
  <si>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</si>
  <si>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</si>
  <si>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</si>
  <si>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</si>
  <si>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</si>
  <si>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</si>
  <si>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</si>
  <si>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</si>
  <si>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</si>
  <si>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</si>
  <si>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</si>
  <si>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</si>
  <si>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</si>
  <si>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</si>
  <si>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</si>
  <si>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</si>
  <si>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</si>
  <si>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</si>
  <si>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</si>
  <si>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</si>
  <si>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</si>
  <si>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</si>
  <si>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</si>
  <si>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</si>
  <si>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</si>
  <si>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</si>
  <si>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</si>
  <si>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</si>
  <si>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</si>
  <si>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</si>
  <si>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</si>
  <si>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</si>
  <si>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</si>
  <si>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</si>
  <si>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</si>
  <si>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</si>
  <si>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</si>
  <si>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</si>
  <si>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</si>
  <si>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</si>
  <si>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</si>
  <si>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</si>
  <si>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</si>
  <si>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</si>
  <si>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</si>
  <si>
    <t>DER without Last Letter</t>
  </si>
  <si>
    <t>36 IPS, 2 hidden, 350 nodes, OP 478</t>
  </si>
  <si>
    <t>Sukun + Dictionary</t>
  </si>
  <si>
    <t>Sukun + Fatha + Dictionary</t>
  </si>
  <si>
    <t>Total Number Of Testing Letters</t>
  </si>
  <si>
    <t>Number Of Letters Errors with last letter</t>
  </si>
  <si>
    <t>Number Of Letters Errors without last letter</t>
  </si>
  <si>
    <t>sukun</t>
  </si>
  <si>
    <t>sukun + dictionary</t>
  </si>
  <si>
    <t>sukun + fatha</t>
  </si>
  <si>
    <t>sukun + fatha + dictionary</t>
  </si>
  <si>
    <t>DER Paper</t>
  </si>
  <si>
    <t>2 hidden layers</t>
  </si>
  <si>
    <t>478 output nodes</t>
  </si>
  <si>
    <t>36 Input nodes</t>
  </si>
  <si>
    <t>350 hidden nodes</t>
  </si>
  <si>
    <t>DER ignoring Last Letter</t>
  </si>
  <si>
    <t>DER Paper ignoring Last Letter</t>
  </si>
  <si>
    <t>I have more diacritics and more characters</t>
  </si>
  <si>
    <t>Diff</t>
  </si>
  <si>
    <t>36 IPS, 3 hidden, 350 nodes, OP 479</t>
  </si>
  <si>
    <t>3 hidden layers</t>
  </si>
  <si>
    <t>Quran</t>
  </si>
  <si>
    <t>Randomized</t>
  </si>
  <si>
    <t>70 IPS, 1 hidden, 250 nodes, OP 479</t>
  </si>
  <si>
    <t>each letter represented 2 times</t>
  </si>
  <si>
    <t>39 IPS, 1 hidden, 250 nodes, OP 479</t>
  </si>
  <si>
    <t>one hot encoding applied for position</t>
  </si>
  <si>
    <t>16 IPS, 1 hidden, 250 nodes, OP 16</t>
  </si>
  <si>
    <t>One Hot Encoding IP, One Hot Encoding OP</t>
  </si>
  <si>
    <t>ALEX Encoding IP, ALEX Encoding OP</t>
  </si>
  <si>
    <t>Letters</t>
  </si>
  <si>
    <t>Versis</t>
  </si>
  <si>
    <t>Space</t>
  </si>
  <si>
    <t>Not Considered</t>
  </si>
  <si>
    <t>One Hot Encoding IP, One Hot Encoding OP (Diacritics Only)</t>
  </si>
  <si>
    <t>Space, BOS, EOS Is consiedered</t>
  </si>
  <si>
    <t>3 more input nodes for Space, BOS, and EOS</t>
  </si>
  <si>
    <r>
      <t xml:space="preserve">4 more input nodes for Space, BOS, EOS, </t>
    </r>
    <r>
      <rPr>
        <sz val="11"/>
        <color rgb="FFFF0000"/>
        <rFont val="Calibri"/>
        <family val="2"/>
        <scheme val="minor"/>
      </rPr>
      <t>and letter position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</si>
  <si>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</si>
  <si>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</si>
  <si>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</si>
  <si>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Space, BOS, EOS, Letter position Is consiedered</t>
  </si>
  <si>
    <t>Shuffle = True</t>
  </si>
  <si>
    <r>
      <rPr>
        <sz val="11"/>
        <color rgb="FFFF0000"/>
        <rFont val="Calibri"/>
        <family val="2"/>
        <scheme val="minor"/>
      </rPr>
      <t>70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</si>
  <si>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result</t>
  </si>
  <si>
    <t>skipped</t>
  </si>
  <si>
    <t>Best Result</t>
  </si>
  <si>
    <t>total error</t>
  </si>
  <si>
    <t>Total Error without Last Char</t>
  </si>
  <si>
    <t>sukun + fatha _ dictionary</t>
  </si>
  <si>
    <r>
      <t xml:space="preserve">39 IPS, </t>
    </r>
    <r>
      <rPr>
        <sz val="11"/>
        <color rgb="FFFF0000"/>
        <rFont val="Calibri"/>
        <family val="2"/>
        <scheme val="minor"/>
      </rPr>
      <t>2 hidden</t>
    </r>
    <r>
      <rPr>
        <sz val="11"/>
        <color theme="1"/>
        <rFont val="Calibri"/>
        <family val="2"/>
        <scheme val="minor"/>
      </rPr>
      <t>, 250 nodes, OP 479</t>
    </r>
  </si>
  <si>
    <r>
      <t>39 IPS, 1</t>
    </r>
    <r>
      <rPr>
        <sz val="11"/>
        <color rgb="FFFF0000"/>
        <rFont val="Calibri"/>
        <family val="2"/>
        <scheme val="minor"/>
      </rPr>
      <t xml:space="preserve"> hidden</t>
    </r>
    <r>
      <rPr>
        <sz val="11"/>
        <color theme="1"/>
        <rFont val="Calibri"/>
        <family val="2"/>
        <scheme val="minor"/>
      </rPr>
      <t>, 250 nodes, OP 479</t>
    </r>
  </si>
  <si>
    <t>2 steps, first step with noise = 0, second step with noise = 0.075</t>
  </si>
  <si>
    <r>
      <rPr>
        <sz val="11"/>
        <color rgb="FFFF0000"/>
        <rFont val="Calibri"/>
        <family val="2"/>
        <scheme val="minor"/>
      </rPr>
      <t>37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</si>
  <si>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 xml:space="preserve"> Considered</t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</si>
  <si>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</si>
  <si>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 xml:space="preserve">sukun + fatha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</si>
</sst>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0" fillId="11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5" borderId="1" xfId="0" applyFill="1" applyBorder="1"/>
    <xf numFmtId="0" fontId="1" fillId="5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5" fillId="5" borderId="5" xfId="0" applyNumberFormat="1" applyFont="1" applyFill="1" applyBorder="1" applyAlignment="1">
      <alignment horizontal="center"/>
    </xf>
    <xf numFmtId="0" fontId="0" fillId="13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10" fontId="0" fillId="2" borderId="1" xfId="0" applyNumberFormat="1" applyFill="1" applyBorder="1"/>
    <xf numFmtId="0" fontId="0" fillId="0" borderId="0" xfId="0" applyFill="1" applyBorder="1"/>
    <xf numFmtId="0" fontId="0" fillId="5" borderId="2" xfId="0" applyFill="1" applyBorder="1"/>
    <xf numFmtId="0" fontId="0" fillId="5" borderId="1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0" borderId="0" xfId="0" applyNumberFormat="1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QuranDERResults!$C$2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QuranDERResults!$C$3:$C$5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153-87C2-4047CBA8F147}"/>
            </c:ext>
          </c:extLst>
        </c:ser>
        <c:ser>
          <c:idx val="1"/>
          <c:order val="1"/>
          <c:tx>
            <c:strRef>
              <c:f>QuranDERResults!$D$2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QuranDERResults!$D$3:$D$5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153-87C2-4047CBA8F147}"/>
            </c:ext>
          </c:extLst>
        </c:ser>
        <c:ser>
          <c:idx val="2"/>
          <c:order val="2"/>
          <c:tx>
            <c:strRef>
              <c:f>QuranDERResults!$E$2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QuranDERResults!$E$3:$E$5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153-87C2-4047CBA8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82016"/>
        <c:axId val="656807440"/>
      </c:barChart>
      <c:catAx>
        <c:axId val="664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7440"/>
        <c:crosses val="autoZero"/>
        <c:auto val="1"/>
        <c:lblAlgn val="ctr"/>
        <c:lblOffset val="100"/>
        <c:noMultiLvlLbl val="0"/>
      </c:catAx>
      <c:valAx>
        <c:axId val="65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Comparison'!$B$1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Comparison'!$B$2:$B$5</c:f>
              <c:numCache>
                <c:formatCode>General</c:formatCode>
                <c:ptCount val="4"/>
                <c:pt idx="0">
                  <c:v>5.16</c:v>
                </c:pt>
                <c:pt idx="1">
                  <c:v>4.4000000000000004</c:v>
                </c:pt>
                <c:pt idx="2">
                  <c:v>5.27</c:v>
                </c:pt>
                <c:pt idx="3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503-84ED-D4662EEB0F86}"/>
            </c:ext>
          </c:extLst>
        </c:ser>
        <c:ser>
          <c:idx val="1"/>
          <c:order val="1"/>
          <c:tx>
            <c:strRef>
              <c:f>'Atb3 Comparison'!$C$1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Comparison'!$C$2:$C$5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503-84ED-D4662EEB0F86}"/>
            </c:ext>
          </c:extLst>
        </c:ser>
        <c:ser>
          <c:idx val="2"/>
          <c:order val="2"/>
          <c:tx>
            <c:strRef>
              <c:f>'Atb3 Comparison'!$D$1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Comparison'!$D$2:$D$5</c:f>
              <c:numCache>
                <c:formatCode>General</c:formatCode>
                <c:ptCount val="4"/>
                <c:pt idx="0">
                  <c:v>2.44</c:v>
                </c:pt>
                <c:pt idx="1">
                  <c:v>1.6800000000000002</c:v>
                </c:pt>
                <c:pt idx="2">
                  <c:v>2.5499999999999994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F-4503-84ED-D4662EEB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47983"/>
        <c:axId val="706508751"/>
      </c:barChart>
      <c:catAx>
        <c:axId val="10600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08751"/>
        <c:crosses val="autoZero"/>
        <c:auto val="1"/>
        <c:lblAlgn val="ctr"/>
        <c:lblOffset val="100"/>
        <c:noMultiLvlLbl val="0"/>
      </c:catAx>
      <c:valAx>
        <c:axId val="7065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Comparison'!$M$1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Comparison'!$M$2:$M$5</c:f>
              <c:numCache>
                <c:formatCode>General</c:formatCode>
                <c:ptCount val="4"/>
                <c:pt idx="0">
                  <c:v>2.69</c:v>
                </c:pt>
                <c:pt idx="1">
                  <c:v>1.86</c:v>
                </c:pt>
                <c:pt idx="2">
                  <c:v>2.8</c:v>
                </c:pt>
                <c:pt idx="3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B7F-8C3B-D2E21EDC8512}"/>
            </c:ext>
          </c:extLst>
        </c:ser>
        <c:ser>
          <c:idx val="1"/>
          <c:order val="1"/>
          <c:tx>
            <c:strRef>
              <c:f>'Atb3 Comparison'!$N$1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Comparison'!$N$2:$N$5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B7F-8C3B-D2E21EDC8512}"/>
            </c:ext>
          </c:extLst>
        </c:ser>
        <c:ser>
          <c:idx val="2"/>
          <c:order val="2"/>
          <c:tx>
            <c:strRef>
              <c:f>'Atb3 Comparison'!$O$1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Comparison'!$O$2:$O$5</c:f>
              <c:numCache>
                <c:formatCode>General</c:formatCode>
                <c:ptCount val="4"/>
                <c:pt idx="0">
                  <c:v>0.85999999999999988</c:v>
                </c:pt>
                <c:pt idx="1">
                  <c:v>3.0000000000000027E-2</c:v>
                </c:pt>
                <c:pt idx="2">
                  <c:v>0.96999999999999975</c:v>
                </c:pt>
                <c:pt idx="3">
                  <c:v>7.9999999999999849E-2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4B7F-8C3B-D2E21EDC8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399039"/>
        <c:axId val="1023481711"/>
      </c:barChart>
      <c:catAx>
        <c:axId val="10673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711"/>
        <c:crosses val="autoZero"/>
        <c:auto val="1"/>
        <c:lblAlgn val="ctr"/>
        <c:lblOffset val="100"/>
        <c:noMultiLvlLbl val="0"/>
      </c:catAx>
      <c:valAx>
        <c:axId val="10234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Comparison'!$H$1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Comparison'!$H$2:$H$5</c:f>
              <c:numCache>
                <c:formatCode>General</c:formatCode>
                <c:ptCount val="4"/>
                <c:pt idx="0">
                  <c:v>5.09</c:v>
                </c:pt>
                <c:pt idx="1">
                  <c:v>4.32</c:v>
                </c:pt>
                <c:pt idx="2">
                  <c:v>4.37</c:v>
                </c:pt>
                <c:pt idx="3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EF-80AB-47C56B6EE1E4}"/>
            </c:ext>
          </c:extLst>
        </c:ser>
        <c:ser>
          <c:idx val="1"/>
          <c:order val="1"/>
          <c:tx>
            <c:strRef>
              <c:f>'Atb3 Comparison'!$I$1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Comparison'!$I$2:$I$5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6EF-80AB-47C56B6EE1E4}"/>
            </c:ext>
          </c:extLst>
        </c:ser>
        <c:ser>
          <c:idx val="2"/>
          <c:order val="2"/>
          <c:tx>
            <c:strRef>
              <c:f>'Atb3 Comparison'!$J$1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Comparison'!$J$2:$J$5</c:f>
              <c:numCache>
                <c:formatCode>General</c:formatCode>
                <c:ptCount val="4"/>
                <c:pt idx="0">
                  <c:v>2.3699999999999997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6EF-80AB-47C56B6E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738480"/>
        <c:axId val="656823424"/>
      </c:barChart>
      <c:catAx>
        <c:axId val="756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424"/>
        <c:crosses val="autoZero"/>
        <c:auto val="1"/>
        <c:lblAlgn val="ctr"/>
        <c:lblOffset val="100"/>
        <c:noMultiLvlLbl val="0"/>
      </c:catAx>
      <c:valAx>
        <c:axId val="656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Comparison'!$S$1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Comparison'!$S$2:$S$5</c:f>
              <c:numCache>
                <c:formatCode>General</c:formatCode>
                <c:ptCount val="4"/>
                <c:pt idx="0">
                  <c:v>2.63</c:v>
                </c:pt>
                <c:pt idx="1">
                  <c:v>1.82</c:v>
                </c:pt>
                <c:pt idx="2">
                  <c:v>1.86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A62-ACBB-606BC85F1D2C}"/>
            </c:ext>
          </c:extLst>
        </c:ser>
        <c:ser>
          <c:idx val="1"/>
          <c:order val="1"/>
          <c:tx>
            <c:strRef>
              <c:f>'Atb3 Comparison'!$T$1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Comparison'!$T$2:$T$5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A62-ACBB-606BC85F1D2C}"/>
            </c:ext>
          </c:extLst>
        </c:ser>
        <c:ser>
          <c:idx val="2"/>
          <c:order val="2"/>
          <c:tx>
            <c:strRef>
              <c:f>'Atb3 Comparison'!$U$1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Comparison'!$U$2:$U$5</c:f>
              <c:numCache>
                <c:formatCode>General</c:formatCode>
                <c:ptCount val="4"/>
                <c:pt idx="0">
                  <c:v>0.79999999999999982</c:v>
                </c:pt>
                <c:pt idx="2">
                  <c:v>3.0000000000000027E-2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C-4A62-ACBB-606BC85F1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17408"/>
        <c:axId val="818468304"/>
      </c:barChart>
      <c:catAx>
        <c:axId val="6627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8304"/>
        <c:crosses val="autoZero"/>
        <c:auto val="1"/>
        <c:lblAlgn val="ctr"/>
        <c:lblOffset val="100"/>
        <c:noMultiLvlLbl val="0"/>
      </c:catAx>
      <c:valAx>
        <c:axId val="81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156210</xdr:rowOff>
    </xdr:from>
    <xdr:to>
      <xdr:col>5</xdr:col>
      <xdr:colOff>106680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B6449-FD69-40E2-A02D-266D31B4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B3D-6DF0-4130-81FE-4DC44C4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1516380</xdr:colOff>
      <xdr:row>6</xdr:row>
      <xdr:rowOff>163830</xdr:rowOff>
    </xdr:from>
    <xdr:to>
      <xdr:col>15</xdr:col>
      <xdr:colOff>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183F-8281-49C4-ADF1-3121058B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1463040</xdr:colOff>
      <xdr:row>6</xdr:row>
      <xdr:rowOff>179070</xdr:rowOff>
    </xdr:from>
    <xdr:to>
      <xdr:col>10</xdr:col>
      <xdr:colOff>7620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A845-08BE-4043-AFF0-CBA50467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179070</xdr:rowOff>
    </xdr:from>
    <xdr:to>
      <xdr:col>21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4F265-FC1E-439F-88EF-E4485610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226" zoomScale="70" zoomScaleNormal="70" workbookViewId="0">
      <selection activeCell="C252" sqref="C252:F255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66" t="s">
        <v>27</v>
      </c>
      <c r="B1" s="66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65" t="s">
        <v>8</v>
      </c>
      <c r="E5" s="63" t="s">
        <v>5</v>
      </c>
      <c r="F5" s="65" t="s">
        <v>31</v>
      </c>
    </row>
    <row r="6" spans="1:6" x14ac:dyDescent="0.3">
      <c r="A6" s="1"/>
      <c r="B6" s="28" t="s">
        <v>10</v>
      </c>
      <c r="C6" s="3">
        <v>0.15</v>
      </c>
      <c r="D6" s="65"/>
      <c r="E6" s="64"/>
      <c r="F6" s="65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65" t="s">
        <v>8</v>
      </c>
      <c r="E15" s="63" t="s">
        <v>5</v>
      </c>
      <c r="F15" s="65" t="s">
        <v>31</v>
      </c>
    </row>
    <row r="16" spans="1:6" x14ac:dyDescent="0.3">
      <c r="A16" s="1"/>
      <c r="B16" s="28" t="s">
        <v>10</v>
      </c>
      <c r="C16" s="3">
        <v>0.15</v>
      </c>
      <c r="D16" s="65"/>
      <c r="E16" s="64"/>
      <c r="F16" s="65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65" t="s">
        <v>20</v>
      </c>
      <c r="E25" s="63" t="s">
        <v>17</v>
      </c>
      <c r="F25" s="65" t="s">
        <v>31</v>
      </c>
    </row>
    <row r="26" spans="1:6" x14ac:dyDescent="0.3">
      <c r="A26" s="1"/>
      <c r="B26" s="28" t="s">
        <v>10</v>
      </c>
      <c r="C26" s="3">
        <v>0.12</v>
      </c>
      <c r="D26" s="65"/>
      <c r="E26" s="64"/>
      <c r="F26" s="65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65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65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65" t="s">
        <v>8</v>
      </c>
      <c r="E45" s="63" t="s">
        <v>5</v>
      </c>
      <c r="F45" s="65" t="s">
        <v>31</v>
      </c>
    </row>
    <row r="46" spans="1:6" x14ac:dyDescent="0.3">
      <c r="A46" s="1"/>
      <c r="B46" s="28" t="s">
        <v>10</v>
      </c>
      <c r="C46" s="3">
        <v>0.15</v>
      </c>
      <c r="D46" s="65"/>
      <c r="E46" s="64"/>
      <c r="F46" s="65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65" t="s">
        <v>8</v>
      </c>
      <c r="E55" s="63" t="s">
        <v>5</v>
      </c>
      <c r="F55" s="65" t="s">
        <v>31</v>
      </c>
    </row>
    <row r="56" spans="1:7" x14ac:dyDescent="0.3">
      <c r="A56" s="1"/>
      <c r="B56" s="28" t="s">
        <v>10</v>
      </c>
      <c r="C56" s="3">
        <v>0.15</v>
      </c>
      <c r="D56" s="65"/>
      <c r="E56" s="64"/>
      <c r="F56" s="65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65" t="s">
        <v>8</v>
      </c>
      <c r="E65" s="63" t="s">
        <v>5</v>
      </c>
      <c r="F65" s="65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65"/>
      <c r="E66" s="64"/>
      <c r="F66" s="65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65" t="s">
        <v>8</v>
      </c>
      <c r="E75" s="63" t="s">
        <v>5</v>
      </c>
      <c r="F75" s="65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65"/>
      <c r="E76" s="64"/>
      <c r="F76" s="65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65" t="s">
        <v>41</v>
      </c>
      <c r="E85" s="63" t="s">
        <v>39</v>
      </c>
      <c r="F85" s="65" t="s">
        <v>31</v>
      </c>
    </row>
    <row r="86" spans="1:6" x14ac:dyDescent="0.3">
      <c r="A86" s="1"/>
      <c r="B86" s="28" t="s">
        <v>10</v>
      </c>
      <c r="C86" s="3">
        <v>0.12</v>
      </c>
      <c r="D86" s="65"/>
      <c r="E86" s="64"/>
      <c r="F86" s="65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65" t="s">
        <v>41</v>
      </c>
      <c r="E96" s="63" t="s">
        <v>39</v>
      </c>
      <c r="F96" s="65" t="s">
        <v>31</v>
      </c>
    </row>
    <row r="97" spans="1:14" x14ac:dyDescent="0.3">
      <c r="A97" s="1"/>
      <c r="B97" s="28" t="s">
        <v>10</v>
      </c>
      <c r="C97" s="3">
        <v>0.12</v>
      </c>
      <c r="D97" s="65"/>
      <c r="E97" s="64"/>
      <c r="F97" s="65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65" t="s">
        <v>41</v>
      </c>
      <c r="E107" s="63" t="s">
        <v>39</v>
      </c>
      <c r="F107" s="65" t="s">
        <v>31</v>
      </c>
      <c r="I107" s="1"/>
      <c r="J107" s="2" t="s">
        <v>9</v>
      </c>
      <c r="K107" s="3">
        <v>0.12</v>
      </c>
      <c r="L107" s="65" t="s">
        <v>41</v>
      </c>
      <c r="M107" s="63" t="s">
        <v>39</v>
      </c>
      <c r="N107" s="65" t="s">
        <v>31</v>
      </c>
    </row>
    <row r="108" spans="1:14" x14ac:dyDescent="0.3">
      <c r="A108" s="1"/>
      <c r="B108" s="28" t="s">
        <v>10</v>
      </c>
      <c r="C108" s="3">
        <v>0.12</v>
      </c>
      <c r="D108" s="65"/>
      <c r="E108" s="64"/>
      <c r="F108" s="65"/>
      <c r="I108" s="1"/>
      <c r="J108" s="2" t="s">
        <v>10</v>
      </c>
      <c r="K108" s="3">
        <v>0.12</v>
      </c>
      <c r="L108" s="65"/>
      <c r="M108" s="64"/>
      <c r="N108" s="65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65" t="s">
        <v>41</v>
      </c>
      <c r="E118" s="63" t="s">
        <v>39</v>
      </c>
      <c r="F118" s="65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65"/>
      <c r="E119" s="64"/>
      <c r="F119" s="65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65" t="s">
        <v>41</v>
      </c>
      <c r="E129" s="63" t="s">
        <v>39</v>
      </c>
      <c r="F129" s="65" t="s">
        <v>31</v>
      </c>
    </row>
    <row r="130" spans="1:6" x14ac:dyDescent="0.3">
      <c r="A130" s="1"/>
      <c r="B130" s="28" t="s">
        <v>10</v>
      </c>
      <c r="C130" s="3">
        <v>0.12</v>
      </c>
      <c r="D130" s="65"/>
      <c r="E130" s="64"/>
      <c r="F130" s="65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65" t="s">
        <v>41</v>
      </c>
      <c r="E140" s="63" t="s">
        <v>39</v>
      </c>
      <c r="F140" s="65" t="s">
        <v>31</v>
      </c>
    </row>
    <row r="141" spans="1:6" x14ac:dyDescent="0.3">
      <c r="A141" s="1"/>
      <c r="B141" s="28" t="s">
        <v>10</v>
      </c>
      <c r="C141" s="3">
        <v>0.12</v>
      </c>
      <c r="D141" s="65"/>
      <c r="E141" s="64"/>
      <c r="F141" s="65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65" t="s">
        <v>41</v>
      </c>
      <c r="E151" s="63" t="s">
        <v>39</v>
      </c>
      <c r="F151" s="65" t="s">
        <v>31</v>
      </c>
    </row>
    <row r="152" spans="1:7" x14ac:dyDescent="0.3">
      <c r="A152" s="1"/>
      <c r="B152" s="28" t="s">
        <v>10</v>
      </c>
      <c r="C152" s="3">
        <v>0.12</v>
      </c>
      <c r="D152" s="65"/>
      <c r="E152" s="64"/>
      <c r="F152" s="65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65" t="s">
        <v>41</v>
      </c>
      <c r="E162" s="63" t="s">
        <v>39</v>
      </c>
      <c r="F162" s="65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65"/>
      <c r="E163" s="64"/>
      <c r="F163" s="65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65" t="s">
        <v>41</v>
      </c>
      <c r="E173" s="63" t="s">
        <v>39</v>
      </c>
      <c r="F173" s="65" t="s">
        <v>31</v>
      </c>
    </row>
    <row r="174" spans="1:7" x14ac:dyDescent="0.3">
      <c r="A174" s="1"/>
      <c r="B174" s="28" t="s">
        <v>10</v>
      </c>
      <c r="C174" s="3">
        <v>0.12</v>
      </c>
      <c r="D174" s="65"/>
      <c r="E174" s="64"/>
      <c r="F174" s="65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65" t="s">
        <v>41</v>
      </c>
      <c r="E185" s="63" t="s">
        <v>39</v>
      </c>
      <c r="F185" s="65" t="s">
        <v>31</v>
      </c>
    </row>
    <row r="186" spans="1:6" x14ac:dyDescent="0.3">
      <c r="A186" s="1"/>
      <c r="B186" s="28" t="s">
        <v>10</v>
      </c>
      <c r="C186" s="3">
        <v>0.12</v>
      </c>
      <c r="D186" s="65"/>
      <c r="E186" s="64"/>
      <c r="F186" s="65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65" t="s">
        <v>41</v>
      </c>
      <c r="E197" s="63" t="s">
        <v>39</v>
      </c>
      <c r="F197" s="65" t="s">
        <v>31</v>
      </c>
    </row>
    <row r="198" spans="1:6" x14ac:dyDescent="0.3">
      <c r="A198" s="1"/>
      <c r="B198" s="28" t="s">
        <v>10</v>
      </c>
      <c r="C198" s="3">
        <v>0.12</v>
      </c>
      <c r="D198" s="65"/>
      <c r="E198" s="64"/>
      <c r="F198" s="65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65" t="s">
        <v>41</v>
      </c>
      <c r="E210" s="63" t="s">
        <v>39</v>
      </c>
      <c r="F210" s="65" t="s">
        <v>31</v>
      </c>
    </row>
    <row r="211" spans="1:6" x14ac:dyDescent="0.3">
      <c r="A211" s="1"/>
      <c r="B211" s="28" t="s">
        <v>10</v>
      </c>
      <c r="C211" s="3">
        <v>0.12</v>
      </c>
      <c r="D211" s="65"/>
      <c r="E211" s="64"/>
      <c r="F211" s="65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65" t="s">
        <v>41</v>
      </c>
      <c r="E221" s="63" t="s">
        <v>39</v>
      </c>
      <c r="F221" s="65" t="s">
        <v>31</v>
      </c>
    </row>
    <row r="222" spans="1:6" x14ac:dyDescent="0.3">
      <c r="A222" s="1"/>
      <c r="B222" s="28" t="s">
        <v>10</v>
      </c>
      <c r="C222" s="3">
        <v>0.12</v>
      </c>
      <c r="D222" s="65"/>
      <c r="E222" s="64"/>
      <c r="F222" s="65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65" t="s">
        <v>41</v>
      </c>
      <c r="E232" s="63" t="s">
        <v>39</v>
      </c>
      <c r="F232" s="65" t="s">
        <v>31</v>
      </c>
    </row>
    <row r="233" spans="1:6" x14ac:dyDescent="0.3">
      <c r="A233" s="1"/>
      <c r="B233" s="28" t="s">
        <v>10</v>
      </c>
      <c r="C233" s="3">
        <v>0.12</v>
      </c>
      <c r="D233" s="65"/>
      <c r="E233" s="64"/>
      <c r="F233" s="65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65" t="s">
        <v>41</v>
      </c>
      <c r="E243" s="63" t="s">
        <v>39</v>
      </c>
      <c r="F243" s="65" t="s">
        <v>31</v>
      </c>
    </row>
    <row r="244" spans="1:6" x14ac:dyDescent="0.3">
      <c r="A244" s="1"/>
      <c r="B244" s="28" t="s">
        <v>10</v>
      </c>
      <c r="C244" s="3">
        <v>0.12</v>
      </c>
      <c r="D244" s="65"/>
      <c r="E244" s="64"/>
      <c r="F244" s="65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65" t="s">
        <v>41</v>
      </c>
      <c r="E254" s="63" t="s">
        <v>39</v>
      </c>
      <c r="F254" s="65" t="s">
        <v>31</v>
      </c>
    </row>
    <row r="255" spans="1:6" x14ac:dyDescent="0.3">
      <c r="A255" s="1"/>
      <c r="B255" s="28" t="s">
        <v>10</v>
      </c>
      <c r="C255" s="3">
        <v>0.12</v>
      </c>
      <c r="D255" s="65"/>
      <c r="E255" s="64"/>
      <c r="F255" s="65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  <mergeCell ref="D210:D211"/>
    <mergeCell ref="E210:E211"/>
    <mergeCell ref="F210:F211"/>
    <mergeCell ref="D221:D222"/>
    <mergeCell ref="E221:E222"/>
    <mergeCell ref="F221:F222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96:D97"/>
    <mergeCell ref="E96:E97"/>
    <mergeCell ref="F96:F97"/>
    <mergeCell ref="D107:D108"/>
    <mergeCell ref="E107:E108"/>
    <mergeCell ref="F107:F108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67" t="s">
        <v>70</v>
      </c>
      <c r="B1" s="67"/>
      <c r="C1" s="67"/>
      <c r="D1" s="67"/>
      <c r="E1" s="67"/>
      <c r="F1" s="67"/>
      <c r="I1" s="67" t="s">
        <v>84</v>
      </c>
      <c r="J1" s="67"/>
      <c r="K1" s="67"/>
      <c r="L1" s="67"/>
      <c r="M1" s="67"/>
      <c r="N1" s="67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65" t="s">
        <v>41</v>
      </c>
      <c r="E5" s="63" t="s">
        <v>39</v>
      </c>
      <c r="F5" s="65" t="s">
        <v>31</v>
      </c>
      <c r="I5" s="1"/>
      <c r="J5" s="28" t="s">
        <v>9</v>
      </c>
      <c r="K5" s="3">
        <v>0.12</v>
      </c>
      <c r="L5" s="65" t="s">
        <v>41</v>
      </c>
      <c r="M5" s="63" t="s">
        <v>39</v>
      </c>
      <c r="N5" s="65" t="s">
        <v>31</v>
      </c>
    </row>
    <row r="6" spans="1:14" x14ac:dyDescent="0.3">
      <c r="A6" s="1"/>
      <c r="B6" s="28" t="s">
        <v>10</v>
      </c>
      <c r="C6" s="3">
        <v>0.12</v>
      </c>
      <c r="D6" s="65"/>
      <c r="E6" s="64"/>
      <c r="F6" s="65"/>
      <c r="I6" s="1"/>
      <c r="J6" s="28" t="s">
        <v>10</v>
      </c>
      <c r="K6" s="3">
        <v>0.12</v>
      </c>
      <c r="L6" s="65"/>
      <c r="M6" s="64"/>
      <c r="N6" s="65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65" t="s">
        <v>41</v>
      </c>
      <c r="E16" s="63" t="s">
        <v>39</v>
      </c>
      <c r="F16" s="65" t="s">
        <v>31</v>
      </c>
      <c r="I16" s="1"/>
      <c r="J16" s="28" t="s">
        <v>9</v>
      </c>
      <c r="K16" s="3">
        <v>0.12</v>
      </c>
      <c r="L16" s="65" t="s">
        <v>41</v>
      </c>
      <c r="M16" s="63" t="s">
        <v>39</v>
      </c>
      <c r="N16" s="65" t="s">
        <v>31</v>
      </c>
    </row>
    <row r="17" spans="1:14" x14ac:dyDescent="0.3">
      <c r="A17" s="1"/>
      <c r="B17" s="28" t="s">
        <v>10</v>
      </c>
      <c r="C17" s="3">
        <v>0.12</v>
      </c>
      <c r="D17" s="65"/>
      <c r="E17" s="64"/>
      <c r="F17" s="65"/>
      <c r="I17" s="1"/>
      <c r="J17" s="28" t="s">
        <v>10</v>
      </c>
      <c r="K17" s="3">
        <v>0.12</v>
      </c>
      <c r="L17" s="65"/>
      <c r="M17" s="64"/>
      <c r="N17" s="65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65" t="s">
        <v>41</v>
      </c>
      <c r="E27" s="63" t="s">
        <v>39</v>
      </c>
      <c r="F27" s="65" t="s">
        <v>31</v>
      </c>
      <c r="I27" s="1"/>
      <c r="J27" s="28" t="s">
        <v>9</v>
      </c>
      <c r="K27" s="3">
        <v>0.12</v>
      </c>
      <c r="L27" s="65" t="s">
        <v>41</v>
      </c>
      <c r="M27" s="63" t="s">
        <v>39</v>
      </c>
      <c r="N27" s="65" t="s">
        <v>31</v>
      </c>
    </row>
    <row r="28" spans="1:14" x14ac:dyDescent="0.3">
      <c r="A28" s="1"/>
      <c r="B28" s="28" t="s">
        <v>10</v>
      </c>
      <c r="C28" s="3">
        <v>0.12</v>
      </c>
      <c r="D28" s="65"/>
      <c r="E28" s="64"/>
      <c r="F28" s="65"/>
      <c r="I28" s="1"/>
      <c r="J28" s="28" t="s">
        <v>10</v>
      </c>
      <c r="K28" s="3">
        <v>0.12</v>
      </c>
      <c r="L28" s="65"/>
      <c r="M28" s="64"/>
      <c r="N28" s="65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65" t="s">
        <v>41</v>
      </c>
      <c r="E38" s="63" t="s">
        <v>39</v>
      </c>
      <c r="F38" s="65" t="s">
        <v>31</v>
      </c>
      <c r="I38" s="1"/>
      <c r="J38" s="28" t="s">
        <v>9</v>
      </c>
      <c r="K38" s="3">
        <v>0.12</v>
      </c>
      <c r="L38" s="65" t="s">
        <v>41</v>
      </c>
      <c r="M38" s="63" t="s">
        <v>39</v>
      </c>
      <c r="N38" s="65" t="s">
        <v>31</v>
      </c>
    </row>
    <row r="39" spans="1:14" x14ac:dyDescent="0.3">
      <c r="A39" s="1"/>
      <c r="B39" s="28" t="s">
        <v>10</v>
      </c>
      <c r="C39" s="3">
        <v>0.12</v>
      </c>
      <c r="D39" s="65"/>
      <c r="E39" s="64"/>
      <c r="F39" s="65"/>
      <c r="I39" s="1"/>
      <c r="J39" s="28" t="s">
        <v>10</v>
      </c>
      <c r="K39" s="3">
        <v>0.12</v>
      </c>
      <c r="L39" s="65"/>
      <c r="M39" s="64"/>
      <c r="N39" s="65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39"/>
    </row>
    <row r="47" spans="1:14" x14ac:dyDescent="0.3">
      <c r="A47" s="21" t="s">
        <v>11</v>
      </c>
      <c r="B47" s="26">
        <v>18</v>
      </c>
      <c r="G47" s="39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39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39"/>
    </row>
    <row r="50" spans="1:8" x14ac:dyDescent="0.3">
      <c r="A50" s="1"/>
      <c r="B50" s="28" t="s">
        <v>9</v>
      </c>
      <c r="C50" s="3">
        <v>0.12</v>
      </c>
      <c r="D50" s="65" t="s">
        <v>41</v>
      </c>
      <c r="E50" s="63" t="s">
        <v>39</v>
      </c>
      <c r="F50" s="65" t="s">
        <v>31</v>
      </c>
      <c r="G50" s="39"/>
      <c r="H50" t="s">
        <v>100</v>
      </c>
    </row>
    <row r="51" spans="1:8" x14ac:dyDescent="0.3">
      <c r="A51" s="1"/>
      <c r="B51" s="28" t="s">
        <v>10</v>
      </c>
      <c r="C51" s="3">
        <v>0.12</v>
      </c>
      <c r="D51" s="65"/>
      <c r="E51" s="64"/>
      <c r="F51" s="65"/>
      <c r="G51" s="39"/>
    </row>
    <row r="52" spans="1:8" x14ac:dyDescent="0.3">
      <c r="A52" s="8" t="s">
        <v>4</v>
      </c>
      <c r="B52" s="29" t="s">
        <v>66</v>
      </c>
      <c r="G52" s="39"/>
    </row>
    <row r="53" spans="1:8" x14ac:dyDescent="0.3">
      <c r="A53" s="13" t="s">
        <v>12</v>
      </c>
      <c r="B53" s="30" t="s">
        <v>15</v>
      </c>
      <c r="G53" s="39"/>
    </row>
    <row r="54" spans="1:8" x14ac:dyDescent="0.3">
      <c r="A54" s="13" t="s">
        <v>22</v>
      </c>
      <c r="B54" s="30" t="s">
        <v>68</v>
      </c>
      <c r="G54" s="39"/>
    </row>
    <row r="55" spans="1:8" x14ac:dyDescent="0.3">
      <c r="A55" s="13" t="s">
        <v>24</v>
      </c>
      <c r="B55" s="30">
        <v>0</v>
      </c>
      <c r="G55" s="39"/>
    </row>
    <row r="56" spans="1:8" x14ac:dyDescent="0.3">
      <c r="A56" s="20" t="s">
        <v>42</v>
      </c>
      <c r="B56" s="33" t="s">
        <v>83</v>
      </c>
      <c r="C56" s="22">
        <v>7.9000000000000001E-2</v>
      </c>
      <c r="G56" s="39"/>
    </row>
    <row r="57" spans="1:8" x14ac:dyDescent="0.3">
      <c r="G57" s="39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65" t="s">
        <v>41</v>
      </c>
      <c r="E61" s="63" t="s">
        <v>39</v>
      </c>
      <c r="F61" s="65" t="s">
        <v>31</v>
      </c>
    </row>
    <row r="62" spans="1:8" x14ac:dyDescent="0.3">
      <c r="A62" s="1"/>
      <c r="B62" s="28" t="s">
        <v>10</v>
      </c>
      <c r="C62" s="3">
        <v>0.12</v>
      </c>
      <c r="D62" s="65"/>
      <c r="E62" s="64"/>
      <c r="F62" s="65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L38:L39"/>
    <mergeCell ref="M38:M39"/>
    <mergeCell ref="N38:N39"/>
    <mergeCell ref="L5:L6"/>
    <mergeCell ref="M5:M6"/>
    <mergeCell ref="N5:N6"/>
    <mergeCell ref="L16:L17"/>
    <mergeCell ref="M16:M17"/>
    <mergeCell ref="N16:N17"/>
    <mergeCell ref="D16:D17"/>
    <mergeCell ref="E16:E17"/>
    <mergeCell ref="F16:F17"/>
    <mergeCell ref="I1:N1"/>
    <mergeCell ref="L27:L28"/>
    <mergeCell ref="M27:M28"/>
    <mergeCell ref="N27:N28"/>
    <mergeCell ref="D50:D51"/>
    <mergeCell ref="E50:E51"/>
    <mergeCell ref="F50:F51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70" zoomScaleNormal="70" workbookViewId="0">
      <selection sqref="A1:B7"/>
    </sheetView>
  </sheetViews>
  <sheetFormatPr defaultRowHeight="14.4" x14ac:dyDescent="0.3"/>
  <cols>
    <col min="1" max="1" width="40.88671875" bestFit="1" customWidth="1"/>
    <col min="2" max="2" width="30.109375" bestFit="1" customWidth="1"/>
    <col min="4" max="4" width="27.44140625" bestFit="1" customWidth="1"/>
  </cols>
  <sheetData>
    <row r="1" spans="1:5" x14ac:dyDescent="0.3">
      <c r="A1" s="21" t="s">
        <v>11</v>
      </c>
      <c r="B1" s="26">
        <v>1</v>
      </c>
      <c r="D1" t="s">
        <v>113</v>
      </c>
      <c r="E1">
        <v>208212</v>
      </c>
    </row>
    <row r="2" spans="1:5" x14ac:dyDescent="0.3">
      <c r="A2" s="6" t="s">
        <v>0</v>
      </c>
      <c r="B2" s="27" t="s">
        <v>106</v>
      </c>
      <c r="E2">
        <v>744</v>
      </c>
    </row>
    <row r="3" spans="1:5" x14ac:dyDescent="0.3">
      <c r="A3" s="8" t="s">
        <v>4</v>
      </c>
      <c r="B3" s="29"/>
    </row>
    <row r="4" spans="1:5" x14ac:dyDescent="0.3">
      <c r="A4" s="13" t="s">
        <v>12</v>
      </c>
      <c r="B4" s="30" t="s">
        <v>108</v>
      </c>
    </row>
    <row r="5" spans="1:5" x14ac:dyDescent="0.3">
      <c r="A5" s="13" t="s">
        <v>22</v>
      </c>
      <c r="B5" s="30" t="s">
        <v>107</v>
      </c>
    </row>
    <row r="6" spans="1:5" x14ac:dyDescent="0.3">
      <c r="A6" s="13" t="s">
        <v>24</v>
      </c>
      <c r="B6" s="30">
        <v>7.4999999999999997E-2</v>
      </c>
    </row>
    <row r="7" spans="1:5" x14ac:dyDescent="0.3">
      <c r="A7" s="20" t="s">
        <v>42</v>
      </c>
      <c r="B7" s="33" t="s">
        <v>47</v>
      </c>
    </row>
    <row r="9" spans="1:5" x14ac:dyDescent="0.3">
      <c r="A9" s="21" t="s">
        <v>11</v>
      </c>
      <c r="B9" s="26">
        <v>3</v>
      </c>
    </row>
    <row r="10" spans="1:5" x14ac:dyDescent="0.3">
      <c r="A10" s="6" t="s">
        <v>0</v>
      </c>
      <c r="B10" s="27" t="s">
        <v>106</v>
      </c>
    </row>
    <row r="11" spans="1:5" x14ac:dyDescent="0.3">
      <c r="A11" s="8" t="s">
        <v>4</v>
      </c>
      <c r="B11" s="29">
        <f>(B17/E1)*100</f>
        <v>5.1639674946688956</v>
      </c>
    </row>
    <row r="12" spans="1:5" x14ac:dyDescent="0.3">
      <c r="A12" s="8" t="s">
        <v>109</v>
      </c>
      <c r="B12" s="29">
        <f>(B18/E1)*100</f>
        <v>2.6900466831882892</v>
      </c>
    </row>
    <row r="13" spans="1:5" x14ac:dyDescent="0.3">
      <c r="A13" s="13" t="s">
        <v>12</v>
      </c>
      <c r="B13" s="30" t="s">
        <v>15</v>
      </c>
    </row>
    <row r="14" spans="1:5" x14ac:dyDescent="0.3">
      <c r="A14" s="13" t="s">
        <v>22</v>
      </c>
      <c r="B14" s="30" t="s">
        <v>110</v>
      </c>
    </row>
    <row r="15" spans="1:5" x14ac:dyDescent="0.3">
      <c r="A15" s="13" t="s">
        <v>24</v>
      </c>
      <c r="B15" s="30">
        <v>7.4999999999999997E-2</v>
      </c>
    </row>
    <row r="16" spans="1:5" x14ac:dyDescent="0.3">
      <c r="A16" s="20" t="s">
        <v>42</v>
      </c>
      <c r="B16" s="33" t="s">
        <v>47</v>
      </c>
    </row>
    <row r="17" spans="1:2" x14ac:dyDescent="0.3">
      <c r="A17" s="40" t="s">
        <v>114</v>
      </c>
      <c r="B17" s="41">
        <v>10752</v>
      </c>
    </row>
    <row r="18" spans="1:2" x14ac:dyDescent="0.3">
      <c r="A18" s="40" t="s">
        <v>115</v>
      </c>
      <c r="B18" s="41">
        <v>5601</v>
      </c>
    </row>
    <row r="20" spans="1:2" x14ac:dyDescent="0.3">
      <c r="A20" s="21" t="s">
        <v>11</v>
      </c>
      <c r="B20" s="26">
        <v>3</v>
      </c>
    </row>
    <row r="21" spans="1:2" x14ac:dyDescent="0.3">
      <c r="A21" s="6" t="s">
        <v>0</v>
      </c>
      <c r="B21" s="27" t="s">
        <v>106</v>
      </c>
    </row>
    <row r="22" spans="1:2" x14ac:dyDescent="0.3">
      <c r="A22" s="8" t="s">
        <v>4</v>
      </c>
      <c r="B22" s="29">
        <f>(B28/E1)*100</f>
        <v>5.27635294795689</v>
      </c>
    </row>
    <row r="23" spans="1:2" x14ac:dyDescent="0.3">
      <c r="A23" s="8" t="s">
        <v>109</v>
      </c>
      <c r="B23" s="29">
        <f>(B29/E1)*100</f>
        <v>2.8024321364762841</v>
      </c>
    </row>
    <row r="24" spans="1:2" x14ac:dyDescent="0.3">
      <c r="A24" s="13" t="s">
        <v>12</v>
      </c>
      <c r="B24" s="30" t="s">
        <v>13</v>
      </c>
    </row>
    <row r="25" spans="1:2" x14ac:dyDescent="0.3">
      <c r="A25" s="13" t="s">
        <v>22</v>
      </c>
      <c r="B25" s="30" t="s">
        <v>110</v>
      </c>
    </row>
    <row r="26" spans="1:2" x14ac:dyDescent="0.3">
      <c r="A26" s="13" t="s">
        <v>24</v>
      </c>
      <c r="B26" s="30">
        <v>7.4999999999999997E-2</v>
      </c>
    </row>
    <row r="27" spans="1:2" x14ac:dyDescent="0.3">
      <c r="A27" s="20" t="s">
        <v>42</v>
      </c>
      <c r="B27" s="33" t="s">
        <v>47</v>
      </c>
    </row>
    <row r="28" spans="1:2" x14ac:dyDescent="0.3">
      <c r="A28" s="40" t="s">
        <v>114</v>
      </c>
      <c r="B28" s="41">
        <v>10986</v>
      </c>
    </row>
    <row r="29" spans="1:2" x14ac:dyDescent="0.3">
      <c r="A29" s="40" t="s">
        <v>115</v>
      </c>
      <c r="B29" s="41">
        <v>5835</v>
      </c>
    </row>
    <row r="31" spans="1:2" x14ac:dyDescent="0.3">
      <c r="A31" s="21" t="s">
        <v>11</v>
      </c>
      <c r="B31" s="26">
        <v>3</v>
      </c>
    </row>
    <row r="32" spans="1:2" x14ac:dyDescent="0.3">
      <c r="A32" s="6" t="s">
        <v>0</v>
      </c>
      <c r="B32" s="27" t="s">
        <v>106</v>
      </c>
    </row>
    <row r="33" spans="1:2" x14ac:dyDescent="0.3">
      <c r="A33" s="8" t="s">
        <v>4</v>
      </c>
      <c r="B33" s="29">
        <f>(B39/E1)*100</f>
        <v>4.4051255451174764</v>
      </c>
    </row>
    <row r="34" spans="1:2" x14ac:dyDescent="0.3">
      <c r="A34" s="8" t="s">
        <v>109</v>
      </c>
      <c r="B34" s="29">
        <f>(B40/E1)*100</f>
        <v>1.8663669721245655</v>
      </c>
    </row>
    <row r="35" spans="1:2" x14ac:dyDescent="0.3">
      <c r="A35" s="13" t="s">
        <v>12</v>
      </c>
      <c r="B35" s="30" t="s">
        <v>111</v>
      </c>
    </row>
    <row r="36" spans="1:2" x14ac:dyDescent="0.3">
      <c r="A36" s="13" t="s">
        <v>22</v>
      </c>
      <c r="B36" s="30" t="s">
        <v>110</v>
      </c>
    </row>
    <row r="37" spans="1:2" x14ac:dyDescent="0.3">
      <c r="A37" s="13" t="s">
        <v>24</v>
      </c>
      <c r="B37" s="30">
        <v>7.4999999999999997E-2</v>
      </c>
    </row>
    <row r="38" spans="1:2" x14ac:dyDescent="0.3">
      <c r="A38" s="20" t="s">
        <v>42</v>
      </c>
      <c r="B38" s="33" t="s">
        <v>47</v>
      </c>
    </row>
    <row r="39" spans="1:2" x14ac:dyDescent="0.3">
      <c r="A39" s="40" t="s">
        <v>114</v>
      </c>
      <c r="B39" s="41">
        <v>9172</v>
      </c>
    </row>
    <row r="40" spans="1:2" x14ac:dyDescent="0.3">
      <c r="A40" s="40" t="s">
        <v>115</v>
      </c>
      <c r="B40" s="41">
        <v>3886</v>
      </c>
    </row>
    <row r="42" spans="1:2" x14ac:dyDescent="0.3">
      <c r="A42" s="21" t="s">
        <v>11</v>
      </c>
      <c r="B42" s="26">
        <v>3</v>
      </c>
    </row>
    <row r="43" spans="1:2" x14ac:dyDescent="0.3">
      <c r="A43" s="6" t="s">
        <v>0</v>
      </c>
      <c r="B43" s="27" t="s">
        <v>106</v>
      </c>
    </row>
    <row r="44" spans="1:2" x14ac:dyDescent="0.3">
      <c r="A44" s="8" t="s">
        <v>4</v>
      </c>
      <c r="B44" s="29">
        <f>(B50/E1)*100</f>
        <v>4.455074635467696</v>
      </c>
    </row>
    <row r="45" spans="1:2" x14ac:dyDescent="0.3">
      <c r="A45" s="8" t="s">
        <v>109</v>
      </c>
      <c r="B45" s="29">
        <f>(B51/E1)*100</f>
        <v>1.9158357827598793</v>
      </c>
    </row>
    <row r="46" spans="1:2" x14ac:dyDescent="0.3">
      <c r="A46" s="13" t="s">
        <v>12</v>
      </c>
      <c r="B46" s="30" t="s">
        <v>112</v>
      </c>
    </row>
    <row r="47" spans="1:2" x14ac:dyDescent="0.3">
      <c r="A47" s="13" t="s">
        <v>22</v>
      </c>
      <c r="B47" s="30" t="s">
        <v>110</v>
      </c>
    </row>
    <row r="48" spans="1:2" x14ac:dyDescent="0.3">
      <c r="A48" s="13" t="s">
        <v>24</v>
      </c>
      <c r="B48" s="30">
        <v>7.4999999999999997E-2</v>
      </c>
    </row>
    <row r="49" spans="1:2" x14ac:dyDescent="0.3">
      <c r="A49" s="20" t="s">
        <v>42</v>
      </c>
      <c r="B49" s="33" t="s">
        <v>47</v>
      </c>
    </row>
    <row r="50" spans="1:2" x14ac:dyDescent="0.3">
      <c r="A50" s="40" t="s">
        <v>114</v>
      </c>
      <c r="B50" s="41">
        <v>9276</v>
      </c>
    </row>
    <row r="51" spans="1:2" x14ac:dyDescent="0.3">
      <c r="A51" s="40" t="s">
        <v>115</v>
      </c>
      <c r="B51" s="41">
        <v>3989</v>
      </c>
    </row>
    <row r="53" spans="1:2" x14ac:dyDescent="0.3">
      <c r="A53" s="21" t="s">
        <v>11</v>
      </c>
      <c r="B53" s="26">
        <v>4</v>
      </c>
    </row>
    <row r="54" spans="1:2" x14ac:dyDescent="0.3">
      <c r="A54" s="6" t="s">
        <v>0</v>
      </c>
      <c r="B54" s="27" t="s">
        <v>106</v>
      </c>
    </row>
    <row r="55" spans="1:2" x14ac:dyDescent="0.3">
      <c r="A55" s="8" t="s">
        <v>4</v>
      </c>
      <c r="B55" s="29">
        <f>(B61/E1)*100</f>
        <v>5.092405817147907</v>
      </c>
    </row>
    <row r="56" spans="1:2" x14ac:dyDescent="0.3">
      <c r="A56" s="8" t="s">
        <v>109</v>
      </c>
      <c r="B56" s="29">
        <f>(B62/E1)*100</f>
        <v>2.6309722782548559</v>
      </c>
    </row>
    <row r="57" spans="1:2" x14ac:dyDescent="0.3">
      <c r="A57" s="13" t="s">
        <v>12</v>
      </c>
      <c r="B57" s="30" t="s">
        <v>15</v>
      </c>
    </row>
    <row r="58" spans="1:2" x14ac:dyDescent="0.3">
      <c r="A58" s="13" t="s">
        <v>22</v>
      </c>
      <c r="B58" s="30" t="s">
        <v>129</v>
      </c>
    </row>
    <row r="59" spans="1:2" x14ac:dyDescent="0.3">
      <c r="A59" s="13" t="s">
        <v>24</v>
      </c>
      <c r="B59" s="30">
        <v>7.4999999999999997E-2</v>
      </c>
    </row>
    <row r="60" spans="1:2" x14ac:dyDescent="0.3">
      <c r="A60" s="20" t="s">
        <v>42</v>
      </c>
      <c r="B60" s="33" t="s">
        <v>47</v>
      </c>
    </row>
    <row r="61" spans="1:2" x14ac:dyDescent="0.3">
      <c r="A61" s="40" t="s">
        <v>114</v>
      </c>
      <c r="B61" s="41">
        <v>10603</v>
      </c>
    </row>
    <row r="62" spans="1:2" x14ac:dyDescent="0.3">
      <c r="A62" s="40" t="s">
        <v>115</v>
      </c>
      <c r="B62" s="41">
        <v>5478</v>
      </c>
    </row>
    <row r="64" spans="1:2" x14ac:dyDescent="0.3">
      <c r="A64" s="21" t="s">
        <v>11</v>
      </c>
      <c r="B64" s="26">
        <v>4</v>
      </c>
    </row>
    <row r="65" spans="1:2" x14ac:dyDescent="0.3">
      <c r="A65" s="6" t="s">
        <v>0</v>
      </c>
      <c r="B65" s="27" t="s">
        <v>106</v>
      </c>
    </row>
    <row r="66" spans="1:2" x14ac:dyDescent="0.3">
      <c r="A66" s="8" t="s">
        <v>4</v>
      </c>
      <c r="B66" s="29">
        <f>(B72/E1)*100</f>
        <v>4.3767890419380251</v>
      </c>
    </row>
    <row r="67" spans="1:2" x14ac:dyDescent="0.3">
      <c r="A67" s="8" t="s">
        <v>109</v>
      </c>
      <c r="B67" s="29">
        <f>(B73/E1)*100</f>
        <v>1.8697289301289073</v>
      </c>
    </row>
    <row r="68" spans="1:2" x14ac:dyDescent="0.3">
      <c r="A68" s="13" t="s">
        <v>12</v>
      </c>
      <c r="B68" s="30" t="s">
        <v>13</v>
      </c>
    </row>
    <row r="69" spans="1:2" x14ac:dyDescent="0.3">
      <c r="A69" s="13" t="s">
        <v>22</v>
      </c>
      <c r="B69" s="30" t="s">
        <v>129</v>
      </c>
    </row>
    <row r="70" spans="1:2" x14ac:dyDescent="0.3">
      <c r="A70" s="13" t="s">
        <v>24</v>
      </c>
      <c r="B70" s="30">
        <v>7.4999999999999997E-2</v>
      </c>
    </row>
    <row r="71" spans="1:2" x14ac:dyDescent="0.3">
      <c r="A71" s="20" t="s">
        <v>42</v>
      </c>
      <c r="B71" s="33" t="s">
        <v>47</v>
      </c>
    </row>
    <row r="72" spans="1:2" x14ac:dyDescent="0.3">
      <c r="A72" s="40" t="s">
        <v>114</v>
      </c>
      <c r="B72" s="41">
        <v>9113</v>
      </c>
    </row>
    <row r="73" spans="1:2" x14ac:dyDescent="0.3">
      <c r="A73" s="40" t="s">
        <v>115</v>
      </c>
      <c r="B73" s="41">
        <v>3893</v>
      </c>
    </row>
    <row r="75" spans="1:2" x14ac:dyDescent="0.3">
      <c r="A75" s="21" t="s">
        <v>11</v>
      </c>
      <c r="B75" s="26">
        <v>4</v>
      </c>
    </row>
    <row r="76" spans="1:2" x14ac:dyDescent="0.3">
      <c r="A76" s="6" t="s">
        <v>0</v>
      </c>
      <c r="B76" s="27" t="s">
        <v>106</v>
      </c>
    </row>
    <row r="77" spans="1:2" x14ac:dyDescent="0.3">
      <c r="A77" s="8" t="s">
        <v>4</v>
      </c>
      <c r="B77" s="29">
        <f>(B83/E1)*100</f>
        <v>4.3292413501623352</v>
      </c>
    </row>
    <row r="78" spans="1:2" x14ac:dyDescent="0.3">
      <c r="A78" s="8" t="s">
        <v>109</v>
      </c>
      <c r="B78" s="29">
        <f>(B84/E1)*100</f>
        <v>1.8217009586383108</v>
      </c>
    </row>
    <row r="79" spans="1:2" x14ac:dyDescent="0.3">
      <c r="A79" s="13" t="s">
        <v>12</v>
      </c>
      <c r="B79" s="30" t="s">
        <v>111</v>
      </c>
    </row>
    <row r="80" spans="1:2" x14ac:dyDescent="0.3">
      <c r="A80" s="13" t="s">
        <v>22</v>
      </c>
      <c r="B80" s="30" t="s">
        <v>129</v>
      </c>
    </row>
    <row r="81" spans="1:2" x14ac:dyDescent="0.3">
      <c r="A81" s="13" t="s">
        <v>24</v>
      </c>
      <c r="B81" s="30">
        <v>7.4999999999999997E-2</v>
      </c>
    </row>
    <row r="82" spans="1:2" x14ac:dyDescent="0.3">
      <c r="A82" s="20" t="s">
        <v>42</v>
      </c>
      <c r="B82" s="33" t="s">
        <v>47</v>
      </c>
    </row>
    <row r="83" spans="1:2" x14ac:dyDescent="0.3">
      <c r="A83" s="40" t="s">
        <v>114</v>
      </c>
      <c r="B83" s="41">
        <v>9014</v>
      </c>
    </row>
    <row r="84" spans="1:2" x14ac:dyDescent="0.3">
      <c r="A84" s="40" t="s">
        <v>115</v>
      </c>
      <c r="B84" s="41">
        <v>3793</v>
      </c>
    </row>
    <row r="86" spans="1:2" x14ac:dyDescent="0.3">
      <c r="A86" s="21" t="s">
        <v>11</v>
      </c>
      <c r="B86" s="26">
        <v>4</v>
      </c>
    </row>
    <row r="87" spans="1:2" x14ac:dyDescent="0.3">
      <c r="A87" s="6" t="s">
        <v>0</v>
      </c>
      <c r="B87" s="27" t="s">
        <v>106</v>
      </c>
    </row>
    <row r="88" spans="1:2" x14ac:dyDescent="0.3">
      <c r="A88" s="8" t="s">
        <v>4</v>
      </c>
      <c r="B88" s="29">
        <f>(B94/E1)*100</f>
        <v>4.3767890419380251</v>
      </c>
    </row>
    <row r="89" spans="1:2" x14ac:dyDescent="0.3">
      <c r="A89" s="8" t="s">
        <v>109</v>
      </c>
      <c r="B89" s="29">
        <f>(B95/E1)*100</f>
        <v>1.8697289301289073</v>
      </c>
    </row>
    <row r="90" spans="1:2" x14ac:dyDescent="0.3">
      <c r="A90" s="13" t="s">
        <v>12</v>
      </c>
      <c r="B90" s="30" t="s">
        <v>112</v>
      </c>
    </row>
    <row r="91" spans="1:2" x14ac:dyDescent="0.3">
      <c r="A91" s="13" t="s">
        <v>22</v>
      </c>
      <c r="B91" s="30" t="s">
        <v>129</v>
      </c>
    </row>
    <row r="92" spans="1:2" x14ac:dyDescent="0.3">
      <c r="A92" s="13" t="s">
        <v>24</v>
      </c>
      <c r="B92" s="30">
        <v>7.4999999999999997E-2</v>
      </c>
    </row>
    <row r="93" spans="1:2" x14ac:dyDescent="0.3">
      <c r="A93" s="20" t="s">
        <v>42</v>
      </c>
      <c r="B93" s="33" t="s">
        <v>47</v>
      </c>
    </row>
    <row r="94" spans="1:2" x14ac:dyDescent="0.3">
      <c r="A94" s="40" t="s">
        <v>114</v>
      </c>
      <c r="B94" s="41">
        <v>9113</v>
      </c>
    </row>
    <row r="95" spans="1:2" x14ac:dyDescent="0.3">
      <c r="A95" s="40" t="s">
        <v>115</v>
      </c>
      <c r="B95" s="41">
        <v>3893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</cols>
  <sheetData>
    <row r="1" spans="1:11" x14ac:dyDescent="0.3">
      <c r="A1" s="68" t="s">
        <v>92</v>
      </c>
      <c r="B1" s="68"/>
      <c r="C1" s="68"/>
      <c r="I1" s="68" t="s">
        <v>93</v>
      </c>
      <c r="J1" s="68"/>
      <c r="K1" s="68"/>
    </row>
    <row r="2" spans="1:1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</row>
    <row r="3" spans="1:1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</row>
    <row r="4" spans="1:1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</row>
    <row r="5" spans="1:1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</row>
    <row r="6" spans="1:11" x14ac:dyDescent="0.3">
      <c r="B6" s="24"/>
      <c r="J6" s="24"/>
    </row>
    <row r="26" spans="3:5" x14ac:dyDescent="0.3">
      <c r="C26" t="s">
        <v>101</v>
      </c>
      <c r="E26" t="s">
        <v>101</v>
      </c>
    </row>
    <row r="27" spans="3:5" x14ac:dyDescent="0.3">
      <c r="C27" t="s">
        <v>102</v>
      </c>
      <c r="E27" t="s">
        <v>102</v>
      </c>
    </row>
    <row r="28" spans="3:5" x14ac:dyDescent="0.3">
      <c r="C28" t="s">
        <v>103</v>
      </c>
      <c r="E28" t="s">
        <v>104</v>
      </c>
    </row>
    <row r="29" spans="3:5" x14ac:dyDescent="0.3">
      <c r="C29" t="s">
        <v>105</v>
      </c>
      <c r="E29" t="s">
        <v>105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F26" sqref="F26"/>
    </sheetView>
  </sheetViews>
  <sheetFormatPr defaultRowHeight="14.4" x14ac:dyDescent="0.3"/>
  <cols>
    <col min="2" max="2" width="15.33203125" bestFit="1" customWidth="1"/>
    <col min="3" max="3" width="24.21875" bestFit="1" customWidth="1"/>
    <col min="4" max="4" width="13.88671875" bestFit="1" customWidth="1"/>
    <col min="5" max="5" width="11.21875" bestFit="1" customWidth="1"/>
  </cols>
  <sheetData>
    <row r="1" spans="2:5" x14ac:dyDescent="0.3">
      <c r="B1" s="68" t="s">
        <v>98</v>
      </c>
      <c r="C1" s="68"/>
      <c r="D1" s="68"/>
      <c r="E1" s="68"/>
    </row>
    <row r="2" spans="2:5" x14ac:dyDescent="0.3">
      <c r="B2" s="35" t="s">
        <v>63</v>
      </c>
      <c r="C2" s="35" t="s">
        <v>97</v>
      </c>
      <c r="D2" s="35" t="s">
        <v>96</v>
      </c>
      <c r="E2" s="35" t="s">
        <v>95</v>
      </c>
    </row>
    <row r="3" spans="2:5" x14ac:dyDescent="0.3">
      <c r="B3" t="s">
        <v>88</v>
      </c>
      <c r="C3" s="24">
        <v>7.65</v>
      </c>
      <c r="D3" s="24">
        <v>8.3699999999999992</v>
      </c>
      <c r="E3">
        <v>4.22</v>
      </c>
    </row>
    <row r="4" spans="2:5" x14ac:dyDescent="0.3">
      <c r="B4" t="s">
        <v>89</v>
      </c>
      <c r="C4" s="24">
        <v>7.49</v>
      </c>
      <c r="D4" s="24">
        <v>8.1</v>
      </c>
      <c r="E4">
        <v>4.22</v>
      </c>
    </row>
    <row r="5" spans="2:5" x14ac:dyDescent="0.3">
      <c r="B5" t="s">
        <v>90</v>
      </c>
      <c r="C5" s="24">
        <v>7.35</v>
      </c>
      <c r="D5" s="24">
        <v>8.5</v>
      </c>
      <c r="E5">
        <v>4.22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F19" sqref="F19"/>
    </sheetView>
  </sheetViews>
  <sheetFormatPr defaultRowHeight="14.4" x14ac:dyDescent="0.3"/>
  <cols>
    <col min="1" max="1" width="22.5546875" customWidth="1"/>
    <col min="2" max="2" width="5" bestFit="1" customWidth="1"/>
    <col min="3" max="3" width="9.44140625" bestFit="1" customWidth="1"/>
    <col min="4" max="4" width="5" bestFit="1" customWidth="1"/>
    <col min="5" max="5" width="21.44140625" bestFit="1" customWidth="1"/>
    <col min="6" max="7" width="21.44140625" customWidth="1"/>
    <col min="8" max="8" width="12" bestFit="1" customWidth="1"/>
    <col min="9" max="9" width="9.6640625" bestFit="1" customWidth="1"/>
    <col min="10" max="10" width="21.44140625" customWidth="1"/>
    <col min="11" max="12" width="22.21875" bestFit="1" customWidth="1"/>
    <col min="13" max="13" width="21" bestFit="1" customWidth="1"/>
    <col min="14" max="14" width="26.5546875" bestFit="1" customWidth="1"/>
    <col min="15" max="15" width="5" bestFit="1" customWidth="1"/>
    <col min="18" max="18" width="22.21875" bestFit="1" customWidth="1"/>
    <col min="19" max="19" width="21" bestFit="1" customWidth="1"/>
    <col min="20" max="20" width="26.5546875" bestFit="1" customWidth="1"/>
    <col min="21" max="21" width="4" bestFit="1" customWidth="1"/>
  </cols>
  <sheetData>
    <row r="1" spans="1:21" x14ac:dyDescent="0.3">
      <c r="A1" s="42" t="s">
        <v>12</v>
      </c>
      <c r="B1" s="42" t="s">
        <v>91</v>
      </c>
      <c r="C1" s="42" t="s">
        <v>120</v>
      </c>
      <c r="D1" s="44" t="s">
        <v>128</v>
      </c>
      <c r="G1" s="42" t="s">
        <v>12</v>
      </c>
      <c r="H1" s="42" t="s">
        <v>91</v>
      </c>
      <c r="I1" s="42" t="s">
        <v>120</v>
      </c>
      <c r="J1" s="44" t="s">
        <v>128</v>
      </c>
      <c r="L1" s="42" t="s">
        <v>12</v>
      </c>
      <c r="M1" s="42" t="s">
        <v>125</v>
      </c>
      <c r="N1" s="42" t="s">
        <v>126</v>
      </c>
      <c r="O1" s="44" t="s">
        <v>128</v>
      </c>
      <c r="R1" s="42" t="s">
        <v>12</v>
      </c>
      <c r="S1" s="42" t="s">
        <v>125</v>
      </c>
      <c r="T1" s="42" t="s">
        <v>126</v>
      </c>
      <c r="U1" s="44" t="s">
        <v>128</v>
      </c>
    </row>
    <row r="2" spans="1:21" x14ac:dyDescent="0.3">
      <c r="A2" s="43" t="s">
        <v>116</v>
      </c>
      <c r="B2" s="43">
        <v>5.16</v>
      </c>
      <c r="C2" s="43">
        <v>2.72</v>
      </c>
      <c r="D2" s="43">
        <f>B2-C2</f>
        <v>2.44</v>
      </c>
      <c r="G2" s="43" t="s">
        <v>116</v>
      </c>
      <c r="H2" s="43">
        <v>5.09</v>
      </c>
      <c r="I2" s="43">
        <v>2.72</v>
      </c>
      <c r="J2" s="43">
        <f>H2-I2</f>
        <v>2.3699999999999997</v>
      </c>
      <c r="L2" s="43" t="s">
        <v>116</v>
      </c>
      <c r="M2" s="43">
        <v>2.69</v>
      </c>
      <c r="N2" s="43">
        <v>1.83</v>
      </c>
      <c r="O2" s="43">
        <f>M2-N2</f>
        <v>0.85999999999999988</v>
      </c>
      <c r="R2" s="43" t="s">
        <v>116</v>
      </c>
      <c r="S2" s="43">
        <v>2.63</v>
      </c>
      <c r="T2" s="43">
        <v>1.83</v>
      </c>
      <c r="U2" s="43">
        <f>S2-T2</f>
        <v>0.79999999999999982</v>
      </c>
    </row>
    <row r="3" spans="1:21" x14ac:dyDescent="0.3">
      <c r="A3" s="46" t="s">
        <v>117</v>
      </c>
      <c r="B3" s="46">
        <v>4.4000000000000004</v>
      </c>
      <c r="C3" s="46">
        <v>2.72</v>
      </c>
      <c r="D3" s="46">
        <f t="shared" ref="D3:D5" si="0">B3-C3</f>
        <v>1.6800000000000002</v>
      </c>
      <c r="G3" s="46" t="s">
        <v>117</v>
      </c>
      <c r="H3" s="46">
        <v>4.32</v>
      </c>
      <c r="I3" s="43">
        <v>2.72</v>
      </c>
      <c r="J3" s="43">
        <f t="shared" ref="J3:J5" si="1">H3-I3</f>
        <v>1.6</v>
      </c>
      <c r="L3" s="46" t="s">
        <v>117</v>
      </c>
      <c r="M3" s="46">
        <v>1.86</v>
      </c>
      <c r="N3" s="46">
        <v>1.83</v>
      </c>
      <c r="O3" s="46">
        <f t="shared" ref="O3:O5" si="2">M3-N3</f>
        <v>3.0000000000000027E-2</v>
      </c>
      <c r="R3" s="46" t="s">
        <v>117</v>
      </c>
      <c r="S3" s="46">
        <v>1.82</v>
      </c>
      <c r="T3" s="46">
        <v>1.83</v>
      </c>
      <c r="U3" s="46"/>
    </row>
    <row r="4" spans="1:21" x14ac:dyDescent="0.3">
      <c r="A4" s="43" t="s">
        <v>118</v>
      </c>
      <c r="B4" s="43">
        <v>5.27</v>
      </c>
      <c r="C4" s="43">
        <v>2.72</v>
      </c>
      <c r="D4" s="43">
        <f t="shared" si="0"/>
        <v>2.5499999999999994</v>
      </c>
      <c r="G4" s="43" t="s">
        <v>118</v>
      </c>
      <c r="H4" s="43">
        <v>4.37</v>
      </c>
      <c r="I4" s="43">
        <v>2.72</v>
      </c>
      <c r="J4" s="43">
        <f t="shared" si="1"/>
        <v>1.65</v>
      </c>
      <c r="L4" s="43" t="s">
        <v>118</v>
      </c>
      <c r="M4" s="43">
        <v>2.8</v>
      </c>
      <c r="N4" s="43">
        <v>1.83</v>
      </c>
      <c r="O4" s="43">
        <f t="shared" si="2"/>
        <v>0.96999999999999975</v>
      </c>
      <c r="R4" s="43" t="s">
        <v>118</v>
      </c>
      <c r="S4" s="43">
        <v>1.86</v>
      </c>
      <c r="T4" s="43">
        <v>1.83</v>
      </c>
      <c r="U4" s="43">
        <f t="shared" ref="U4:U5" si="3">S4-T4</f>
        <v>3.0000000000000027E-2</v>
      </c>
    </row>
    <row r="5" spans="1:21" x14ac:dyDescent="0.3">
      <c r="A5" s="43" t="s">
        <v>119</v>
      </c>
      <c r="B5" s="43">
        <v>4.45</v>
      </c>
      <c r="C5" s="43">
        <v>2.72</v>
      </c>
      <c r="D5" s="43">
        <f t="shared" si="0"/>
        <v>1.73</v>
      </c>
      <c r="G5" s="43" t="s">
        <v>119</v>
      </c>
      <c r="H5" s="43">
        <v>4.37</v>
      </c>
      <c r="I5" s="43">
        <v>2.72</v>
      </c>
      <c r="J5" s="43">
        <f t="shared" si="1"/>
        <v>1.65</v>
      </c>
      <c r="L5" s="43" t="s">
        <v>119</v>
      </c>
      <c r="M5" s="43">
        <v>1.91</v>
      </c>
      <c r="N5" s="43">
        <v>1.83</v>
      </c>
      <c r="O5" s="43">
        <f t="shared" si="2"/>
        <v>7.9999999999999849E-2</v>
      </c>
      <c r="R5" s="43" t="s">
        <v>119</v>
      </c>
      <c r="S5" s="43">
        <v>1.86</v>
      </c>
      <c r="T5" s="43">
        <v>1.83</v>
      </c>
      <c r="U5" s="43">
        <f t="shared" si="3"/>
        <v>3.0000000000000027E-2</v>
      </c>
    </row>
    <row r="24" spans="1:18" x14ac:dyDescent="0.3">
      <c r="A24" t="s">
        <v>121</v>
      </c>
      <c r="G24" t="s">
        <v>130</v>
      </c>
      <c r="L24" t="s">
        <v>121</v>
      </c>
      <c r="R24" t="s">
        <v>130</v>
      </c>
    </row>
    <row r="25" spans="1:18" x14ac:dyDescent="0.3">
      <c r="A25" t="s">
        <v>123</v>
      </c>
      <c r="G25" t="s">
        <v>123</v>
      </c>
      <c r="L25" t="s">
        <v>123</v>
      </c>
      <c r="R25" t="s">
        <v>123</v>
      </c>
    </row>
    <row r="26" spans="1:18" x14ac:dyDescent="0.3">
      <c r="A26" t="s">
        <v>124</v>
      </c>
      <c r="G26" t="s">
        <v>124</v>
      </c>
      <c r="L26" t="s">
        <v>124</v>
      </c>
      <c r="R26" t="s">
        <v>124</v>
      </c>
    </row>
    <row r="27" spans="1:18" x14ac:dyDescent="0.3">
      <c r="A27" t="s">
        <v>122</v>
      </c>
      <c r="G27" t="s">
        <v>122</v>
      </c>
      <c r="L27" t="s">
        <v>122</v>
      </c>
      <c r="R27" t="s">
        <v>122</v>
      </c>
    </row>
    <row r="28" spans="1:18" x14ac:dyDescent="0.3">
      <c r="A28" t="s">
        <v>105</v>
      </c>
      <c r="G28" t="s">
        <v>105</v>
      </c>
      <c r="L28" t="s">
        <v>105</v>
      </c>
      <c r="R28" t="s">
        <v>105</v>
      </c>
    </row>
    <row r="29" spans="1:18" x14ac:dyDescent="0.3">
      <c r="A29" s="45" t="s">
        <v>127</v>
      </c>
      <c r="G29" s="45" t="s">
        <v>127</v>
      </c>
      <c r="L29" s="45" t="s">
        <v>127</v>
      </c>
      <c r="R29" s="45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zoomScale="115" zoomScaleNormal="115" workbookViewId="0">
      <pane ySplit="1" topLeftCell="A29" activePane="bottomLeft" state="frozen"/>
      <selection activeCell="L1" sqref="L1"/>
      <selection pane="bottomLeft" activeCell="B42" sqref="B42"/>
    </sheetView>
  </sheetViews>
  <sheetFormatPr defaultRowHeight="14.4" x14ac:dyDescent="0.3"/>
  <cols>
    <col min="1" max="1" width="28.44140625" bestFit="1" customWidth="1"/>
    <col min="2" max="2" width="35.88671875" bestFit="1" customWidth="1"/>
    <col min="3" max="3" width="57.77734375" bestFit="1" customWidth="1"/>
    <col min="4" max="4" width="7" bestFit="1" customWidth="1"/>
    <col min="5" max="5" width="8.5546875" bestFit="1" customWidth="1"/>
    <col min="6" max="6" width="19.6640625" bestFit="1" customWidth="1"/>
    <col min="7" max="7" width="12" bestFit="1" customWidth="1"/>
    <col min="9" max="9" width="24.5546875" bestFit="1" customWidth="1"/>
    <col min="10" max="10" width="33.88671875" bestFit="1" customWidth="1"/>
    <col min="11" max="11" width="14.6640625" bestFit="1" customWidth="1"/>
    <col min="12" max="12" width="7" bestFit="1" customWidth="1"/>
    <col min="13" max="13" width="8.5546875" bestFit="1" customWidth="1"/>
    <col min="14" max="14" width="19.6640625" bestFit="1" customWidth="1"/>
    <col min="18" max="18" width="24.5546875" bestFit="1" customWidth="1"/>
    <col min="19" max="19" width="47.77734375" bestFit="1" customWidth="1"/>
    <col min="20" max="20" width="58.33203125" bestFit="1" customWidth="1"/>
    <col min="21" max="21" width="7" bestFit="1" customWidth="1"/>
    <col min="22" max="22" width="8.5546875" bestFit="1" customWidth="1"/>
    <col min="23" max="23" width="19.6640625" bestFit="1" customWidth="1"/>
  </cols>
  <sheetData>
    <row r="1" spans="1:24" x14ac:dyDescent="0.3">
      <c r="A1" s="72" t="s">
        <v>138</v>
      </c>
      <c r="B1" s="72"/>
      <c r="C1" s="72"/>
      <c r="D1" s="1" t="s">
        <v>141</v>
      </c>
      <c r="E1" s="1" t="s">
        <v>140</v>
      </c>
      <c r="G1" t="s">
        <v>154</v>
      </c>
      <c r="I1" s="73" t="s">
        <v>139</v>
      </c>
      <c r="J1" s="74"/>
      <c r="K1" s="75"/>
      <c r="L1" s="1" t="s">
        <v>141</v>
      </c>
      <c r="M1" s="1" t="s">
        <v>140</v>
      </c>
      <c r="R1" s="72" t="s">
        <v>144</v>
      </c>
      <c r="S1" s="72"/>
      <c r="T1" s="72"/>
      <c r="U1" s="1" t="s">
        <v>141</v>
      </c>
      <c r="V1" s="1" t="s">
        <v>140</v>
      </c>
      <c r="X1" t="s">
        <v>154</v>
      </c>
    </row>
    <row r="2" spans="1:24" x14ac:dyDescent="0.3">
      <c r="A2" s="49" t="s">
        <v>11</v>
      </c>
      <c r="B2" s="50">
        <v>30</v>
      </c>
      <c r="D2" s="1">
        <v>6236</v>
      </c>
      <c r="E2" s="1">
        <v>330709</v>
      </c>
      <c r="G2" t="s">
        <v>155</v>
      </c>
      <c r="I2" s="21" t="s">
        <v>11</v>
      </c>
      <c r="J2" s="26">
        <v>31</v>
      </c>
      <c r="L2" s="1">
        <v>6236</v>
      </c>
      <c r="M2" s="1">
        <v>330709</v>
      </c>
      <c r="R2" s="21" t="s">
        <v>11</v>
      </c>
      <c r="S2" s="26">
        <v>32</v>
      </c>
      <c r="U2" s="1">
        <f>SUM(U3:U5)</f>
        <v>6236</v>
      </c>
      <c r="V2" s="1">
        <f>SUM(V3:V5)</f>
        <v>414742</v>
      </c>
      <c r="X2" t="s">
        <v>155</v>
      </c>
    </row>
    <row r="3" spans="1:24" x14ac:dyDescent="0.3">
      <c r="A3" s="6" t="s">
        <v>0</v>
      </c>
      <c r="B3" s="27" t="s">
        <v>131</v>
      </c>
      <c r="C3" s="28">
        <v>88.5</v>
      </c>
      <c r="D3" s="2">
        <v>5489</v>
      </c>
      <c r="E3" s="2">
        <v>292956</v>
      </c>
      <c r="G3" t="s">
        <v>155</v>
      </c>
      <c r="I3" s="6" t="s">
        <v>0</v>
      </c>
      <c r="J3" s="27" t="s">
        <v>131</v>
      </c>
      <c r="K3" s="28">
        <f>(M3/M2)*100</f>
        <v>88.166635924634647</v>
      </c>
      <c r="L3" s="2">
        <v>5489</v>
      </c>
      <c r="M3" s="2">
        <v>291575</v>
      </c>
      <c r="R3" s="6" t="s">
        <v>0</v>
      </c>
      <c r="S3" s="27" t="s">
        <v>131</v>
      </c>
      <c r="T3" s="28">
        <f>(V3/V2)*100</f>
        <v>88.170959295176274</v>
      </c>
      <c r="U3" s="2">
        <v>5489</v>
      </c>
      <c r="V3" s="2">
        <v>365682</v>
      </c>
      <c r="X3" t="s">
        <v>155</v>
      </c>
    </row>
    <row r="4" spans="1:24" x14ac:dyDescent="0.3">
      <c r="A4" s="8" t="s">
        <v>4</v>
      </c>
      <c r="B4" s="29"/>
      <c r="C4" s="69">
        <v>11.41</v>
      </c>
      <c r="D4" s="65">
        <v>747</v>
      </c>
      <c r="E4" s="63">
        <v>37753</v>
      </c>
      <c r="F4" s="65" t="s">
        <v>31</v>
      </c>
      <c r="G4" t="s">
        <v>155</v>
      </c>
      <c r="I4" s="8" t="s">
        <v>4</v>
      </c>
      <c r="J4" s="29"/>
      <c r="K4" s="69">
        <f>(M4/M2)*100</f>
        <v>11.833364075365353</v>
      </c>
      <c r="L4" s="65">
        <v>747</v>
      </c>
      <c r="M4" s="63">
        <v>39134</v>
      </c>
      <c r="N4" s="65" t="s">
        <v>31</v>
      </c>
      <c r="R4" s="8" t="s">
        <v>4</v>
      </c>
      <c r="S4" s="29"/>
      <c r="T4" s="69">
        <f>(V4/V2)*100</f>
        <v>11.829040704823722</v>
      </c>
      <c r="U4" s="65">
        <v>747</v>
      </c>
      <c r="V4" s="63">
        <v>49060</v>
      </c>
      <c r="W4" s="65" t="s">
        <v>31</v>
      </c>
      <c r="X4" t="s">
        <v>155</v>
      </c>
    </row>
    <row r="5" spans="1:24" x14ac:dyDescent="0.3">
      <c r="A5" s="13" t="s">
        <v>12</v>
      </c>
      <c r="B5" s="30" t="s">
        <v>108</v>
      </c>
      <c r="C5" s="70"/>
      <c r="D5" s="65"/>
      <c r="E5" s="64"/>
      <c r="F5" s="65"/>
      <c r="G5" t="s">
        <v>155</v>
      </c>
      <c r="I5" s="13" t="s">
        <v>12</v>
      </c>
      <c r="J5" s="30" t="s">
        <v>108</v>
      </c>
      <c r="K5" s="70"/>
      <c r="L5" s="65"/>
      <c r="M5" s="64"/>
      <c r="N5" s="65"/>
      <c r="R5" s="13" t="s">
        <v>12</v>
      </c>
      <c r="S5" s="30" t="s">
        <v>108</v>
      </c>
      <c r="T5" s="70"/>
      <c r="U5" s="65"/>
      <c r="V5" s="64"/>
      <c r="W5" s="65"/>
      <c r="X5" t="s">
        <v>155</v>
      </c>
    </row>
    <row r="6" spans="1:24" x14ac:dyDescent="0.3">
      <c r="A6" s="13" t="s">
        <v>22</v>
      </c>
      <c r="B6" s="30" t="s">
        <v>133</v>
      </c>
      <c r="C6" t="s">
        <v>134</v>
      </c>
      <c r="G6" t="s">
        <v>155</v>
      </c>
      <c r="I6" s="13" t="s">
        <v>22</v>
      </c>
      <c r="J6" s="30" t="s">
        <v>137</v>
      </c>
      <c r="R6" s="13" t="s">
        <v>22</v>
      </c>
      <c r="S6" s="30" t="s">
        <v>149</v>
      </c>
      <c r="T6" t="s">
        <v>146</v>
      </c>
      <c r="X6" t="s">
        <v>155</v>
      </c>
    </row>
    <row r="7" spans="1:24" x14ac:dyDescent="0.3">
      <c r="A7" s="13" t="s">
        <v>24</v>
      </c>
      <c r="B7" s="30">
        <v>7.4999999999999997E-2</v>
      </c>
      <c r="G7" t="s">
        <v>155</v>
      </c>
      <c r="I7" s="13" t="s">
        <v>24</v>
      </c>
      <c r="J7" s="30">
        <v>7.4999999999999997E-2</v>
      </c>
      <c r="R7" s="13" t="s">
        <v>24</v>
      </c>
      <c r="S7" s="30">
        <v>7.4999999999999997E-2</v>
      </c>
      <c r="X7" t="s">
        <v>155</v>
      </c>
    </row>
    <row r="8" spans="1:24" x14ac:dyDescent="0.3">
      <c r="A8" s="13" t="s">
        <v>42</v>
      </c>
      <c r="B8" s="30" t="s">
        <v>152</v>
      </c>
      <c r="G8" t="s">
        <v>155</v>
      </c>
      <c r="I8" s="13" t="s">
        <v>42</v>
      </c>
      <c r="J8" s="30" t="s">
        <v>152</v>
      </c>
      <c r="R8" s="13" t="s">
        <v>42</v>
      </c>
      <c r="S8" s="30" t="s">
        <v>152</v>
      </c>
      <c r="X8" t="s">
        <v>155</v>
      </c>
    </row>
    <row r="9" spans="1:24" x14ac:dyDescent="0.3">
      <c r="A9" s="13" t="s">
        <v>132</v>
      </c>
      <c r="B9" s="47" t="b">
        <v>1</v>
      </c>
      <c r="C9" s="22">
        <v>5.8500000000000003E-2</v>
      </c>
      <c r="G9" t="s">
        <v>155</v>
      </c>
      <c r="I9" s="13" t="s">
        <v>132</v>
      </c>
      <c r="J9" s="47" t="b">
        <v>1</v>
      </c>
      <c r="K9" s="22"/>
      <c r="R9" s="13" t="s">
        <v>132</v>
      </c>
      <c r="S9" s="47" t="b">
        <v>1</v>
      </c>
      <c r="T9" s="22"/>
      <c r="X9" t="s">
        <v>155</v>
      </c>
    </row>
    <row r="10" spans="1:24" x14ac:dyDescent="0.3">
      <c r="A10" s="48" t="s">
        <v>142</v>
      </c>
      <c r="B10" s="33" t="s">
        <v>143</v>
      </c>
      <c r="I10" s="48" t="s">
        <v>142</v>
      </c>
      <c r="J10" s="33" t="s">
        <v>143</v>
      </c>
      <c r="R10" s="48" t="s">
        <v>142</v>
      </c>
      <c r="S10" s="33" t="s">
        <v>145</v>
      </c>
      <c r="T10" s="22">
        <v>0.53480000000000005</v>
      </c>
      <c r="X10" t="s">
        <v>155</v>
      </c>
    </row>
    <row r="11" spans="1:24" x14ac:dyDescent="0.3">
      <c r="X11" t="s">
        <v>155</v>
      </c>
    </row>
    <row r="12" spans="1:24" x14ac:dyDescent="0.3">
      <c r="R12" s="51"/>
      <c r="S12" s="51"/>
      <c r="T12" s="51"/>
      <c r="U12" s="1"/>
      <c r="V12" s="1"/>
      <c r="X12" t="s">
        <v>155</v>
      </c>
    </row>
    <row r="13" spans="1:24" x14ac:dyDescent="0.3">
      <c r="A13" s="21" t="s">
        <v>11</v>
      </c>
      <c r="B13" s="26">
        <v>35</v>
      </c>
      <c r="D13" s="1">
        <v>6236</v>
      </c>
      <c r="E13" s="1">
        <v>330709</v>
      </c>
      <c r="G13" s="54" t="s">
        <v>156</v>
      </c>
      <c r="R13" s="21" t="s">
        <v>11</v>
      </c>
      <c r="S13" s="26">
        <v>33</v>
      </c>
      <c r="T13" s="43"/>
      <c r="U13" s="52">
        <f>SUM(U14:U16)</f>
        <v>6236</v>
      </c>
      <c r="V13" s="52">
        <f>SUM(V14:V16)</f>
        <v>414742</v>
      </c>
      <c r="X13" t="s">
        <v>155</v>
      </c>
    </row>
    <row r="14" spans="1:24" x14ac:dyDescent="0.3">
      <c r="A14" s="6" t="s">
        <v>0</v>
      </c>
      <c r="B14" s="27" t="s">
        <v>131</v>
      </c>
      <c r="C14" s="28">
        <v>88.5</v>
      </c>
      <c r="D14" s="2">
        <v>5489</v>
      </c>
      <c r="E14" s="2">
        <v>292956</v>
      </c>
      <c r="G14" s="54" t="s">
        <v>156</v>
      </c>
      <c r="R14" s="6" t="s">
        <v>0</v>
      </c>
      <c r="S14" s="27" t="s">
        <v>131</v>
      </c>
      <c r="T14" s="28">
        <f>(V14/V13)*100</f>
        <v>88.170959295176274</v>
      </c>
      <c r="U14" s="2">
        <v>5489</v>
      </c>
      <c r="V14" s="2">
        <v>365682</v>
      </c>
      <c r="X14" t="s">
        <v>155</v>
      </c>
    </row>
    <row r="15" spans="1:24" x14ac:dyDescent="0.3">
      <c r="A15" s="8" t="s">
        <v>4</v>
      </c>
      <c r="B15" s="22">
        <v>4.9000000000000002E-2</v>
      </c>
      <c r="C15" s="28">
        <v>11.41</v>
      </c>
      <c r="D15" s="65">
        <v>747</v>
      </c>
      <c r="E15" s="63">
        <v>37753</v>
      </c>
      <c r="F15" s="71" t="s">
        <v>31</v>
      </c>
      <c r="G15" s="54" t="s">
        <v>156</v>
      </c>
      <c r="R15" s="8" t="s">
        <v>4</v>
      </c>
      <c r="S15" s="29"/>
      <c r="T15" s="69">
        <f>(V15/V13)*100</f>
        <v>11.829040704823722</v>
      </c>
      <c r="U15" s="65">
        <v>747</v>
      </c>
      <c r="V15" s="63">
        <v>49060</v>
      </c>
      <c r="W15" s="65" t="s">
        <v>31</v>
      </c>
      <c r="X15" t="s">
        <v>155</v>
      </c>
    </row>
    <row r="16" spans="1:24" x14ac:dyDescent="0.3">
      <c r="A16" s="13" t="s">
        <v>12</v>
      </c>
      <c r="B16" s="30" t="s">
        <v>118</v>
      </c>
      <c r="C16" s="28">
        <v>11.41</v>
      </c>
      <c r="D16" s="65"/>
      <c r="E16" s="64"/>
      <c r="F16" s="71"/>
      <c r="G16" s="54" t="s">
        <v>156</v>
      </c>
      <c r="R16" s="13" t="s">
        <v>12</v>
      </c>
      <c r="S16" s="30" t="s">
        <v>108</v>
      </c>
      <c r="T16" s="70"/>
      <c r="U16" s="65"/>
      <c r="V16" s="64"/>
      <c r="W16" s="65"/>
      <c r="X16" t="s">
        <v>155</v>
      </c>
    </row>
    <row r="17" spans="1:24" x14ac:dyDescent="0.3">
      <c r="A17" s="13" t="s">
        <v>22</v>
      </c>
      <c r="B17" s="30" t="s">
        <v>135</v>
      </c>
      <c r="C17" t="s">
        <v>136</v>
      </c>
      <c r="G17" s="54" t="s">
        <v>156</v>
      </c>
      <c r="R17" s="13" t="s">
        <v>22</v>
      </c>
      <c r="S17" s="30" t="s">
        <v>148</v>
      </c>
      <c r="T17" t="s">
        <v>147</v>
      </c>
      <c r="X17" t="s">
        <v>155</v>
      </c>
    </row>
    <row r="18" spans="1:24" x14ac:dyDescent="0.3">
      <c r="A18" s="13" t="s">
        <v>24</v>
      </c>
      <c r="B18" s="30">
        <v>7.4999999999999997E-2</v>
      </c>
      <c r="G18" s="54" t="s">
        <v>156</v>
      </c>
      <c r="R18" s="13" t="s">
        <v>24</v>
      </c>
      <c r="S18" s="30">
        <v>7.4999999999999997E-2</v>
      </c>
      <c r="X18" t="s">
        <v>155</v>
      </c>
    </row>
    <row r="19" spans="1:24" x14ac:dyDescent="0.3">
      <c r="A19" s="13" t="s">
        <v>42</v>
      </c>
      <c r="B19" s="30" t="s">
        <v>152</v>
      </c>
      <c r="G19" s="54" t="s">
        <v>156</v>
      </c>
      <c r="R19" s="13" t="s">
        <v>42</v>
      </c>
      <c r="S19" s="30" t="s">
        <v>152</v>
      </c>
      <c r="X19" t="s">
        <v>155</v>
      </c>
    </row>
    <row r="20" spans="1:24" x14ac:dyDescent="0.3">
      <c r="A20" s="13" t="s">
        <v>132</v>
      </c>
      <c r="B20" s="47" t="b">
        <v>1</v>
      </c>
      <c r="C20" s="22">
        <v>5.62E-2</v>
      </c>
      <c r="G20" s="54" t="s">
        <v>156</v>
      </c>
      <c r="R20" s="13" t="s">
        <v>132</v>
      </c>
      <c r="S20" s="47" t="b">
        <v>1</v>
      </c>
      <c r="T20" s="22"/>
      <c r="X20" t="s">
        <v>155</v>
      </c>
    </row>
    <row r="21" spans="1:24" x14ac:dyDescent="0.3">
      <c r="A21" s="48" t="s">
        <v>142</v>
      </c>
      <c r="B21" s="33" t="s">
        <v>143</v>
      </c>
      <c r="C21" t="s">
        <v>118</v>
      </c>
      <c r="D21" s="46" t="s">
        <v>159</v>
      </c>
      <c r="E21" s="46"/>
      <c r="G21" s="54" t="s">
        <v>156</v>
      </c>
      <c r="R21" s="48" t="s">
        <v>142</v>
      </c>
      <c r="S21" s="33" t="s">
        <v>151</v>
      </c>
      <c r="T21" s="22">
        <v>0.53820000000000001</v>
      </c>
      <c r="X21" t="s">
        <v>155</v>
      </c>
    </row>
    <row r="22" spans="1:24" x14ac:dyDescent="0.3">
      <c r="A22" s="13" t="s">
        <v>157</v>
      </c>
      <c r="B22" s="56">
        <v>1855</v>
      </c>
      <c r="C22" s="22">
        <v>4.9000000000000002E-2</v>
      </c>
      <c r="D22" s="46">
        <v>1577</v>
      </c>
      <c r="E22" s="57">
        <v>4.1000000000000002E-2</v>
      </c>
      <c r="X22" t="s">
        <v>155</v>
      </c>
    </row>
    <row r="23" spans="1:24" x14ac:dyDescent="0.3">
      <c r="A23" s="55" t="s">
        <v>158</v>
      </c>
      <c r="B23" s="56">
        <v>1270</v>
      </c>
      <c r="C23" s="22">
        <v>3.3000000000000002E-2</v>
      </c>
      <c r="D23" s="46">
        <v>989</v>
      </c>
      <c r="E23" s="57">
        <v>2.6100000000000002E-2</v>
      </c>
      <c r="X23" t="s">
        <v>155</v>
      </c>
    </row>
    <row r="24" spans="1:24" x14ac:dyDescent="0.3">
      <c r="R24" s="51"/>
      <c r="S24" s="51"/>
      <c r="T24" s="51"/>
      <c r="U24" s="1"/>
      <c r="V24" s="1"/>
      <c r="X24" t="s">
        <v>155</v>
      </c>
    </row>
    <row r="25" spans="1:24" x14ac:dyDescent="0.3">
      <c r="G25" s="58"/>
      <c r="R25" s="21" t="s">
        <v>11</v>
      </c>
      <c r="S25" s="26">
        <v>34</v>
      </c>
      <c r="T25" s="43"/>
      <c r="U25" s="52">
        <f>SUM(U26:U28)</f>
        <v>6236</v>
      </c>
      <c r="V25" s="52">
        <f>SUM(V26:V28)</f>
        <v>414742</v>
      </c>
      <c r="X25" t="s">
        <v>155</v>
      </c>
    </row>
    <row r="26" spans="1:24" x14ac:dyDescent="0.3">
      <c r="A26" s="21" t="s">
        <v>11</v>
      </c>
      <c r="B26" s="26">
        <v>36</v>
      </c>
      <c r="D26" s="1">
        <v>6236</v>
      </c>
      <c r="E26" s="1">
        <v>330709</v>
      </c>
      <c r="G26" s="58"/>
      <c r="R26" s="6" t="s">
        <v>0</v>
      </c>
      <c r="S26" s="27" t="s">
        <v>131</v>
      </c>
      <c r="T26" s="28">
        <f>(V26/V25)*100</f>
        <v>88.170959295176274</v>
      </c>
      <c r="U26" s="2">
        <v>5489</v>
      </c>
      <c r="V26" s="2">
        <v>365682</v>
      </c>
      <c r="X26" t="s">
        <v>155</v>
      </c>
    </row>
    <row r="27" spans="1:24" x14ac:dyDescent="0.3">
      <c r="A27" s="6" t="s">
        <v>0</v>
      </c>
      <c r="B27" s="27" t="s">
        <v>131</v>
      </c>
      <c r="C27" s="28">
        <v>88.5</v>
      </c>
      <c r="D27" s="2">
        <v>5489</v>
      </c>
      <c r="E27" s="2">
        <v>292956</v>
      </c>
      <c r="G27" s="58"/>
      <c r="R27" s="8" t="s">
        <v>4</v>
      </c>
      <c r="S27" s="29"/>
      <c r="T27" s="69">
        <f>(V27/V25)*100</f>
        <v>11.829040704823722</v>
      </c>
      <c r="U27" s="65">
        <v>747</v>
      </c>
      <c r="V27" s="63">
        <v>49060</v>
      </c>
      <c r="X27" t="s">
        <v>155</v>
      </c>
    </row>
    <row r="28" spans="1:24" x14ac:dyDescent="0.3">
      <c r="A28" s="8" t="s">
        <v>4</v>
      </c>
      <c r="B28" s="76">
        <v>3.9E-2</v>
      </c>
      <c r="C28" s="28">
        <v>11.41</v>
      </c>
      <c r="D28" s="65">
        <v>747</v>
      </c>
      <c r="E28" s="63">
        <v>37753</v>
      </c>
      <c r="F28" s="71" t="s">
        <v>31</v>
      </c>
      <c r="G28" s="58"/>
      <c r="R28" s="13" t="s">
        <v>12</v>
      </c>
      <c r="S28" s="30" t="s">
        <v>108</v>
      </c>
      <c r="T28" s="70"/>
      <c r="U28" s="65"/>
      <c r="V28" s="64"/>
      <c r="X28" t="s">
        <v>155</v>
      </c>
    </row>
    <row r="29" spans="1:24" x14ac:dyDescent="0.3">
      <c r="A29" s="13" t="s">
        <v>12</v>
      </c>
      <c r="B29" s="30" t="s">
        <v>119</v>
      </c>
      <c r="C29" s="28">
        <v>11.41</v>
      </c>
      <c r="D29" s="65"/>
      <c r="E29" s="64"/>
      <c r="F29" s="71"/>
      <c r="G29" s="58"/>
      <c r="R29" s="13" t="s">
        <v>22</v>
      </c>
      <c r="S29" s="30" t="s">
        <v>150</v>
      </c>
      <c r="T29" t="s">
        <v>147</v>
      </c>
      <c r="X29" t="s">
        <v>155</v>
      </c>
    </row>
    <row r="30" spans="1:24" x14ac:dyDescent="0.3">
      <c r="A30" s="13" t="s">
        <v>22</v>
      </c>
      <c r="B30" s="30" t="s">
        <v>160</v>
      </c>
      <c r="C30" t="s">
        <v>136</v>
      </c>
      <c r="G30" s="58"/>
      <c r="R30" s="13" t="s">
        <v>24</v>
      </c>
      <c r="S30" s="30">
        <v>7.4999999999999997E-2</v>
      </c>
      <c r="X30" t="s">
        <v>155</v>
      </c>
    </row>
    <row r="31" spans="1:24" x14ac:dyDescent="0.3">
      <c r="A31" s="13" t="s">
        <v>24</v>
      </c>
      <c r="B31" s="30">
        <v>7.4999999999999997E-2</v>
      </c>
      <c r="G31" s="58"/>
      <c r="R31" s="13" t="s">
        <v>42</v>
      </c>
      <c r="S31" s="30" t="s">
        <v>152</v>
      </c>
      <c r="X31" t="s">
        <v>155</v>
      </c>
    </row>
    <row r="32" spans="1:24" x14ac:dyDescent="0.3">
      <c r="A32" s="13" t="s">
        <v>42</v>
      </c>
      <c r="B32" s="30" t="s">
        <v>152</v>
      </c>
      <c r="G32" s="58"/>
      <c r="R32" s="13" t="s">
        <v>132</v>
      </c>
      <c r="S32" s="47" t="b">
        <v>1</v>
      </c>
      <c r="T32" s="22"/>
      <c r="X32" t="s">
        <v>155</v>
      </c>
    </row>
    <row r="33" spans="1:24" x14ac:dyDescent="0.3">
      <c r="A33" s="13" t="s">
        <v>132</v>
      </c>
      <c r="B33" s="59" t="b">
        <v>1</v>
      </c>
      <c r="C33" s="62"/>
      <c r="D33" s="46" t="s">
        <v>159</v>
      </c>
      <c r="E33" s="46"/>
      <c r="F33" s="58"/>
      <c r="G33" s="58"/>
      <c r="R33" s="48" t="s">
        <v>142</v>
      </c>
      <c r="S33" s="33" t="s">
        <v>151</v>
      </c>
      <c r="T33" s="22">
        <v>0.54520000000000002</v>
      </c>
      <c r="X33" t="s">
        <v>155</v>
      </c>
    </row>
    <row r="34" spans="1:24" x14ac:dyDescent="0.3">
      <c r="A34" s="48" t="s">
        <v>142</v>
      </c>
      <c r="B34" s="60" t="s">
        <v>143</v>
      </c>
      <c r="C34" s="58"/>
      <c r="D34" s="46">
        <v>1485</v>
      </c>
      <c r="E34" s="57">
        <v>3.9E-2</v>
      </c>
      <c r="F34" s="58"/>
      <c r="G34" s="58"/>
      <c r="X34" t="s">
        <v>155</v>
      </c>
    </row>
    <row r="35" spans="1:24" x14ac:dyDescent="0.3">
      <c r="A35" s="13" t="s">
        <v>157</v>
      </c>
      <c r="B35" s="61">
        <v>1485</v>
      </c>
      <c r="C35" s="62"/>
      <c r="D35" s="46">
        <v>919</v>
      </c>
      <c r="E35" s="57">
        <v>2.4299999999999999E-2</v>
      </c>
      <c r="F35" s="58"/>
      <c r="G35" s="58"/>
      <c r="R35" s="21" t="s">
        <v>11</v>
      </c>
      <c r="S35" s="26">
        <v>29</v>
      </c>
      <c r="T35" s="43"/>
      <c r="U35" s="52">
        <f>SUM(U36:U38)</f>
        <v>6236</v>
      </c>
      <c r="V35" s="52">
        <f>SUM(V36:V38)</f>
        <v>330709</v>
      </c>
      <c r="X35" t="s">
        <v>155</v>
      </c>
    </row>
    <row r="36" spans="1:24" x14ac:dyDescent="0.3">
      <c r="A36" s="55" t="s">
        <v>158</v>
      </c>
      <c r="B36" s="61">
        <v>919</v>
      </c>
      <c r="C36" s="62"/>
      <c r="D36" s="58"/>
      <c r="E36" s="62"/>
      <c r="F36" s="58"/>
      <c r="G36" s="58"/>
      <c r="R36" s="6" t="s">
        <v>0</v>
      </c>
      <c r="S36" s="27" t="s">
        <v>131</v>
      </c>
      <c r="T36" s="28">
        <f>(V36/V35)*100</f>
        <v>88.584223592342511</v>
      </c>
      <c r="U36" s="2">
        <v>5489</v>
      </c>
      <c r="V36" s="2">
        <v>292956</v>
      </c>
      <c r="X36" t="s">
        <v>155</v>
      </c>
    </row>
    <row r="37" spans="1:24" x14ac:dyDescent="0.3">
      <c r="C37" s="58"/>
      <c r="D37" s="58"/>
      <c r="E37" s="58"/>
      <c r="F37" s="58"/>
      <c r="G37" s="58"/>
      <c r="R37" s="8" t="s">
        <v>4</v>
      </c>
      <c r="S37" s="29"/>
      <c r="T37" s="69">
        <f>(V37/V35)*100</f>
        <v>11.415776407657487</v>
      </c>
      <c r="U37" s="65">
        <v>747</v>
      </c>
      <c r="V37" s="63">
        <v>37753</v>
      </c>
      <c r="X37" t="s">
        <v>155</v>
      </c>
    </row>
    <row r="38" spans="1:24" x14ac:dyDescent="0.3">
      <c r="G38" s="58"/>
      <c r="R38" s="13" t="s">
        <v>12</v>
      </c>
      <c r="S38" s="30"/>
      <c r="T38" s="70"/>
      <c r="U38" s="65"/>
      <c r="V38" s="64"/>
      <c r="X38" t="s">
        <v>155</v>
      </c>
    </row>
    <row r="39" spans="1:24" x14ac:dyDescent="0.3">
      <c r="A39" s="21" t="s">
        <v>11</v>
      </c>
      <c r="B39" s="26">
        <v>37</v>
      </c>
      <c r="D39" s="1">
        <v>6236</v>
      </c>
      <c r="E39" s="1">
        <v>330709</v>
      </c>
      <c r="G39" s="58"/>
      <c r="R39" s="13" t="s">
        <v>22</v>
      </c>
      <c r="S39" s="30" t="s">
        <v>153</v>
      </c>
      <c r="T39" t="s">
        <v>134</v>
      </c>
      <c r="X39" t="s">
        <v>155</v>
      </c>
    </row>
    <row r="40" spans="1:24" x14ac:dyDescent="0.3">
      <c r="A40" s="6" t="s">
        <v>0</v>
      </c>
      <c r="B40" s="27" t="s">
        <v>131</v>
      </c>
      <c r="C40" s="28">
        <v>88.5</v>
      </c>
      <c r="D40" s="2">
        <v>5489</v>
      </c>
      <c r="E40" s="2">
        <v>292956</v>
      </c>
      <c r="G40" s="58"/>
      <c r="R40" s="13" t="s">
        <v>24</v>
      </c>
      <c r="S40" s="30">
        <v>7.4999999999999997E-2</v>
      </c>
      <c r="X40" t="s">
        <v>155</v>
      </c>
    </row>
    <row r="41" spans="1:24" x14ac:dyDescent="0.3">
      <c r="A41" s="8" t="s">
        <v>4</v>
      </c>
      <c r="B41" s="76">
        <v>4.5900000000000003E-2</v>
      </c>
      <c r="C41" s="28">
        <v>11.41</v>
      </c>
      <c r="D41" s="65">
        <v>747</v>
      </c>
      <c r="E41" s="63">
        <v>37753</v>
      </c>
      <c r="F41" s="71" t="s">
        <v>31</v>
      </c>
      <c r="G41" s="58"/>
      <c r="R41" s="13" t="s">
        <v>42</v>
      </c>
      <c r="S41" s="30" t="s">
        <v>152</v>
      </c>
      <c r="X41" t="s">
        <v>155</v>
      </c>
    </row>
    <row r="42" spans="1:24" x14ac:dyDescent="0.3">
      <c r="A42" s="13" t="s">
        <v>12</v>
      </c>
      <c r="B42" s="30"/>
      <c r="C42" s="28">
        <v>11.41</v>
      </c>
      <c r="D42" s="65"/>
      <c r="E42" s="64"/>
      <c r="F42" s="71"/>
      <c r="G42" s="58"/>
      <c r="R42" s="13" t="s">
        <v>132</v>
      </c>
      <c r="S42" s="47" t="b">
        <v>1</v>
      </c>
      <c r="T42" s="22"/>
      <c r="X42" t="s">
        <v>155</v>
      </c>
    </row>
    <row r="43" spans="1:24" x14ac:dyDescent="0.3">
      <c r="A43" s="13" t="s">
        <v>22</v>
      </c>
      <c r="B43" s="30" t="s">
        <v>161</v>
      </c>
      <c r="C43" t="s">
        <v>136</v>
      </c>
      <c r="G43" s="58"/>
      <c r="R43" s="48" t="s">
        <v>142</v>
      </c>
      <c r="S43" s="53" t="s">
        <v>143</v>
      </c>
      <c r="T43" s="22">
        <v>0.35649999999999998</v>
      </c>
      <c r="X43" t="s">
        <v>155</v>
      </c>
    </row>
    <row r="44" spans="1:24" x14ac:dyDescent="0.3">
      <c r="A44" s="13" t="s">
        <v>24</v>
      </c>
      <c r="B44" s="30">
        <v>7.4999999999999997E-2</v>
      </c>
      <c r="C44" t="s">
        <v>162</v>
      </c>
      <c r="G44" s="58"/>
    </row>
    <row r="45" spans="1:24" x14ac:dyDescent="0.3">
      <c r="A45" s="13" t="s">
        <v>42</v>
      </c>
      <c r="B45" s="30" t="s">
        <v>152</v>
      </c>
      <c r="G45" s="58"/>
    </row>
    <row r="46" spans="1:24" x14ac:dyDescent="0.3">
      <c r="A46" s="13" t="s">
        <v>132</v>
      </c>
      <c r="B46" s="59" t="b">
        <v>1</v>
      </c>
      <c r="C46" s="62"/>
      <c r="D46" s="58"/>
      <c r="E46" s="58"/>
      <c r="F46" s="58"/>
      <c r="G46" s="58"/>
      <c r="R46" s="21" t="s">
        <v>11</v>
      </c>
      <c r="S46" s="26">
        <v>38</v>
      </c>
      <c r="T46" s="43"/>
      <c r="U46" s="52">
        <f>SUM(U47:U49)</f>
        <v>6236</v>
      </c>
      <c r="V46" s="52">
        <f>SUM(V47:V49)</f>
        <v>330709</v>
      </c>
    </row>
    <row r="47" spans="1:24" x14ac:dyDescent="0.3">
      <c r="A47" s="48" t="s">
        <v>142</v>
      </c>
      <c r="B47" s="60" t="s">
        <v>143</v>
      </c>
      <c r="C47" s="58"/>
      <c r="D47" s="46" t="s">
        <v>166</v>
      </c>
      <c r="E47" s="46"/>
      <c r="F47" s="58"/>
      <c r="G47" s="58"/>
      <c r="R47" s="6" t="s">
        <v>0</v>
      </c>
      <c r="S47" s="27" t="s">
        <v>131</v>
      </c>
      <c r="T47" s="28">
        <f>(V47/V46)*100</f>
        <v>88.584223592342511</v>
      </c>
      <c r="U47" s="2">
        <v>5489</v>
      </c>
      <c r="V47" s="2">
        <v>292956</v>
      </c>
    </row>
    <row r="48" spans="1:24" x14ac:dyDescent="0.3">
      <c r="A48" s="13" t="s">
        <v>157</v>
      </c>
      <c r="B48" s="61">
        <v>1733</v>
      </c>
      <c r="C48" s="62"/>
      <c r="D48" s="46">
        <v>1733</v>
      </c>
      <c r="E48" s="57">
        <v>4.5900000000000003E-2</v>
      </c>
      <c r="F48" s="58"/>
      <c r="G48" s="58"/>
      <c r="R48" s="8" t="s">
        <v>4</v>
      </c>
      <c r="S48" s="29"/>
      <c r="T48" s="69">
        <f>(V48/V46)*100</f>
        <v>11.415776407657487</v>
      </c>
      <c r="U48" s="65">
        <v>747</v>
      </c>
      <c r="V48" s="63">
        <v>37753</v>
      </c>
    </row>
    <row r="49" spans="1:22" x14ac:dyDescent="0.3">
      <c r="A49" s="55" t="s">
        <v>158</v>
      </c>
      <c r="B49" s="61">
        <v>1169</v>
      </c>
      <c r="C49" s="62"/>
      <c r="D49" s="46">
        <v>1169</v>
      </c>
      <c r="E49" s="57">
        <v>3.09E-2</v>
      </c>
      <c r="F49" s="58"/>
      <c r="G49" s="58"/>
      <c r="R49" s="13" t="s">
        <v>12</v>
      </c>
      <c r="S49" s="30"/>
      <c r="T49" s="70"/>
      <c r="U49" s="65"/>
      <c r="V49" s="64"/>
    </row>
    <row r="50" spans="1:22" x14ac:dyDescent="0.3">
      <c r="C50" s="58"/>
      <c r="D50" s="58"/>
      <c r="E50" s="58"/>
      <c r="F50" s="58"/>
      <c r="R50" s="13" t="s">
        <v>22</v>
      </c>
      <c r="S50" s="30" t="s">
        <v>163</v>
      </c>
    </row>
    <row r="51" spans="1:22" x14ac:dyDescent="0.3">
      <c r="C51" s="58"/>
      <c r="D51" s="58"/>
      <c r="E51" s="58"/>
      <c r="F51" s="58"/>
      <c r="R51" s="13" t="s">
        <v>24</v>
      </c>
      <c r="S51" s="30">
        <v>7.4999999999999997E-2</v>
      </c>
    </row>
    <row r="52" spans="1:22" x14ac:dyDescent="0.3">
      <c r="R52" s="13" t="s">
        <v>42</v>
      </c>
      <c r="S52" s="30" t="s">
        <v>152</v>
      </c>
    </row>
    <row r="53" spans="1:22" x14ac:dyDescent="0.3">
      <c r="R53" s="13" t="s">
        <v>132</v>
      </c>
      <c r="S53" s="47" t="b">
        <v>1</v>
      </c>
      <c r="T53" s="22"/>
    </row>
    <row r="54" spans="1:22" x14ac:dyDescent="0.3">
      <c r="R54" s="48" t="s">
        <v>142</v>
      </c>
      <c r="S54" s="53" t="s">
        <v>164</v>
      </c>
      <c r="T54" s="22"/>
    </row>
    <row r="56" spans="1:22" x14ac:dyDescent="0.3">
      <c r="R56" s="21" t="s">
        <v>11</v>
      </c>
      <c r="S56" s="26">
        <v>39</v>
      </c>
      <c r="T56" s="43"/>
      <c r="U56" s="52">
        <f>SUM(U57:U59)</f>
        <v>6236</v>
      </c>
      <c r="V56" s="52">
        <f>SUM(V57:V59)</f>
        <v>330709</v>
      </c>
    </row>
    <row r="57" spans="1:22" x14ac:dyDescent="0.3">
      <c r="R57" s="6" t="s">
        <v>0</v>
      </c>
      <c r="S57" s="27" t="s">
        <v>131</v>
      </c>
      <c r="T57" s="28">
        <f>(V57/V56)*100</f>
        <v>88.584223592342511</v>
      </c>
      <c r="U57" s="2">
        <v>5489</v>
      </c>
      <c r="V57" s="2">
        <v>292956</v>
      </c>
    </row>
    <row r="58" spans="1:22" x14ac:dyDescent="0.3">
      <c r="R58" s="8" t="s">
        <v>4</v>
      </c>
      <c r="S58" s="29"/>
      <c r="T58" s="69">
        <f>(V58/V56)*100</f>
        <v>11.415776407657487</v>
      </c>
      <c r="U58" s="65">
        <v>747</v>
      </c>
      <c r="V58" s="63">
        <v>37753</v>
      </c>
    </row>
    <row r="59" spans="1:22" x14ac:dyDescent="0.3">
      <c r="R59" s="13" t="s">
        <v>12</v>
      </c>
      <c r="S59" s="30"/>
      <c r="T59" s="70"/>
      <c r="U59" s="65"/>
      <c r="V59" s="64"/>
    </row>
    <row r="60" spans="1:22" x14ac:dyDescent="0.3">
      <c r="R60" s="13" t="s">
        <v>22</v>
      </c>
      <c r="S60" s="30" t="s">
        <v>165</v>
      </c>
    </row>
    <row r="61" spans="1:22" x14ac:dyDescent="0.3">
      <c r="R61" s="13" t="s">
        <v>24</v>
      </c>
      <c r="S61" s="30">
        <v>7.4999999999999997E-2</v>
      </c>
    </row>
    <row r="62" spans="1:22" x14ac:dyDescent="0.3">
      <c r="R62" s="13" t="s">
        <v>42</v>
      </c>
      <c r="S62" s="30" t="s">
        <v>152</v>
      </c>
    </row>
    <row r="63" spans="1:22" x14ac:dyDescent="0.3">
      <c r="R63" s="13" t="s">
        <v>132</v>
      </c>
      <c r="S63" s="47" t="b">
        <v>1</v>
      </c>
      <c r="T63" s="22"/>
    </row>
    <row r="64" spans="1:22" x14ac:dyDescent="0.3">
      <c r="R64" s="48" t="s">
        <v>142</v>
      </c>
      <c r="S64" s="53" t="s">
        <v>143</v>
      </c>
      <c r="T64" s="22"/>
    </row>
  </sheetData>
  <mergeCells count="40">
    <mergeCell ref="W15:W16"/>
    <mergeCell ref="T27:T28"/>
    <mergeCell ref="U27:U28"/>
    <mergeCell ref="V27:V28"/>
    <mergeCell ref="R1:T1"/>
    <mergeCell ref="T4:T5"/>
    <mergeCell ref="U4:U5"/>
    <mergeCell ref="V4:V5"/>
    <mergeCell ref="W4:W5"/>
    <mergeCell ref="L4:L5"/>
    <mergeCell ref="M4:M5"/>
    <mergeCell ref="N4:N5"/>
    <mergeCell ref="A1:C1"/>
    <mergeCell ref="I1:K1"/>
    <mergeCell ref="K4:K5"/>
    <mergeCell ref="C4:C5"/>
    <mergeCell ref="D4:D5"/>
    <mergeCell ref="E4:E5"/>
    <mergeCell ref="F4:F5"/>
    <mergeCell ref="V37:V38"/>
    <mergeCell ref="D15:D16"/>
    <mergeCell ref="E15:E16"/>
    <mergeCell ref="F15:F16"/>
    <mergeCell ref="T37:T38"/>
    <mergeCell ref="U37:U38"/>
    <mergeCell ref="T15:T16"/>
    <mergeCell ref="U15:U16"/>
    <mergeCell ref="V15:V16"/>
    <mergeCell ref="D28:D29"/>
    <mergeCell ref="E28:E29"/>
    <mergeCell ref="F28:F29"/>
    <mergeCell ref="V48:V49"/>
    <mergeCell ref="T58:T59"/>
    <mergeCell ref="U58:U59"/>
    <mergeCell ref="V58:V59"/>
    <mergeCell ref="D41:D42"/>
    <mergeCell ref="E41:E42"/>
    <mergeCell ref="F41:F42"/>
    <mergeCell ref="T48:T49"/>
    <mergeCell ref="U48:U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Results</vt:lpstr>
      <vt:lpstr>SelectedResults</vt:lpstr>
      <vt:lpstr>Atb3</vt:lpstr>
      <vt:lpstr>QuranResults</vt:lpstr>
      <vt:lpstr>QuranDERResults</vt:lpstr>
      <vt:lpstr>Atb3 Comparison</vt:lpstr>
      <vt:lpstr>After Meeting 25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2017-12-31T07:48:10Z</dcterms:modified>
</cp:coreProperties>
</file>