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M:\Mohamed\1.Mohamed Projects\Alwah project\"/>
    </mc:Choice>
  </mc:AlternateContent>
  <xr:revisionPtr revIDLastSave="0" documentId="13_ncr:1_{9E9ECE5A-EAE2-4BFB-B408-628443C29C53}" xr6:coauthVersionLast="47" xr6:coauthVersionMax="47" xr10:uidLastSave="{00000000-0000-0000-0000-000000000000}"/>
  <bookViews>
    <workbookView xWindow="5820" yWindow="2448" windowWidth="1272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1" l="1"/>
  <c r="B33" i="1"/>
  <c r="B34" i="1" s="1"/>
  <c r="F33" i="1"/>
  <c r="F34" i="1" s="1"/>
  <c r="B46" i="1"/>
  <c r="B42" i="1"/>
  <c r="H28" i="1"/>
  <c r="H20" i="1"/>
  <c r="E46" i="1" l="1"/>
  <c r="D37" i="1"/>
  <c r="D1" i="1"/>
</calcChain>
</file>

<file path=xl/sharedStrings.xml><?xml version="1.0" encoding="utf-8"?>
<sst xmlns="http://schemas.openxmlformats.org/spreadsheetml/2006/main" count="84" uniqueCount="68">
  <si>
    <t>Battery</t>
  </si>
  <si>
    <t>tot</t>
  </si>
  <si>
    <t>pricing list for Alwah Project</t>
  </si>
  <si>
    <t>Estimating</t>
  </si>
  <si>
    <t>battery holder</t>
  </si>
  <si>
    <t xml:space="preserve">part1 </t>
  </si>
  <si>
    <t>PCB</t>
  </si>
  <si>
    <t>Board Alwah for one device</t>
  </si>
  <si>
    <t>battery charge module</t>
  </si>
  <si>
    <t>Quantity</t>
  </si>
  <si>
    <t>price</t>
  </si>
  <si>
    <t>push-buttons for one board</t>
  </si>
  <si>
    <t>Switches *20</t>
  </si>
  <si>
    <t>shipping and pproduct</t>
  </si>
  <si>
    <t>Long switches *22</t>
  </si>
  <si>
    <t>customs</t>
  </si>
  <si>
    <t>Arduino</t>
  </si>
  <si>
    <t>Mp3</t>
  </si>
  <si>
    <t>part2</t>
  </si>
  <si>
    <t>Components</t>
  </si>
  <si>
    <t>From makers elecctronics</t>
  </si>
  <si>
    <t>wires</t>
  </si>
  <si>
    <t>case</t>
  </si>
  <si>
    <t>Charching module</t>
  </si>
  <si>
    <t>pcb fabrication</t>
  </si>
  <si>
    <t>Step-up converter</t>
  </si>
  <si>
    <t>Sd card</t>
  </si>
  <si>
    <t>At-mega8</t>
  </si>
  <si>
    <t>28 at Ram electronic iin cairo</t>
  </si>
  <si>
    <t>atmega</t>
  </si>
  <si>
    <t>MP3 -Module</t>
  </si>
  <si>
    <t>push buttons *6</t>
  </si>
  <si>
    <t>Speaker</t>
  </si>
  <si>
    <t>additional as res, cap</t>
  </si>
  <si>
    <t xml:space="preserve">socket </t>
  </si>
  <si>
    <t>step up module</t>
  </si>
  <si>
    <t>LEDs</t>
  </si>
  <si>
    <t xml:space="preserve">printing </t>
  </si>
  <si>
    <t>sd card</t>
  </si>
  <si>
    <t>additional compo</t>
  </si>
  <si>
    <t>connectors,resistors,capacitor,switch,regulator 5v</t>
  </si>
  <si>
    <t>caase</t>
  </si>
  <si>
    <t>push buttons</t>
  </si>
  <si>
    <t>part3</t>
  </si>
  <si>
    <t>Board Alwah</t>
  </si>
  <si>
    <t>Push-buttons</t>
  </si>
  <si>
    <t>Wood</t>
  </si>
  <si>
    <t>cutting</t>
  </si>
  <si>
    <t>printing</t>
  </si>
  <si>
    <t>wax</t>
  </si>
  <si>
    <t>ADC calculator</t>
  </si>
  <si>
    <t>R1</t>
  </si>
  <si>
    <t>voltage</t>
  </si>
  <si>
    <t>vin</t>
  </si>
  <si>
    <t>v</t>
  </si>
  <si>
    <t>ohm</t>
  </si>
  <si>
    <t>R2(out)</t>
  </si>
  <si>
    <t>ADC-readings-8bit(1023)</t>
  </si>
  <si>
    <t>volt</t>
  </si>
  <si>
    <t>Difrrence</t>
  </si>
  <si>
    <t>ADC</t>
  </si>
  <si>
    <t>1~5</t>
  </si>
  <si>
    <t>6~7</t>
  </si>
  <si>
    <t>"+1k"</t>
  </si>
  <si>
    <t>"+1.2k"</t>
  </si>
  <si>
    <t>8~10</t>
  </si>
  <si>
    <t>"+2.2k"</t>
  </si>
  <si>
    <t>new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</si>
</sst>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 applyAlignment="1"/>
    <xf numFmtId="0" fontId="0" fillId="0" borderId="0" xfId="0" applyFont="1" applyAlignment="1"/>
    <xf numFmtId="16" fontId="0" fillId="0" borderId="0" xfId="0" applyNumberFormat="1" applyFont="1" applyAlignment="1"/>
    <xf numFmtId="0" fontId="0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topLeftCell="A25" workbookViewId="0">
      <selection activeCell="F30" sqref="F30"/>
    </sheetView>
  </sheetViews>
  <sheetFormatPr defaultColWidth="14.44140625" defaultRowHeight="15.75" customHeight="1" x14ac:dyDescent="0.25"/>
  <cols>
    <col min="1" max="1" width="21.77734375" bestFit="1" customWidth="1"/>
    <col min="3" max="3" width="8.6640625" bestFit="1" customWidth="1"/>
    <col min="4" max="4" width="12" bestFit="1" customWidth="1"/>
    <col min="6" max="6" width="16.33203125" customWidth="1"/>
    <col min="7" max="7" width="16.109375" customWidth="1"/>
    <col min="12" max="12" width="24.6640625" customWidth="1"/>
  </cols>
  <sheetData>
    <row r="1" spans="1:13" ht="15.75" customHeight="1" x14ac:dyDescent="0.3">
      <c r="A1" s="1" t="s">
        <v>0</v>
      </c>
      <c r="B1" s="1">
        <v>20</v>
      </c>
      <c r="C1" s="1" t="s">
        <v>1</v>
      </c>
      <c r="D1" s="2">
        <f>SUM(B:B)</f>
        <v>10989.252494125391</v>
      </c>
      <c r="F1" s="3" t="s">
        <v>2</v>
      </c>
      <c r="G1" s="4"/>
      <c r="L1" s="5" t="s">
        <v>3</v>
      </c>
    </row>
    <row r="2" spans="1:13" x14ac:dyDescent="0.25">
      <c r="A2" s="1" t="s">
        <v>4</v>
      </c>
      <c r="B2" s="1">
        <v>10</v>
      </c>
      <c r="F2" s="1" t="s">
        <v>5</v>
      </c>
      <c r="G2" s="6" t="s">
        <v>6</v>
      </c>
      <c r="L2" s="1" t="s">
        <v>7</v>
      </c>
      <c r="M2" s="1">
        <v>20</v>
      </c>
    </row>
    <row r="3" spans="1:13" x14ac:dyDescent="0.25">
      <c r="A3" s="1" t="s">
        <v>8</v>
      </c>
      <c r="B3" s="1">
        <v>20</v>
      </c>
      <c r="G3" s="1" t="s">
        <v>9</v>
      </c>
      <c r="H3" s="1" t="s">
        <v>10</v>
      </c>
      <c r="L3" s="1" t="s">
        <v>11</v>
      </c>
    </row>
    <row r="4" spans="1:13" x14ac:dyDescent="0.25">
      <c r="A4" s="1" t="s">
        <v>12</v>
      </c>
      <c r="B4" s="1">
        <v>10</v>
      </c>
      <c r="G4" s="1">
        <v>75</v>
      </c>
      <c r="H4" s="1">
        <v>3000</v>
      </c>
      <c r="I4" s="1">
        <v>2200</v>
      </c>
      <c r="J4" s="1" t="s">
        <v>13</v>
      </c>
    </row>
    <row r="5" spans="1:13" x14ac:dyDescent="0.25">
      <c r="A5" s="1" t="s">
        <v>14</v>
      </c>
      <c r="B5" s="1">
        <v>11</v>
      </c>
      <c r="I5" s="1">
        <v>800</v>
      </c>
      <c r="J5" s="1" t="s">
        <v>15</v>
      </c>
    </row>
    <row r="6" spans="1:13" x14ac:dyDescent="0.25">
      <c r="A6" s="1" t="s">
        <v>16</v>
      </c>
      <c r="B6" s="1">
        <v>90</v>
      </c>
    </row>
    <row r="7" spans="1:13" x14ac:dyDescent="0.25">
      <c r="A7" s="1" t="s">
        <v>17</v>
      </c>
      <c r="B7" s="1">
        <v>100</v>
      </c>
      <c r="F7" s="1" t="s">
        <v>18</v>
      </c>
      <c r="G7" s="7" t="s">
        <v>19</v>
      </c>
      <c r="H7" s="10" t="s">
        <v>20</v>
      </c>
      <c r="I7" s="11"/>
    </row>
    <row r="8" spans="1:13" x14ac:dyDescent="0.25">
      <c r="A8" s="1" t="s">
        <v>21</v>
      </c>
      <c r="B8" s="1">
        <v>10</v>
      </c>
      <c r="G8" s="1" t="s">
        <v>0</v>
      </c>
      <c r="H8" s="1">
        <v>45</v>
      </c>
    </row>
    <row r="9" spans="1:13" x14ac:dyDescent="0.25">
      <c r="A9" s="1" t="s">
        <v>22</v>
      </c>
      <c r="B9" s="1">
        <v>50</v>
      </c>
      <c r="G9" s="1" t="s">
        <v>23</v>
      </c>
      <c r="H9" s="1">
        <v>18</v>
      </c>
    </row>
    <row r="10" spans="1:13" x14ac:dyDescent="0.25">
      <c r="A10" s="1" t="s">
        <v>24</v>
      </c>
      <c r="B10" s="1">
        <v>30</v>
      </c>
      <c r="G10" s="1" t="s">
        <v>25</v>
      </c>
      <c r="H10" s="1">
        <v>20</v>
      </c>
    </row>
    <row r="11" spans="1:13" x14ac:dyDescent="0.25">
      <c r="A11" s="1" t="s">
        <v>26</v>
      </c>
      <c r="G11" s="1" t="s">
        <v>27</v>
      </c>
      <c r="H11" s="1">
        <v>30</v>
      </c>
      <c r="I11" s="1" t="s">
        <v>28</v>
      </c>
    </row>
    <row r="12" spans="1:13" x14ac:dyDescent="0.25">
      <c r="A12" s="1" t="s">
        <v>29</v>
      </c>
      <c r="B12" s="1">
        <v>35</v>
      </c>
      <c r="G12" s="1" t="s">
        <v>30</v>
      </c>
      <c r="H12" s="1">
        <v>60</v>
      </c>
    </row>
    <row r="13" spans="1:13" x14ac:dyDescent="0.25">
      <c r="A13" s="1" t="s">
        <v>31</v>
      </c>
      <c r="B13" s="1">
        <v>15</v>
      </c>
      <c r="G13" s="1" t="s">
        <v>32</v>
      </c>
      <c r="H13" s="1">
        <v>8</v>
      </c>
    </row>
    <row r="14" spans="1:13" x14ac:dyDescent="0.25">
      <c r="A14" s="1" t="s">
        <v>33</v>
      </c>
      <c r="B14" s="1">
        <v>10</v>
      </c>
      <c r="G14" s="1" t="s">
        <v>34</v>
      </c>
      <c r="H14" s="1">
        <v>8</v>
      </c>
    </row>
    <row r="15" spans="1:13" x14ac:dyDescent="0.25">
      <c r="A15" s="1" t="s">
        <v>35</v>
      </c>
      <c r="B15" s="1">
        <v>20</v>
      </c>
      <c r="G15" s="1" t="s">
        <v>36</v>
      </c>
      <c r="H15" s="1">
        <v>1</v>
      </c>
    </row>
    <row r="16" spans="1:13" x14ac:dyDescent="0.25">
      <c r="A16" s="1" t="s">
        <v>37</v>
      </c>
      <c r="B16" s="1">
        <v>15</v>
      </c>
      <c r="G16" s="1" t="s">
        <v>38</v>
      </c>
      <c r="H16" s="1">
        <v>26</v>
      </c>
    </row>
    <row r="17" spans="1:9" x14ac:dyDescent="0.25">
      <c r="G17" s="1" t="s">
        <v>39</v>
      </c>
      <c r="H17" s="1">
        <v>20</v>
      </c>
      <c r="I17" s="1" t="s">
        <v>40</v>
      </c>
    </row>
    <row r="18" spans="1:9" x14ac:dyDescent="0.25">
      <c r="G18" s="1" t="s">
        <v>41</v>
      </c>
      <c r="H18" s="1">
        <v>40</v>
      </c>
    </row>
    <row r="19" spans="1:9" x14ac:dyDescent="0.25">
      <c r="G19" s="1" t="s">
        <v>42</v>
      </c>
      <c r="H19" s="1"/>
    </row>
    <row r="20" spans="1:9" x14ac:dyDescent="0.25">
      <c r="H20" s="8">
        <f>SUM(H8:H18)</f>
        <v>276</v>
      </c>
    </row>
    <row r="21" spans="1:9" x14ac:dyDescent="0.25">
      <c r="F21" s="1" t="s">
        <v>43</v>
      </c>
      <c r="G21" s="6" t="s">
        <v>44</v>
      </c>
    </row>
    <row r="22" spans="1:9" x14ac:dyDescent="0.25">
      <c r="G22" s="1" t="s">
        <v>45</v>
      </c>
      <c r="H22" s="1">
        <v>10</v>
      </c>
    </row>
    <row r="23" spans="1:9" x14ac:dyDescent="0.25">
      <c r="G23" s="1" t="s">
        <v>46</v>
      </c>
      <c r="H23" s="1">
        <v>7</v>
      </c>
    </row>
    <row r="24" spans="1:9" x14ac:dyDescent="0.25">
      <c r="G24" s="1" t="s">
        <v>47</v>
      </c>
      <c r="H24" s="1">
        <v>3</v>
      </c>
    </row>
    <row r="25" spans="1:9" x14ac:dyDescent="0.25">
      <c r="G25" s="1" t="s">
        <v>48</v>
      </c>
      <c r="H25" s="1">
        <v>7</v>
      </c>
    </row>
    <row r="26" spans="1:9" x14ac:dyDescent="0.25">
      <c r="G26" s="1" t="s">
        <v>49</v>
      </c>
      <c r="H26" s="1">
        <v>1</v>
      </c>
    </row>
    <row r="27" spans="1:9" ht="15.75" customHeight="1" x14ac:dyDescent="0.25">
      <c r="A27" t="s">
        <v>50</v>
      </c>
    </row>
    <row r="28" spans="1:9" x14ac:dyDescent="0.25">
      <c r="B28" s="13"/>
      <c r="C28" s="13"/>
      <c r="D28" s="13"/>
      <c r="H28" s="9">
        <f>SUM(H22:H26)</f>
        <v>28</v>
      </c>
    </row>
    <row r="29" spans="1:9" ht="15.75" customHeight="1" x14ac:dyDescent="0.25">
      <c r="A29" t="s">
        <v>51</v>
      </c>
      <c r="B29">
        <f>0+0.6+0.8+0.8+0.8+1+1.5+1.5+1.8+2.2+3+4+5.6+8.2+12+27+82</f>
        <v>152.80000000000001</v>
      </c>
      <c r="C29" t="s">
        <v>55</v>
      </c>
      <c r="D29" s="13"/>
      <c r="E29" t="s">
        <v>51</v>
      </c>
      <c r="F29">
        <v>10000</v>
      </c>
      <c r="G29" t="s">
        <v>55</v>
      </c>
    </row>
    <row r="30" spans="1:9" ht="15.75" customHeight="1" x14ac:dyDescent="0.25">
      <c r="A30" t="s">
        <v>56</v>
      </c>
      <c r="B30">
        <v>10</v>
      </c>
      <c r="C30" t="s">
        <v>55</v>
      </c>
      <c r="D30" s="13"/>
      <c r="E30" t="s">
        <v>56</v>
      </c>
      <c r="F30">
        <v>10</v>
      </c>
      <c r="G30" t="s">
        <v>55</v>
      </c>
    </row>
    <row r="31" spans="1:9" ht="15.75" customHeight="1" x14ac:dyDescent="0.25">
      <c r="A31" t="s">
        <v>53</v>
      </c>
      <c r="B31">
        <v>5</v>
      </c>
      <c r="C31" t="s">
        <v>54</v>
      </c>
      <c r="D31" s="13"/>
      <c r="E31" t="s">
        <v>53</v>
      </c>
      <c r="F31">
        <v>5</v>
      </c>
      <c r="G31" t="s">
        <v>54</v>
      </c>
    </row>
    <row r="32" spans="1:9" ht="15.75" customHeight="1" x14ac:dyDescent="0.25">
      <c r="D32" s="13"/>
    </row>
    <row r="33" spans="1:7" ht="15.75" customHeight="1" x14ac:dyDescent="0.25">
      <c r="A33" t="s">
        <v>52</v>
      </c>
      <c r="B33">
        <f>5*(B30/(B30+B29))</f>
        <v>0.30712530712530711</v>
      </c>
      <c r="C33" t="s">
        <v>58</v>
      </c>
      <c r="E33" t="s">
        <v>52</v>
      </c>
      <c r="F33">
        <f>5*(F30/(F30+F29))</f>
        <v>4.995004995004995E-3</v>
      </c>
      <c r="G33" t="s">
        <v>58</v>
      </c>
    </row>
    <row r="34" spans="1:7" ht="15.75" customHeight="1" x14ac:dyDescent="0.25">
      <c r="A34" t="s">
        <v>57</v>
      </c>
      <c r="B34">
        <f>B33*1024/5</f>
        <v>62.899262899262894</v>
      </c>
      <c r="E34" t="s">
        <v>57</v>
      </c>
      <c r="F34">
        <f>F33*1024/5</f>
        <v>1.022977022977023</v>
      </c>
    </row>
    <row r="37" spans="1:7" ht="15.75" customHeight="1" x14ac:dyDescent="0.25">
      <c r="C37" t="s">
        <v>59</v>
      </c>
      <c r="D37">
        <f>B34-F34</f>
        <v>61.87628587628587</v>
      </c>
    </row>
    <row r="40" spans="1:7" ht="15.75" customHeight="1" x14ac:dyDescent="0.25">
      <c r="A40" t="s">
        <v>60</v>
      </c>
      <c r="B40">
        <v>60</v>
      </c>
      <c r="D40" s="12" t="s">
        <v>61</v>
      </c>
      <c r="E40" t="s">
        <v>63</v>
      </c>
    </row>
    <row r="41" spans="1:7" ht="15.75" customHeight="1" x14ac:dyDescent="0.25">
      <c r="A41" t="s">
        <v>51</v>
      </c>
      <c r="B41">
        <v>20</v>
      </c>
      <c r="D41" t="s">
        <v>62</v>
      </c>
      <c r="E41" t="s">
        <v>64</v>
      </c>
    </row>
    <row r="42" spans="1:7" ht="15.75" customHeight="1" x14ac:dyDescent="0.25">
      <c r="A42" t="s">
        <v>56</v>
      </c>
      <c r="B42" s="13">
        <f>(B40*B41)/(1023-B40)</f>
        <v>1.2461059190031152</v>
      </c>
      <c r="D42" t="s">
        <v>65</v>
      </c>
      <c r="E42" t="s">
        <v>66</v>
      </c>
    </row>
    <row r="44" spans="1:7" ht="15.75" customHeight="1" x14ac:dyDescent="0.25">
      <c r="A44" t="s">
        <v>60</v>
      </c>
      <c r="B44">
        <v>1</v>
      </c>
    </row>
    <row r="45" spans="1:7" ht="15.75" customHeight="1" x14ac:dyDescent="0.25">
      <c r="A45" t="s">
        <v>56</v>
      </c>
      <c r="B45">
        <v>10</v>
      </c>
    </row>
    <row r="46" spans="1:7" ht="15.75" customHeight="1" x14ac:dyDescent="0.25">
      <c r="A46" t="s">
        <v>51</v>
      </c>
      <c r="B46" s="13">
        <f>B45*(1023-B44)/B44</f>
        <v>10220</v>
      </c>
      <c r="D46" t="s">
        <v>67</v>
      </c>
      <c r="E46">
        <f>B46-B29</f>
        <v>10067.200000000001</v>
      </c>
    </row>
  </sheetData>
  <mergeCells count="1"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moustafta</cp:lastModifiedBy>
  <dcterms:modified xsi:type="dcterms:W3CDTF">2022-02-22T04:30:53Z</dcterms:modified>
</cp:coreProperties>
</file>