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Academic\Research\Master Degree\Master Work\Plan A [standby]\ANN Codes\[THAT'S IT]_Trying with FFNN\Final Dataset &amp; Apply on SOHO_HCMEs\NN_CME_transitTime\FINAL_EXP_WORK\FINAL_TRY\"/>
    </mc:Choice>
  </mc:AlternateContent>
  <bookViews>
    <workbookView xWindow="0" yWindow="0" windowWidth="23040" windowHeight="9336"/>
  </bookViews>
  <sheets>
    <sheet name="Filtered" sheetId="4" r:id="rId1"/>
    <sheet name="Concat" sheetId="3" r:id="rId2"/>
    <sheet name="Edited" sheetId="2" r:id="rId3"/>
    <sheet name="Raw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M2" i="4"/>
  <c r="L2" i="4"/>
  <c r="M233" i="1" l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</calcChain>
</file>

<file path=xl/sharedStrings.xml><?xml version="1.0" encoding="utf-8"?>
<sst xmlns="http://schemas.openxmlformats.org/spreadsheetml/2006/main" count="416" uniqueCount="348">
  <si>
    <t>ICME_Datetime</t>
  </si>
  <si>
    <t>CME_Datetime</t>
  </si>
  <si>
    <t>Shock_Speed</t>
  </si>
  <si>
    <t>ICME_Speed</t>
  </si>
  <si>
    <t>W</t>
  </si>
  <si>
    <t>CME_Speed</t>
  </si>
  <si>
    <t>a</t>
  </si>
  <si>
    <t>Trans_Time</t>
  </si>
  <si>
    <t xml:space="preserve">TRIANING DATASET </t>
  </si>
  <si>
    <t xml:space="preserve">TESTING DATASET </t>
  </si>
  <si>
    <t>Date</t>
  </si>
  <si>
    <t>Time</t>
  </si>
  <si>
    <t xml:space="preserve">Linear (Apparent/Projected) Speed (km/s) </t>
  </si>
  <si>
    <t xml:space="preserve">2nd-order Speed at final height [km/s] </t>
  </si>
  <si>
    <t xml:space="preserve">2nd-order Speed at 20 Rs [km/s] </t>
  </si>
  <si>
    <t xml:space="preserve">Space velocity (km/s) RAW DATA </t>
  </si>
  <si>
    <t xml:space="preserve">Space velocity (km/s) SOHO List </t>
  </si>
  <si>
    <t xml:space="preserve">MPA [deg] </t>
  </si>
  <si>
    <t>ICME date</t>
  </si>
  <si>
    <t xml:space="preserve">ICME Speed (km/s) </t>
  </si>
  <si>
    <t xml:space="preserve">Mean IP Acc. (m/s2) </t>
  </si>
  <si>
    <t>1997/01/06</t>
  </si>
  <si>
    <t>15:10:42</t>
  </si>
  <si>
    <t>1997/01/10</t>
  </si>
  <si>
    <t>1997/02/07</t>
  </si>
  <si>
    <t>00:30:05</t>
  </si>
  <si>
    <t>1997/02/10</t>
  </si>
  <si>
    <t>1997/04/07</t>
  </si>
  <si>
    <t>14:27:44</t>
  </si>
  <si>
    <t>1997/04/11</t>
  </si>
  <si>
    <t>1997/09/28</t>
  </si>
  <si>
    <t>01:08:33</t>
  </si>
  <si>
    <t>1997/09/22</t>
  </si>
  <si>
    <t>1998/01/21</t>
  </si>
  <si>
    <t>06:37:25</t>
  </si>
  <si>
    <t>1998/01/24</t>
  </si>
  <si>
    <t>1998/01/25</t>
  </si>
  <si>
    <t>15:26:34</t>
  </si>
  <si>
    <t>1998/01/29</t>
  </si>
  <si>
    <t>1998/04/29</t>
  </si>
  <si>
    <t>16:58:54</t>
  </si>
  <si>
    <t>1998/05/02</t>
  </si>
  <si>
    <t>1998/05/01</t>
  </si>
  <si>
    <t>23:40:09</t>
  </si>
  <si>
    <t>1998/05/04</t>
  </si>
  <si>
    <t>05:31:56</t>
  </si>
  <si>
    <t>1998/11/04</t>
  </si>
  <si>
    <t>07:54:07</t>
  </si>
  <si>
    <t>1998/11/07</t>
  </si>
  <si>
    <t>1998/11/05</t>
  </si>
  <si>
    <t>1998/11/08</t>
  </si>
  <si>
    <t>1999/05/03</t>
  </si>
  <si>
    <t>06:06:05</t>
  </si>
  <si>
    <t>1999/05/06</t>
  </si>
  <si>
    <t>1999/06/29</t>
  </si>
  <si>
    <t>07:31:26</t>
  </si>
  <si>
    <t>1999/07/02</t>
  </si>
  <si>
    <t>2000/02/09</t>
  </si>
  <si>
    <t>19:54:17</t>
  </si>
  <si>
    <t>2000/02/12</t>
  </si>
  <si>
    <t>2000/02/17</t>
  </si>
  <si>
    <t>20:06:05</t>
  </si>
  <si>
    <t>2000/02/21</t>
  </si>
  <si>
    <t>2000/04/04</t>
  </si>
  <si>
    <t>16:32:37</t>
  </si>
  <si>
    <t>2000/04/06</t>
  </si>
  <si>
    <t>2000/06/06</t>
  </si>
  <si>
    <t>15:54:05</t>
  </si>
  <si>
    <t>2000/06/08</t>
  </si>
  <si>
    <t>2000/07/11</t>
  </si>
  <si>
    <t>13:27:23</t>
  </si>
  <si>
    <t>2000/07/13</t>
  </si>
  <si>
    <t>2000/09/12</t>
  </si>
  <si>
    <t>11:54:05</t>
  </si>
  <si>
    <t>2000/09/15</t>
  </si>
  <si>
    <t>2000/09/16</t>
  </si>
  <si>
    <t>05:18:14</t>
  </si>
  <si>
    <t>2000/09/18</t>
  </si>
  <si>
    <t>2000/10/02</t>
  </si>
  <si>
    <t>20:26:05</t>
  </si>
  <si>
    <t>2000/10/05</t>
  </si>
  <si>
    <t>2000/11/24</t>
  </si>
  <si>
    <t>05:30:05</t>
  </si>
  <si>
    <t>2000/11/26</t>
  </si>
  <si>
    <t>2000/11/25</t>
  </si>
  <si>
    <t>01:31:58</t>
  </si>
  <si>
    <t>17:06:05</t>
  </si>
  <si>
    <t>2000/11/28</t>
  </si>
  <si>
    <t>2001/01/05</t>
  </si>
  <si>
    <t>2001/01/11</t>
  </si>
  <si>
    <t>2001/03/25</t>
  </si>
  <si>
    <t>2001/03/28</t>
  </si>
  <si>
    <t>2001/03/29</t>
  </si>
  <si>
    <t>10:26:05</t>
  </si>
  <si>
    <t>2001/03/31</t>
  </si>
  <si>
    <t>2001/04/05</t>
  </si>
  <si>
    <t>2001/04/08</t>
  </si>
  <si>
    <t>2001/04/06</t>
  </si>
  <si>
    <t>19:30:02</t>
  </si>
  <si>
    <t>2001/04/09</t>
  </si>
  <si>
    <t>15:54:02</t>
  </si>
  <si>
    <t>2001/04/11</t>
  </si>
  <si>
    <t>2001/04/10</t>
  </si>
  <si>
    <t>05:30:00</t>
  </si>
  <si>
    <t>2001/04/12</t>
  </si>
  <si>
    <t>13:31:48</t>
  </si>
  <si>
    <t>2001/04/13</t>
  </si>
  <si>
    <t>2001/06/26</t>
  </si>
  <si>
    <t>12:30:05</t>
  </si>
  <si>
    <t>2001/04/29</t>
  </si>
  <si>
    <t>2001/09/11</t>
  </si>
  <si>
    <t>14:54:05</t>
  </si>
  <si>
    <t>2001/09/13</t>
  </si>
  <si>
    <t>2001/09/24</t>
  </si>
  <si>
    <t>10:30:59</t>
  </si>
  <si>
    <t>2001/09/26</t>
  </si>
  <si>
    <t>2001/10/09</t>
  </si>
  <si>
    <t>11:30:05</t>
  </si>
  <si>
    <t>2001/10/12</t>
  </si>
  <si>
    <t>2001/10/19</t>
  </si>
  <si>
    <t>16:50:05</t>
  </si>
  <si>
    <t>2001/10/22</t>
  </si>
  <si>
    <t>15:06:05</t>
  </si>
  <si>
    <t>2001/10/25</t>
  </si>
  <si>
    <t>15:26:05</t>
  </si>
  <si>
    <t>2001/10/28</t>
  </si>
  <si>
    <t>2001/11/04</t>
  </si>
  <si>
    <t>16:35:06</t>
  </si>
  <si>
    <t>2001/11/06</t>
  </si>
  <si>
    <t>2001/11/17</t>
  </si>
  <si>
    <t>05:30:06</t>
  </si>
  <si>
    <t>2001/11/19</t>
  </si>
  <si>
    <t>2001/11/22</t>
  </si>
  <si>
    <t>23:30:05</t>
  </si>
  <si>
    <t>2001/11/25</t>
  </si>
  <si>
    <t>2002/03/15</t>
  </si>
  <si>
    <t>23:06:06</t>
  </si>
  <si>
    <t>2002/03/19</t>
  </si>
  <si>
    <t>2002/04/17</t>
  </si>
  <si>
    <t>08:26:05</t>
  </si>
  <si>
    <t>2002/04/20</t>
  </si>
  <si>
    <t>2002/05/16</t>
  </si>
  <si>
    <t>00:50:05</t>
  </si>
  <si>
    <t>2002/05/19</t>
  </si>
  <si>
    <t>2002/05/22</t>
  </si>
  <si>
    <t>03:50:05</t>
  </si>
  <si>
    <t>2002/05/23</t>
  </si>
  <si>
    <t>2002/07/15</t>
  </si>
  <si>
    <t>20:30:05</t>
  </si>
  <si>
    <t>2002/07/18</t>
  </si>
  <si>
    <t>2002/08/16</t>
  </si>
  <si>
    <t>2002/08/19</t>
  </si>
  <si>
    <t>2002/11/24</t>
  </si>
  <si>
    <t>2002/11/27</t>
  </si>
  <si>
    <t>MPA</t>
  </si>
  <si>
    <t>Lat</t>
  </si>
  <si>
    <t>Lon</t>
  </si>
  <si>
    <t>---</t>
  </si>
  <si>
    <t xml:space="preserve">DBM tt </t>
  </si>
  <si>
    <t>12.01.1997 at 01h:31min</t>
  </si>
  <si>
    <t>10.02.1997 at 09h:58min</t>
  </si>
  <si>
    <t>09.04.1997 at 23h:13min</t>
  </si>
  <si>
    <t>15.05.1997 at 18h:56min</t>
  </si>
  <si>
    <t>03.09.1997 at 07h:37min</t>
  </si>
  <si>
    <t>22.09.1997 at 01h:36min</t>
  </si>
  <si>
    <t>11.10.1997 at 08h:55min</t>
  </si>
  <si>
    <t>24.10.1997 at 23h:29min</t>
  </si>
  <si>
    <t>06.11.1997 at 18h:26min</t>
  </si>
  <si>
    <t>10.12.1997 at 12h:13min</t>
  </si>
  <si>
    <t>31.12.1997 at 07h:03min</t>
  </si>
  <si>
    <t>06.01.1998 at 17h:46min</t>
  </si>
  <si>
    <t>25.01.1998 at 14h:19min</t>
  </si>
  <si>
    <t>28.01.1998 at 08h:04min</t>
  </si>
  <si>
    <t>19.02.1998 at 18h:25min</t>
  </si>
  <si>
    <t>05.03.1998 at 19h:26min</t>
  </si>
  <si>
    <t>09.04.1998 at 03h:00min</t>
  </si>
  <si>
    <t>01.05.1998 at 14h:07min</t>
  </si>
  <si>
    <t>04.05.1998 at 23h:20min</t>
  </si>
  <si>
    <t>04.05.1998 at 20h:56min</t>
  </si>
  <si>
    <t>29.05.1998 at 22h:31min</t>
  </si>
  <si>
    <t>14.06.1998 at 20h:52min</t>
  </si>
  <si>
    <t>27.06.1998 at 02h:56min</t>
  </si>
  <si>
    <t>20.10.1998 at 07h:24min</t>
  </si>
  <si>
    <t>07.11.1998 at 13h:20min</t>
  </si>
  <si>
    <t>07.11.1998 at 22h:51min</t>
  </si>
  <si>
    <t>11.11.1998 at 13h:46min</t>
  </si>
  <si>
    <t>14.11.1998 at 07h:23min</t>
  </si>
  <si>
    <t>17.04.1999 at 21h:12min</t>
  </si>
  <si>
    <t>05.05.1999 at 00h:07min</t>
  </si>
  <si>
    <t>24.06.1999 at 20h:40min</t>
  </si>
  <si>
    <t>26.06.1999 at 19h:16min</t>
  </si>
  <si>
    <t>02.07.1999 at 21h:40min</t>
  </si>
  <si>
    <t>06.07.1999 at 23h:58min</t>
  </si>
  <si>
    <t>06.08.1999 at 07h:42min</t>
  </si>
  <si>
    <t>08.08.1999 at 07h:44min</t>
  </si>
  <si>
    <t>14.09.1999 at 15h:33min</t>
  </si>
  <si>
    <t>17.09.1999 at 10h:40min</t>
  </si>
  <si>
    <t>23.09.1999 at 04h:18min</t>
  </si>
  <si>
    <t>23.10.1999 at 09h:44min</t>
  </si>
  <si>
    <t>28.10.1999 at 21h:14min</t>
  </si>
  <si>
    <t>25.12.1999 at 17h:39min</t>
  </si>
  <si>
    <t>21.01.2000 at 08h:13min</t>
  </si>
  <si>
    <t>10.02.2000 at 12h:31min</t>
  </si>
  <si>
    <t>12.02.2000 at 03h:36min</t>
  </si>
  <si>
    <t>14.02.2000 at 06h:53min</t>
  </si>
  <si>
    <t>20.02.2000 at 12h:20min</t>
  </si>
  <si>
    <t>06.08.2000 at 17h:08min</t>
  </si>
  <si>
    <t>08.06.2000 at 17h:59min</t>
  </si>
  <si>
    <t>23.06.2000 at 05h:10min</t>
  </si>
  <si>
    <t>11.07.2000 at 01h:50min</t>
  </si>
  <si>
    <t>12.07.2000 at 10h:17min</t>
  </si>
  <si>
    <t>12.07.2000 at 19h:21min</t>
  </si>
  <si>
    <t>13.07.2000 at 16h:30min</t>
  </si>
  <si>
    <t>16.07.2000 at 03h:46min</t>
  </si>
  <si>
    <t>19.07.2000 at 21h:03min</t>
  </si>
  <si>
    <t>26.07.2000 at 01h:49min</t>
  </si>
  <si>
    <t>28.07.2000 at 08h:24min</t>
  </si>
  <si>
    <t>09.08.2000 at 21h:50min</t>
  </si>
  <si>
    <t>12.08.2000 at 08h:39min</t>
  </si>
  <si>
    <t>14.08.2000 at 23h:44min</t>
  </si>
  <si>
    <t>06.09.2000 at 15h:53min</t>
  </si>
  <si>
    <t>14.09.2000 at 06h:23min</t>
  </si>
  <si>
    <t>18.09.2000 at 05h:21min</t>
  </si>
  <si>
    <t>05.10.2000 at 04h:45min</t>
  </si>
  <si>
    <t>05.10.2000 at 09h:03min</t>
  </si>
  <si>
    <t>12.10.2000 at 11h:34min</t>
  </si>
  <si>
    <t>27.10.2000 at 21h:21min</t>
  </si>
  <si>
    <t>08.11.2000 at 12h:08min</t>
  </si>
  <si>
    <t>10.11.2000 at 15h:11min</t>
  </si>
  <si>
    <t>26.11.2000 at 04h:08min</t>
  </si>
  <si>
    <t>26.11.2000 at 10h:35min</t>
  </si>
  <si>
    <t>28.11.2000 at 22h:42min</t>
  </si>
  <si>
    <t>12.01.2001 at 11h:18min</t>
  </si>
  <si>
    <t>16.01.2001 at 13h:07min</t>
  </si>
  <si>
    <t>22.01.2001 at 16h:36min</t>
  </si>
  <si>
    <t>18.02.2001 at 10h:37min</t>
  </si>
  <si>
    <t>05.03.2001 at 05h:36min</t>
  </si>
  <si>
    <t>21.03.2001 at 00h:04min</t>
  </si>
  <si>
    <t>23.03.2001 at 08h:34min</t>
  </si>
  <si>
    <t>28.03.2001 at 10h:37min</t>
  </si>
  <si>
    <t>31.03.2001 at 17h:09min</t>
  </si>
  <si>
    <t>04.04.2001 at 07h:15min</t>
  </si>
  <si>
    <t>08.04.2001 at 18h:29min</t>
  </si>
  <si>
    <t>11.04.2001 at 16h:25min</t>
  </si>
  <si>
    <t>11.04.2001 at 15h:20min</t>
  </si>
  <si>
    <t>13.04.2001 at 15h:58min</t>
  </si>
  <si>
    <t>17.04.2001 at 14h:28min</t>
  </si>
  <si>
    <t>23.04.2001 at 15h:07min</t>
  </si>
  <si>
    <t>28.04.2001 at 17h:23min</t>
  </si>
  <si>
    <t>28.05.2001 at 05h:05min</t>
  </si>
  <si>
    <t>17.06.2001 at 13h:17min</t>
  </si>
  <si>
    <t>06.08.2001 at 12h:16min</t>
  </si>
  <si>
    <t>12.08.2001 at 21h:32min</t>
  </si>
  <si>
    <t>17.08.2001 at 13h:13min</t>
  </si>
  <si>
    <t>31.08.2001 at 17h:16min</t>
  </si>
  <si>
    <t>14.09.2001 at 02h:55min</t>
  </si>
  <si>
    <t>25.09.2001 at 20h:24min</t>
  </si>
  <si>
    <t>30.09.2001 at 02h:04min</t>
  </si>
  <si>
    <t>30.09.2001 at 19h:47min</t>
  </si>
  <si>
    <t>11.10.2001 at 17h:18min</t>
  </si>
  <si>
    <t>22.10.2001 at 00h:50min</t>
  </si>
  <si>
    <t>24.10.2001 at 12h:54min</t>
  </si>
  <si>
    <t>27.10.2001 at 18h:09min</t>
  </si>
  <si>
    <t>06.11.2001 at 07h:51min</t>
  </si>
  <si>
    <t>19.11.2001 at 02h:34min</t>
  </si>
  <si>
    <t>24.11.2001 at 19h:39min</t>
  </si>
  <si>
    <t>28.12.2001 at 01h:30min</t>
  </si>
  <si>
    <t>31.01.2002 at 16h:14min</t>
  </si>
  <si>
    <t>01.03.2002 at 16h:24min</t>
  </si>
  <si>
    <t>18.03.2002 at 05h:22min</t>
  </si>
  <si>
    <t>20.03.2002 at 08h:15min</t>
  </si>
  <si>
    <t>23.03.2002 at 16h:11min</t>
  </si>
  <si>
    <t>23.03.2002 at 03h:01min</t>
  </si>
  <si>
    <t>17.04.2002 at 19h:04min</t>
  </si>
  <si>
    <t>19.04.2002 at 07h:59min</t>
  </si>
  <si>
    <t>09.05.2002 at 19h:20min</t>
  </si>
  <si>
    <t>11.05.2002 at 11h:19min</t>
  </si>
  <si>
    <t>18.05.2002 at 23h:20min</t>
  </si>
  <si>
    <t>20.05.2002 at 15h:24min</t>
  </si>
  <si>
    <t>21.05.2002 at 09h:19min</t>
  </si>
  <si>
    <t>23.05.2002 at 22h:14min</t>
  </si>
  <si>
    <t>29.05.2002 at 15h:50min</t>
  </si>
  <si>
    <t>17.07.2002 at 19h:56min</t>
  </si>
  <si>
    <t>20.07.2002 at 10h:39min</t>
  </si>
  <si>
    <t>29.07.2002 at 09h:02min</t>
  </si>
  <si>
    <t>01.08.2002 at 13h:43min</t>
  </si>
  <si>
    <t>03.08.2002 at 07h:22min</t>
  </si>
  <si>
    <t>18.08.2002 at 06h:31min</t>
  </si>
  <si>
    <t>21.08.2002 at 15h:08min</t>
  </si>
  <si>
    <t>07.09.2002 at 08h:52min</t>
  </si>
  <si>
    <t>01.10.2002 at 04h:33min</t>
  </si>
  <si>
    <t>04.10.2002 at 17h:06min</t>
  </si>
  <si>
    <t>09.11.2002 at 16h:16min</t>
  </si>
  <si>
    <t>26.11.2002 at 23h:34min</t>
  </si>
  <si>
    <t>20.03.2003 at 06h:18min</t>
  </si>
  <si>
    <t>30.05.2003 at 05h:54min</t>
  </si>
  <si>
    <t>29.05.2003 at 22h:07min</t>
  </si>
  <si>
    <t>31.05.2003 at 01h:04min</t>
  </si>
  <si>
    <t>19.08.2003 at 01h:04min</t>
  </si>
  <si>
    <t>28.10.2003 at 12h:34min</t>
  </si>
  <si>
    <t>29.10.2003 at 20h:59min</t>
  </si>
  <si>
    <t>31.10.2003 at 09h:56min</t>
  </si>
  <si>
    <t>20.11.2003 at 01h:52min</t>
  </si>
  <si>
    <t>22.01.2004 at 06h:08min</t>
  </si>
  <si>
    <t>23.01.2004 at 18h:10min</t>
  </si>
  <si>
    <t>23.07.2004 at 05h:15min</t>
  </si>
  <si>
    <t>24.07.2004 at 16h:34min</t>
  </si>
  <si>
    <t>27.07.2004 at 12h:45min</t>
  </si>
  <si>
    <t>02.08.2004 at 06h:25min</t>
  </si>
  <si>
    <t>31.08.2004 at 18h:20min</t>
  </si>
  <si>
    <t>13.09.2004 at 22h:32min</t>
  </si>
  <si>
    <t>07.11.2004 at 04h:49min</t>
  </si>
  <si>
    <t>07.11.2004 at 03h:07min</t>
  </si>
  <si>
    <t>08.11.2004 at 04h:22min</t>
  </si>
  <si>
    <t>09.11.2004 at 08h:45min</t>
  </si>
  <si>
    <t>11.12.2004 at 18h:08min</t>
  </si>
  <si>
    <t>16.01.2005 at 19h:20min</t>
  </si>
  <si>
    <t>17.01.2005 at 05h:58min</t>
  </si>
  <si>
    <t>18.01.2005 at 18h:46min</t>
  </si>
  <si>
    <t>21.01.2005 at 11h:44min</t>
  </si>
  <si>
    <t>16.02.2005 at 10h:50min</t>
  </si>
  <si>
    <t>20.05.2005 at 19h:36min</t>
  </si>
  <si>
    <t>29.05.2005 at 14h:41min</t>
  </si>
  <si>
    <t>30.05.2005 at 19h:06min</t>
  </si>
  <si>
    <t>13.06.2005 at 19h:44min</t>
  </si>
  <si>
    <t>10.07.2005 at 10h:16min</t>
  </si>
  <si>
    <t>02.09.2005 at 22h:10min</t>
  </si>
  <si>
    <t>11.09.2005 at 06h:50min</t>
  </si>
  <si>
    <t>12.09.2005 at 12h:15min</t>
  </si>
  <si>
    <t>15.09.2005 at 10h:40min</t>
  </si>
  <si>
    <t>02.01.2006 at 10h:03min</t>
  </si>
  <si>
    <t>08.07.2006 at 16h:34min</t>
  </si>
  <si>
    <t>19.08.2006 at 09h:01min</t>
  </si>
  <si>
    <t>19.08.2006 at 00h:55min</t>
  </si>
  <si>
    <t>14.12.2006 at 18h:34min</t>
  </si>
  <si>
    <t>17.12.2006 at 02h:26min</t>
  </si>
  <si>
    <t>02.10.1997 at 09h:10min</t>
  </si>
  <si>
    <t>05.05.1998 at 09h:00min</t>
  </si>
  <si>
    <t>05.05.1999 at 07h:34min</t>
  </si>
  <si>
    <t>06.10.2000 at 01h:39min</t>
  </si>
  <si>
    <t>07.04.2001 at 13h:59min</t>
  </si>
  <si>
    <t>28.06.2001 at 17h:23min</t>
  </si>
  <si>
    <t>17.07.2002 at 22h:18min</t>
  </si>
  <si>
    <t xml:space="preserve">Day </t>
  </si>
  <si>
    <t xml:space="preserve">Month </t>
  </si>
  <si>
    <t xml:space="preserve">Year </t>
  </si>
  <si>
    <t xml:space="preserve">Hour </t>
  </si>
  <si>
    <t xml:space="preserve">Minute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</si>
</sst>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75BD"/>
      <name val="Arial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1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quotePrefix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1" fontId="0" fillId="2" borderId="0" xfId="0" quotePrefix="1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zoomScale="120" zoomScaleNormal="120" workbookViewId="0">
      <pane ySplit="1" topLeftCell="A2" activePane="bottomLeft" state="frozen"/>
      <selection pane="bottomLeft" activeCell="R7" sqref="R7"/>
    </sheetView>
  </sheetViews>
  <sheetFormatPr defaultRowHeight="14.4" x14ac:dyDescent="0.3"/>
  <cols>
    <col min="1" max="1" width="18.109375" style="48" bestFit="1" customWidth="1"/>
    <col min="2" max="2" width="4" style="31" bestFit="1" customWidth="1"/>
    <col min="3" max="3" width="11.109375" style="48" bestFit="1" customWidth="1"/>
    <col min="4" max="4" width="6.6640625" style="31" bestFit="1" customWidth="1"/>
    <col min="5" max="5" width="5.109375" style="31" bestFit="1" customWidth="1"/>
    <col min="6" max="6" width="3.6640625" style="31" bestFit="1" customWidth="1"/>
    <col min="7" max="7" width="4.109375" style="41" bestFit="1" customWidth="1"/>
    <col min="8" max="8" width="10.77734375" style="31" bestFit="1" customWidth="1"/>
    <col min="9" max="9" width="18.109375" style="31" bestFit="1" customWidth="1"/>
    <col min="10" max="10" width="7.77734375" style="31" customWidth="1"/>
    <col min="11" max="11" width="19.6640625" style="31" customWidth="1"/>
    <col min="12" max="12" width="4.5546875" style="31" bestFit="1" customWidth="1"/>
    <col min="13" max="16384" width="8.88671875" style="31"/>
  </cols>
  <sheetData>
    <row r="1" spans="1:16" x14ac:dyDescent="0.3">
      <c r="A1" s="49" t="s">
        <v>1</v>
      </c>
      <c r="B1" s="21" t="s">
        <v>4</v>
      </c>
      <c r="C1" s="49" t="s">
        <v>5</v>
      </c>
      <c r="D1" s="21" t="s">
        <v>6</v>
      </c>
      <c r="E1" s="30" t="s">
        <v>154</v>
      </c>
      <c r="F1" s="21" t="s">
        <v>155</v>
      </c>
      <c r="G1" s="53" t="s">
        <v>156</v>
      </c>
      <c r="H1" s="21" t="s">
        <v>7</v>
      </c>
      <c r="I1" s="21" t="s">
        <v>0</v>
      </c>
      <c r="J1" s="61" t="s">
        <v>158</v>
      </c>
      <c r="K1" s="61"/>
      <c r="L1" s="31" t="s">
        <v>343</v>
      </c>
      <c r="M1" s="31" t="s">
        <v>344</v>
      </c>
      <c r="N1" s="31" t="s">
        <v>345</v>
      </c>
      <c r="O1" s="31" t="s">
        <v>346</v>
      </c>
      <c r="P1" s="31" t="s">
        <v>347</v>
      </c>
    </row>
    <row r="2" spans="1:16" x14ac:dyDescent="0.3">
      <c r="A2" s="52">
        <v>35436.631944444453</v>
      </c>
      <c r="B2" s="31">
        <v>360</v>
      </c>
      <c r="C2" s="48">
        <v>136</v>
      </c>
      <c r="D2" s="31">
        <v>4.0999999999999996</v>
      </c>
      <c r="E2" s="29">
        <v>180</v>
      </c>
      <c r="F2" s="33">
        <v>-18</v>
      </c>
      <c r="G2" s="43">
        <v>6</v>
      </c>
      <c r="H2" s="31">
        <v>86.13</v>
      </c>
      <c r="I2" s="32">
        <v>35440.220833333333</v>
      </c>
      <c r="J2" s="60">
        <v>130.36000000000001</v>
      </c>
      <c r="K2" s="60" t="s">
        <v>159</v>
      </c>
      <c r="L2" s="31">
        <f xml:space="preserve"> DAY(LEFT(K2, 2))</f>
        <v>12</v>
      </c>
      <c r="M2" s="31" t="str">
        <f xml:space="preserve"> MID(K2,4,2)</f>
        <v>01</v>
      </c>
      <c r="N2" s="31" t="str">
        <f xml:space="preserve"> MID(K2,7,4)</f>
        <v>1997</v>
      </c>
      <c r="O2" s="31" t="str">
        <f xml:space="preserve"> MID(K2,15,2)</f>
        <v>01</v>
      </c>
      <c r="P2" s="31" t="str">
        <f xml:space="preserve"> MID(K2,19,2)</f>
        <v>31</v>
      </c>
    </row>
    <row r="3" spans="1:16" x14ac:dyDescent="0.3">
      <c r="A3" s="52">
        <v>35468.020833333343</v>
      </c>
      <c r="B3" s="31">
        <v>360</v>
      </c>
      <c r="C3" s="48">
        <v>490</v>
      </c>
      <c r="D3" s="31">
        <v>14.3</v>
      </c>
      <c r="E3" s="29">
        <v>266</v>
      </c>
      <c r="F3" s="33">
        <v>-38</v>
      </c>
      <c r="G3" s="43">
        <v>-31</v>
      </c>
      <c r="H3" s="31">
        <v>50.9</v>
      </c>
      <c r="I3" s="32">
        <v>35470.14166666667</v>
      </c>
      <c r="J3" s="60">
        <v>81.48</v>
      </c>
      <c r="K3" s="60" t="s">
        <v>160</v>
      </c>
      <c r="L3" s="31">
        <f t="shared" ref="L3:L66" si="0" xml:space="preserve"> DAY(LEFT(K3, 2))</f>
        <v>10</v>
      </c>
      <c r="M3" s="31" t="str">
        <f t="shared" ref="M3:M66" si="1" xml:space="preserve"> MID(K3,4,2)</f>
        <v>02</v>
      </c>
      <c r="N3" s="31" t="str">
        <f t="shared" ref="N3:N66" si="2" xml:space="preserve"> MID(K3,7,4)</f>
        <v>1997</v>
      </c>
      <c r="O3" s="31" t="str">
        <f t="shared" ref="O3:O66" si="3" xml:space="preserve"> MID(K3,15,2)</f>
        <v>09</v>
      </c>
      <c r="P3" s="31" t="str">
        <f t="shared" ref="P3:P66" si="4" xml:space="preserve"> MID(K3,19,2)</f>
        <v>58</v>
      </c>
    </row>
    <row r="4" spans="1:16" x14ac:dyDescent="0.3">
      <c r="A4" s="52">
        <v>35527.602083333331</v>
      </c>
      <c r="B4" s="31">
        <v>360</v>
      </c>
      <c r="C4" s="48">
        <v>878</v>
      </c>
      <c r="D4" s="31">
        <v>3.3</v>
      </c>
      <c r="E4" s="29">
        <v>123</v>
      </c>
      <c r="F4" s="33">
        <v>-28</v>
      </c>
      <c r="G4" s="43">
        <v>19</v>
      </c>
      <c r="H4" s="31">
        <v>63.15</v>
      </c>
      <c r="I4" s="32">
        <v>35530.23333333333</v>
      </c>
      <c r="J4" s="60">
        <v>56.77</v>
      </c>
      <c r="K4" s="60" t="s">
        <v>161</v>
      </c>
      <c r="L4" s="31">
        <f t="shared" si="0"/>
        <v>9</v>
      </c>
      <c r="M4" s="31" t="str">
        <f t="shared" si="1"/>
        <v>04</v>
      </c>
      <c r="N4" s="31" t="str">
        <f t="shared" si="2"/>
        <v>1997</v>
      </c>
      <c r="O4" s="31" t="str">
        <f t="shared" si="3"/>
        <v>23</v>
      </c>
      <c r="P4" s="31" t="str">
        <f t="shared" si="4"/>
        <v>13</v>
      </c>
    </row>
    <row r="5" spans="1:16" x14ac:dyDescent="0.3">
      <c r="A5" s="52">
        <v>35562.229166666657</v>
      </c>
      <c r="B5" s="31">
        <v>360</v>
      </c>
      <c r="C5" s="48">
        <v>464</v>
      </c>
      <c r="D5" s="31">
        <v>-15</v>
      </c>
      <c r="E5" s="29">
        <v>264</v>
      </c>
      <c r="F5" s="33">
        <v>21</v>
      </c>
      <c r="G5" s="43">
        <v>-8</v>
      </c>
      <c r="H5" s="31">
        <v>75.599999999999994</v>
      </c>
      <c r="I5" s="32">
        <v>35565.379166666673</v>
      </c>
      <c r="J5" s="60">
        <v>85.43</v>
      </c>
      <c r="K5" s="60" t="s">
        <v>162</v>
      </c>
      <c r="L5" s="31">
        <f t="shared" si="0"/>
        <v>15</v>
      </c>
      <c r="M5" s="31" t="str">
        <f t="shared" si="1"/>
        <v>05</v>
      </c>
      <c r="N5" s="31" t="str">
        <f t="shared" si="2"/>
        <v>1997</v>
      </c>
      <c r="O5" s="31" t="str">
        <f t="shared" si="3"/>
        <v>18</v>
      </c>
      <c r="P5" s="31" t="str">
        <f t="shared" si="4"/>
        <v>56</v>
      </c>
    </row>
    <row r="6" spans="1:16" x14ac:dyDescent="0.3">
      <c r="A6" s="52">
        <v>35672.0625</v>
      </c>
      <c r="B6" s="31">
        <v>360</v>
      </c>
      <c r="C6" s="48">
        <v>371</v>
      </c>
      <c r="D6" s="31">
        <v>9.3000000000000007</v>
      </c>
      <c r="E6" s="29">
        <v>67</v>
      </c>
      <c r="F6" s="33">
        <v>30</v>
      </c>
      <c r="G6" s="43">
        <v>17</v>
      </c>
      <c r="H6" s="31">
        <v>82.5</v>
      </c>
      <c r="I6" s="32">
        <v>35675.5</v>
      </c>
      <c r="J6" s="60">
        <v>102.12</v>
      </c>
      <c r="K6" s="60" t="s">
        <v>163</v>
      </c>
      <c r="L6" s="31">
        <f t="shared" si="0"/>
        <v>3</v>
      </c>
      <c r="M6" s="31" t="str">
        <f t="shared" si="1"/>
        <v>09</v>
      </c>
      <c r="N6" s="31" t="str">
        <f t="shared" si="2"/>
        <v>1997</v>
      </c>
      <c r="O6" s="31" t="str">
        <f t="shared" si="3"/>
        <v>07</v>
      </c>
      <c r="P6" s="31" t="str">
        <f t="shared" si="4"/>
        <v>37</v>
      </c>
    </row>
    <row r="7" spans="1:16" x14ac:dyDescent="0.3">
      <c r="A7" s="52">
        <v>35690.852777777778</v>
      </c>
      <c r="B7" s="31">
        <v>360</v>
      </c>
      <c r="C7" s="48">
        <v>377</v>
      </c>
      <c r="D7" s="31">
        <v>0</v>
      </c>
      <c r="E7" s="29">
        <v>263</v>
      </c>
      <c r="F7" s="33">
        <v>45</v>
      </c>
      <c r="G7" s="43">
        <v>-16</v>
      </c>
      <c r="H7" s="31">
        <v>76.33</v>
      </c>
      <c r="I7" s="32">
        <v>35694.033333333333</v>
      </c>
      <c r="J7" s="60">
        <v>101.14</v>
      </c>
      <c r="K7" s="60" t="s">
        <v>164</v>
      </c>
      <c r="L7" s="31">
        <f t="shared" si="0"/>
        <v>22</v>
      </c>
      <c r="M7" s="31" t="str">
        <f t="shared" si="1"/>
        <v>09</v>
      </c>
      <c r="N7" s="31" t="str">
        <f t="shared" si="2"/>
        <v>1997</v>
      </c>
      <c r="O7" s="31" t="str">
        <f t="shared" si="3"/>
        <v>01</v>
      </c>
      <c r="P7" s="31" t="str">
        <f t="shared" si="4"/>
        <v>36</v>
      </c>
    </row>
    <row r="8" spans="1:16" x14ac:dyDescent="0.3">
      <c r="A8" s="52">
        <v>35709.644444444442</v>
      </c>
      <c r="B8" s="31">
        <v>174</v>
      </c>
      <c r="C8" s="48">
        <v>293</v>
      </c>
      <c r="D8" s="31">
        <v>15.9</v>
      </c>
      <c r="E8" s="29">
        <v>130</v>
      </c>
      <c r="F8" s="33">
        <v>-54</v>
      </c>
      <c r="G8" s="43">
        <v>46</v>
      </c>
      <c r="H8" s="31">
        <v>104.33</v>
      </c>
      <c r="I8" s="32">
        <v>35713.991666666669</v>
      </c>
      <c r="J8" s="60">
        <v>113.46</v>
      </c>
      <c r="K8" s="60" t="s">
        <v>165</v>
      </c>
      <c r="L8" s="31">
        <f t="shared" si="0"/>
        <v>11</v>
      </c>
      <c r="M8" s="31" t="str">
        <f t="shared" si="1"/>
        <v>10</v>
      </c>
      <c r="N8" s="31" t="str">
        <f t="shared" si="2"/>
        <v>1997</v>
      </c>
      <c r="O8" s="31" t="str">
        <f t="shared" si="3"/>
        <v>08</v>
      </c>
      <c r="P8" s="31" t="str">
        <f t="shared" si="4"/>
        <v>55</v>
      </c>
    </row>
    <row r="9" spans="1:16" x14ac:dyDescent="0.3">
      <c r="A9" s="52">
        <v>35724.752083333333</v>
      </c>
      <c r="B9" s="31">
        <v>360</v>
      </c>
      <c r="C9" s="48">
        <v>523</v>
      </c>
      <c r="D9" s="31">
        <v>-2.9</v>
      </c>
      <c r="E9" s="29">
        <v>90</v>
      </c>
      <c r="F9" s="33">
        <v>16</v>
      </c>
      <c r="G9" s="43">
        <v>7</v>
      </c>
      <c r="H9" s="31">
        <v>70.95</v>
      </c>
      <c r="I9" s="32">
        <v>35727.708333333343</v>
      </c>
      <c r="J9" s="60">
        <v>77.44</v>
      </c>
      <c r="K9" s="60" t="s">
        <v>166</v>
      </c>
      <c r="L9" s="31">
        <f t="shared" si="0"/>
        <v>24</v>
      </c>
      <c r="M9" s="31" t="str">
        <f t="shared" si="1"/>
        <v>10</v>
      </c>
      <c r="N9" s="31" t="str">
        <f t="shared" si="2"/>
        <v>1997</v>
      </c>
      <c r="O9" s="31" t="str">
        <f t="shared" si="3"/>
        <v>23</v>
      </c>
      <c r="P9" s="31" t="str">
        <f t="shared" si="4"/>
        <v>29</v>
      </c>
    </row>
    <row r="10" spans="1:16" x14ac:dyDescent="0.3">
      <c r="A10" s="52">
        <v>35738.256944444453</v>
      </c>
      <c r="B10" s="31">
        <v>360</v>
      </c>
      <c r="C10" s="48">
        <v>785</v>
      </c>
      <c r="D10" s="31">
        <v>-22.1</v>
      </c>
      <c r="E10" s="29">
        <v>243</v>
      </c>
      <c r="F10" s="33">
        <v>-14</v>
      </c>
      <c r="G10" s="43">
        <v>-33</v>
      </c>
      <c r="H10" s="31">
        <v>57.63</v>
      </c>
      <c r="I10" s="32">
        <v>35740.658333333333</v>
      </c>
      <c r="J10" s="60">
        <v>60.28</v>
      </c>
      <c r="K10" s="60" t="s">
        <v>167</v>
      </c>
      <c r="L10" s="31">
        <f t="shared" si="0"/>
        <v>6</v>
      </c>
      <c r="M10" s="31" t="str">
        <f t="shared" si="1"/>
        <v>11</v>
      </c>
      <c r="N10" s="31" t="str">
        <f t="shared" si="2"/>
        <v>1997</v>
      </c>
      <c r="O10" s="31" t="str">
        <f t="shared" si="3"/>
        <v>18</v>
      </c>
      <c r="P10" s="31" t="str">
        <f t="shared" si="4"/>
        <v>26</v>
      </c>
    </row>
    <row r="11" spans="1:16" x14ac:dyDescent="0.3">
      <c r="A11" s="52">
        <v>35770.435416666667</v>
      </c>
      <c r="B11" s="31">
        <v>223</v>
      </c>
      <c r="C11" s="48">
        <v>397</v>
      </c>
      <c r="D11" s="31">
        <v>9</v>
      </c>
      <c r="E11" s="29">
        <v>296</v>
      </c>
      <c r="F11" s="33">
        <v>45</v>
      </c>
      <c r="G11" s="43">
        <v>-10</v>
      </c>
      <c r="H11" s="31">
        <v>104.22</v>
      </c>
      <c r="I11" s="32">
        <v>35774.777777777781</v>
      </c>
      <c r="J11" s="60">
        <v>97.77</v>
      </c>
      <c r="K11" s="60" t="s">
        <v>168</v>
      </c>
      <c r="L11" s="31">
        <f t="shared" si="0"/>
        <v>10</v>
      </c>
      <c r="M11" s="31" t="str">
        <f t="shared" si="1"/>
        <v>12</v>
      </c>
      <c r="N11" s="31" t="str">
        <f t="shared" si="2"/>
        <v>1997</v>
      </c>
      <c r="O11" s="31" t="str">
        <f t="shared" si="3"/>
        <v>12</v>
      </c>
      <c r="P11" s="31" t="str">
        <f t="shared" si="4"/>
        <v>13</v>
      </c>
    </row>
    <row r="12" spans="1:16" x14ac:dyDescent="0.3">
      <c r="A12" s="52">
        <v>35790.104861111111</v>
      </c>
      <c r="B12" s="31">
        <v>230</v>
      </c>
      <c r="C12" s="48">
        <v>197</v>
      </c>
      <c r="D12" s="31">
        <v>5.5</v>
      </c>
      <c r="E12" s="29">
        <v>106</v>
      </c>
      <c r="F12" s="33">
        <v>0</v>
      </c>
      <c r="G12" s="43">
        <v>25</v>
      </c>
      <c r="H12" s="31">
        <v>111.48</v>
      </c>
      <c r="I12" s="32">
        <v>35794.75</v>
      </c>
      <c r="J12" s="60">
        <v>124.54</v>
      </c>
      <c r="K12" s="60" t="s">
        <v>169</v>
      </c>
      <c r="L12" s="31">
        <f t="shared" si="0"/>
        <v>31</v>
      </c>
      <c r="M12" s="31" t="str">
        <f t="shared" si="1"/>
        <v>12</v>
      </c>
      <c r="N12" s="31" t="str">
        <f t="shared" si="2"/>
        <v>1997</v>
      </c>
      <c r="O12" s="31" t="str">
        <f t="shared" si="3"/>
        <v>07</v>
      </c>
      <c r="P12" s="31" t="str">
        <f t="shared" si="4"/>
        <v>03</v>
      </c>
    </row>
    <row r="13" spans="1:16" x14ac:dyDescent="0.3">
      <c r="A13" s="52">
        <v>35797.977777777778</v>
      </c>
      <c r="B13" s="31">
        <v>360</v>
      </c>
      <c r="C13" s="48">
        <v>438</v>
      </c>
      <c r="D13" s="31">
        <v>6.5</v>
      </c>
      <c r="E13" s="29">
        <v>275</v>
      </c>
      <c r="F13" s="33">
        <v>24</v>
      </c>
      <c r="G13" s="43">
        <v>-42</v>
      </c>
      <c r="H13" s="31">
        <v>75.83</v>
      </c>
      <c r="I13" s="32">
        <v>35801.137499999997</v>
      </c>
      <c r="J13" s="60">
        <v>90.3</v>
      </c>
      <c r="K13" s="60" t="s">
        <v>170</v>
      </c>
      <c r="L13" s="31">
        <f t="shared" si="0"/>
        <v>6</v>
      </c>
      <c r="M13" s="31" t="str">
        <f t="shared" si="1"/>
        <v>01</v>
      </c>
      <c r="N13" s="31" t="str">
        <f t="shared" si="2"/>
        <v>1998</v>
      </c>
      <c r="O13" s="31" t="str">
        <f t="shared" si="3"/>
        <v>17</v>
      </c>
      <c r="P13" s="31" t="str">
        <f t="shared" si="4"/>
        <v>46</v>
      </c>
    </row>
    <row r="14" spans="1:16" x14ac:dyDescent="0.3">
      <c r="A14" s="52">
        <v>35816.275694444441</v>
      </c>
      <c r="B14" s="31">
        <v>360</v>
      </c>
      <c r="C14" s="48">
        <v>361</v>
      </c>
      <c r="D14" s="31">
        <v>1.5</v>
      </c>
      <c r="E14" s="29">
        <v>179</v>
      </c>
      <c r="F14" s="33">
        <v>-57</v>
      </c>
      <c r="G14" s="42">
        <v>19</v>
      </c>
      <c r="H14" s="31">
        <v>71.05</v>
      </c>
      <c r="I14" s="32">
        <v>35819.236111111109</v>
      </c>
      <c r="J14" s="60">
        <v>103.71</v>
      </c>
      <c r="K14" s="60" t="s">
        <v>171</v>
      </c>
      <c r="L14" s="31">
        <f t="shared" si="0"/>
        <v>25</v>
      </c>
      <c r="M14" s="31" t="str">
        <f t="shared" si="1"/>
        <v>01</v>
      </c>
      <c r="N14" s="31" t="str">
        <f t="shared" si="2"/>
        <v>1998</v>
      </c>
      <c r="O14" s="31" t="str">
        <f t="shared" si="3"/>
        <v>14</v>
      </c>
      <c r="P14" s="31" t="str">
        <f t="shared" si="4"/>
        <v>19</v>
      </c>
    </row>
    <row r="15" spans="1:16" x14ac:dyDescent="0.3">
      <c r="A15" s="52">
        <v>35820.643055555563</v>
      </c>
      <c r="B15" s="31">
        <v>360</v>
      </c>
      <c r="C15" s="48">
        <v>693</v>
      </c>
      <c r="D15" s="31">
        <v>-7.4</v>
      </c>
      <c r="E15" s="29">
        <v>112</v>
      </c>
      <c r="F15" s="33">
        <v>21</v>
      </c>
      <c r="G15" s="42">
        <v>25</v>
      </c>
      <c r="H15" s="31">
        <v>70.319999999999993</v>
      </c>
      <c r="I15" s="32">
        <v>35823.572916666657</v>
      </c>
      <c r="J15" s="60">
        <v>64.64</v>
      </c>
      <c r="K15" s="60" t="s">
        <v>172</v>
      </c>
      <c r="L15" s="31">
        <f t="shared" si="0"/>
        <v>28</v>
      </c>
      <c r="M15" s="31" t="str">
        <f t="shared" si="1"/>
        <v>01</v>
      </c>
      <c r="N15" s="31" t="str">
        <f t="shared" si="2"/>
        <v>1998</v>
      </c>
      <c r="O15" s="31" t="str">
        <f t="shared" si="3"/>
        <v>08</v>
      </c>
      <c r="P15" s="31" t="str">
        <f t="shared" si="4"/>
        <v>04</v>
      </c>
    </row>
    <row r="16" spans="1:16" x14ac:dyDescent="0.3">
      <c r="A16" s="52">
        <v>35840.288194444453</v>
      </c>
      <c r="B16" s="31">
        <v>206</v>
      </c>
      <c r="C16" s="48">
        <v>123</v>
      </c>
      <c r="D16" s="31">
        <v>0.7</v>
      </c>
      <c r="E16" s="29">
        <v>164</v>
      </c>
      <c r="F16" s="33">
        <v>-24</v>
      </c>
      <c r="G16" s="42">
        <v>23</v>
      </c>
      <c r="H16" s="31">
        <v>110.25</v>
      </c>
      <c r="I16" s="32">
        <v>35844.881944444453</v>
      </c>
      <c r="J16" s="60">
        <v>131.5</v>
      </c>
      <c r="K16" s="60" t="s">
        <v>173</v>
      </c>
      <c r="L16" s="31">
        <f t="shared" si="0"/>
        <v>19</v>
      </c>
      <c r="M16" s="31" t="str">
        <f t="shared" si="1"/>
        <v>02</v>
      </c>
      <c r="N16" s="31" t="str">
        <f t="shared" si="2"/>
        <v>1998</v>
      </c>
      <c r="O16" s="31" t="str">
        <f t="shared" si="3"/>
        <v>18</v>
      </c>
      <c r="P16" s="31" t="str">
        <f t="shared" si="4"/>
        <v>25</v>
      </c>
    </row>
    <row r="17" spans="1:16" x14ac:dyDescent="0.3">
      <c r="A17" s="52">
        <v>35854.533333333333</v>
      </c>
      <c r="B17" s="31">
        <v>169</v>
      </c>
      <c r="C17" s="48">
        <v>176</v>
      </c>
      <c r="D17" s="31">
        <v>2.9</v>
      </c>
      <c r="E17" s="29">
        <v>282</v>
      </c>
      <c r="F17" s="33">
        <v>28</v>
      </c>
      <c r="G17" s="42">
        <v>-27</v>
      </c>
      <c r="H17" s="31">
        <v>97.5</v>
      </c>
      <c r="I17" s="32">
        <v>35858.595833333333</v>
      </c>
      <c r="J17" s="60">
        <v>126.63</v>
      </c>
      <c r="K17" s="60" t="s">
        <v>174</v>
      </c>
      <c r="L17" s="31">
        <f t="shared" si="0"/>
        <v>5</v>
      </c>
      <c r="M17" s="31" t="str">
        <f t="shared" si="1"/>
        <v>03</v>
      </c>
      <c r="N17" s="31" t="str">
        <f t="shared" si="2"/>
        <v>1998</v>
      </c>
      <c r="O17" s="31" t="str">
        <f t="shared" si="3"/>
        <v>19</v>
      </c>
      <c r="P17" s="31" t="str">
        <f t="shared" si="4"/>
        <v>26</v>
      </c>
    </row>
    <row r="18" spans="1:16" x14ac:dyDescent="0.3">
      <c r="A18" s="52">
        <v>35889.115277777782</v>
      </c>
      <c r="B18" s="31">
        <v>58</v>
      </c>
      <c r="C18" s="48">
        <v>237</v>
      </c>
      <c r="D18" s="31">
        <v>1.1000000000000001</v>
      </c>
      <c r="E18" s="29">
        <v>22</v>
      </c>
      <c r="F18" s="33">
        <v>-23</v>
      </c>
      <c r="G18" s="42">
        <v>12</v>
      </c>
      <c r="H18" s="31">
        <v>69.23</v>
      </c>
      <c r="I18" s="32">
        <v>35892</v>
      </c>
      <c r="J18" s="60">
        <v>120.25</v>
      </c>
      <c r="K18" s="60" t="s">
        <v>175</v>
      </c>
      <c r="L18" s="31">
        <f t="shared" si="0"/>
        <v>9</v>
      </c>
      <c r="M18" s="31" t="str">
        <f t="shared" si="1"/>
        <v>04</v>
      </c>
      <c r="N18" s="31" t="str">
        <f t="shared" si="2"/>
        <v>1998</v>
      </c>
      <c r="O18" s="31" t="str">
        <f t="shared" si="3"/>
        <v>03</v>
      </c>
      <c r="P18" s="31" t="str">
        <f t="shared" si="4"/>
        <v>00</v>
      </c>
    </row>
    <row r="19" spans="1:16" x14ac:dyDescent="0.3">
      <c r="A19" s="52">
        <v>35914.706944444442</v>
      </c>
      <c r="B19" s="31">
        <v>360</v>
      </c>
      <c r="C19" s="48">
        <v>1374</v>
      </c>
      <c r="D19" s="31">
        <v>-44.8</v>
      </c>
      <c r="E19" s="29">
        <v>336</v>
      </c>
      <c r="F19" s="33">
        <v>-18</v>
      </c>
      <c r="G19" s="42">
        <v>20</v>
      </c>
      <c r="H19" s="31">
        <v>43.33</v>
      </c>
      <c r="I19" s="32">
        <v>35916.512499999997</v>
      </c>
      <c r="J19" s="60">
        <v>45.16</v>
      </c>
      <c r="K19" s="60" t="s">
        <v>176</v>
      </c>
      <c r="L19" s="31">
        <f t="shared" si="0"/>
        <v>1</v>
      </c>
      <c r="M19" s="31" t="str">
        <f t="shared" si="1"/>
        <v>05</v>
      </c>
      <c r="N19" s="31" t="str">
        <f t="shared" si="2"/>
        <v>1998</v>
      </c>
      <c r="O19" s="31" t="str">
        <f t="shared" si="3"/>
        <v>14</v>
      </c>
      <c r="P19" s="31" t="str">
        <f t="shared" si="4"/>
        <v>07</v>
      </c>
    </row>
    <row r="20" spans="1:16" x14ac:dyDescent="0.3">
      <c r="A20" s="52">
        <v>35916.986111111109</v>
      </c>
      <c r="B20" s="31">
        <v>360</v>
      </c>
      <c r="C20" s="48">
        <v>585</v>
      </c>
      <c r="D20" s="31">
        <v>8</v>
      </c>
      <c r="E20" s="29">
        <v>126</v>
      </c>
      <c r="F20" s="33">
        <v>-18</v>
      </c>
      <c r="G20" s="42">
        <v>-5</v>
      </c>
      <c r="H20" s="31">
        <v>43.33</v>
      </c>
      <c r="I20" s="32">
        <v>35918.791666666657</v>
      </c>
      <c r="J20" s="60">
        <v>71.67</v>
      </c>
      <c r="K20" s="60" t="s">
        <v>177</v>
      </c>
      <c r="L20" s="31">
        <f t="shared" si="0"/>
        <v>4</v>
      </c>
      <c r="M20" s="31" t="str">
        <f t="shared" si="1"/>
        <v>05</v>
      </c>
      <c r="N20" s="31" t="str">
        <f t="shared" si="2"/>
        <v>1998</v>
      </c>
      <c r="O20" s="31" t="str">
        <f t="shared" si="3"/>
        <v>23</v>
      </c>
      <c r="P20" s="31" t="str">
        <f t="shared" si="4"/>
        <v>20</v>
      </c>
    </row>
    <row r="21" spans="1:16" x14ac:dyDescent="0.3">
      <c r="A21" s="52">
        <v>35917.587500000001</v>
      </c>
      <c r="B21" s="31">
        <v>360</v>
      </c>
      <c r="C21" s="48">
        <v>938</v>
      </c>
      <c r="D21" s="31">
        <v>-28.8</v>
      </c>
      <c r="E21" s="29">
        <v>331</v>
      </c>
      <c r="F21" s="33">
        <v>-15</v>
      </c>
      <c r="G21" s="42">
        <v>-15</v>
      </c>
      <c r="H21" s="31">
        <v>45.9</v>
      </c>
      <c r="I21" s="32">
        <v>35919.5</v>
      </c>
      <c r="J21" s="60">
        <v>54.84</v>
      </c>
      <c r="K21" s="60" t="s">
        <v>178</v>
      </c>
      <c r="L21" s="31">
        <f t="shared" si="0"/>
        <v>4</v>
      </c>
      <c r="M21" s="31" t="str">
        <f t="shared" si="1"/>
        <v>05</v>
      </c>
      <c r="N21" s="31" t="str">
        <f t="shared" si="2"/>
        <v>1998</v>
      </c>
      <c r="O21" s="31" t="str">
        <f t="shared" si="3"/>
        <v>20</v>
      </c>
      <c r="P21" s="31" t="str">
        <f t="shared" si="4"/>
        <v>56</v>
      </c>
    </row>
    <row r="22" spans="1:16" x14ac:dyDescent="0.3">
      <c r="A22" s="52">
        <v>35942.572916666657</v>
      </c>
      <c r="B22" s="31">
        <v>268</v>
      </c>
      <c r="C22" s="48">
        <v>878</v>
      </c>
      <c r="D22" s="31">
        <v>-3.7</v>
      </c>
      <c r="E22" s="29">
        <v>306</v>
      </c>
      <c r="F22" s="33">
        <v>19</v>
      </c>
      <c r="G22" s="42">
        <v>-62</v>
      </c>
      <c r="H22" s="31">
        <v>57.02</v>
      </c>
      <c r="I22" s="32">
        <v>35944.948611111111</v>
      </c>
      <c r="J22" s="60">
        <v>56.77</v>
      </c>
      <c r="K22" s="60" t="s">
        <v>179</v>
      </c>
      <c r="L22" s="31">
        <f t="shared" si="0"/>
        <v>29</v>
      </c>
      <c r="M22" s="31" t="str">
        <f t="shared" si="1"/>
        <v>05</v>
      </c>
      <c r="N22" s="31" t="str">
        <f t="shared" si="2"/>
        <v>1998</v>
      </c>
      <c r="O22" s="31" t="str">
        <f t="shared" si="3"/>
        <v>22</v>
      </c>
      <c r="P22" s="31" t="str">
        <f t="shared" si="4"/>
        <v>31</v>
      </c>
    </row>
    <row r="23" spans="1:16" x14ac:dyDescent="0.3">
      <c r="A23" s="52">
        <v>35955.393750000003</v>
      </c>
      <c r="B23" s="31">
        <v>130</v>
      </c>
      <c r="C23" s="48">
        <v>124</v>
      </c>
      <c r="D23" s="31">
        <v>2.7</v>
      </c>
      <c r="E23" s="29">
        <v>219</v>
      </c>
      <c r="F23" s="33">
        <v>-23</v>
      </c>
      <c r="G23" s="42">
        <v>-35</v>
      </c>
      <c r="H23" s="31">
        <v>88.55</v>
      </c>
      <c r="I23" s="32">
        <v>35959.083333333343</v>
      </c>
      <c r="J23" s="60">
        <v>131.41999999999999</v>
      </c>
      <c r="K23" s="60" t="s">
        <v>180</v>
      </c>
      <c r="L23" s="31">
        <f t="shared" si="0"/>
        <v>14</v>
      </c>
      <c r="M23" s="31" t="str">
        <f t="shared" si="1"/>
        <v>06</v>
      </c>
      <c r="N23" s="31" t="str">
        <f t="shared" si="2"/>
        <v>1998</v>
      </c>
      <c r="O23" s="31" t="str">
        <f t="shared" si="3"/>
        <v>20</v>
      </c>
      <c r="P23" s="31" t="str">
        <f t="shared" si="4"/>
        <v>52</v>
      </c>
    </row>
    <row r="24" spans="1:16" x14ac:dyDescent="0.3">
      <c r="A24" s="52">
        <v>35968.31527777778</v>
      </c>
      <c r="B24" s="31">
        <v>119</v>
      </c>
      <c r="C24" s="48">
        <v>278</v>
      </c>
      <c r="D24" s="31">
        <v>6.7</v>
      </c>
      <c r="E24" s="29">
        <v>199</v>
      </c>
      <c r="F24" s="33">
        <v>-50</v>
      </c>
      <c r="G24" s="42">
        <v>-15</v>
      </c>
      <c r="H24" s="31">
        <v>66.430000000000007</v>
      </c>
      <c r="I24" s="32">
        <v>35971.083333333343</v>
      </c>
      <c r="J24" s="60">
        <v>115.37</v>
      </c>
      <c r="K24" s="60" t="s">
        <v>181</v>
      </c>
      <c r="L24" s="31">
        <f t="shared" si="0"/>
        <v>27</v>
      </c>
      <c r="M24" s="31" t="str">
        <f t="shared" si="1"/>
        <v>06</v>
      </c>
      <c r="N24" s="31" t="str">
        <f t="shared" si="2"/>
        <v>1998</v>
      </c>
      <c r="O24" s="31" t="str">
        <f t="shared" si="3"/>
        <v>02</v>
      </c>
      <c r="P24" s="31" t="str">
        <f t="shared" si="4"/>
        <v>56</v>
      </c>
    </row>
    <row r="25" spans="1:16" x14ac:dyDescent="0.3">
      <c r="A25" s="52">
        <v>36083.419444444437</v>
      </c>
      <c r="B25" s="31">
        <v>360</v>
      </c>
      <c r="C25" s="48">
        <v>262</v>
      </c>
      <c r="D25" s="31">
        <v>3.2</v>
      </c>
      <c r="E25" s="29">
        <v>264</v>
      </c>
      <c r="F25" s="33">
        <v>22</v>
      </c>
      <c r="G25" s="42">
        <v>-1</v>
      </c>
      <c r="H25" s="31">
        <v>67.03</v>
      </c>
      <c r="I25" s="32">
        <v>36086.212500000001</v>
      </c>
      <c r="J25" s="60">
        <v>117.34</v>
      </c>
      <c r="K25" s="60" t="s">
        <v>182</v>
      </c>
      <c r="L25" s="31">
        <f t="shared" si="0"/>
        <v>20</v>
      </c>
      <c r="M25" s="31" t="str">
        <f t="shared" si="1"/>
        <v>10</v>
      </c>
      <c r="N25" s="31" t="str">
        <f t="shared" si="2"/>
        <v>1998</v>
      </c>
      <c r="O25" s="31" t="str">
        <f t="shared" si="3"/>
        <v>07</v>
      </c>
      <c r="P25" s="31" t="str">
        <f t="shared" si="4"/>
        <v>24</v>
      </c>
    </row>
    <row r="26" spans="1:16" x14ac:dyDescent="0.3">
      <c r="A26" s="52">
        <v>36103.32916666667</v>
      </c>
      <c r="B26" s="31">
        <v>360</v>
      </c>
      <c r="C26" s="48">
        <v>523</v>
      </c>
      <c r="D26" s="31">
        <v>19.600000000000001</v>
      </c>
      <c r="E26" s="29">
        <v>349</v>
      </c>
      <c r="F26" s="33">
        <v>17</v>
      </c>
      <c r="G26" s="42">
        <v>-1</v>
      </c>
      <c r="H26" s="31">
        <v>86.02</v>
      </c>
      <c r="I26" s="32">
        <v>36106.913194444453</v>
      </c>
      <c r="J26" s="60">
        <v>77.44</v>
      </c>
      <c r="K26" s="60" t="s">
        <v>183</v>
      </c>
      <c r="L26" s="31">
        <f t="shared" si="0"/>
        <v>7</v>
      </c>
      <c r="M26" s="31" t="str">
        <f t="shared" si="1"/>
        <v>11</v>
      </c>
      <c r="N26" s="31" t="str">
        <f t="shared" si="2"/>
        <v>1998</v>
      </c>
      <c r="O26" s="31" t="str">
        <f t="shared" si="3"/>
        <v>13</v>
      </c>
      <c r="P26" s="31" t="str">
        <f t="shared" si="4"/>
        <v>20</v>
      </c>
    </row>
    <row r="27" spans="1:16" x14ac:dyDescent="0.3">
      <c r="A27" s="52">
        <v>36104.863888888889</v>
      </c>
      <c r="B27" s="31">
        <v>360</v>
      </c>
      <c r="C27" s="48">
        <v>1118</v>
      </c>
      <c r="D27" s="31">
        <v>-24</v>
      </c>
      <c r="E27" s="29">
        <v>300</v>
      </c>
      <c r="F27" s="33">
        <v>22</v>
      </c>
      <c r="G27" s="42">
        <v>-18</v>
      </c>
      <c r="H27" s="31">
        <v>75.069999999999993</v>
      </c>
      <c r="I27" s="32">
        <v>36107.991666666669</v>
      </c>
      <c r="J27" s="60">
        <v>50.12</v>
      </c>
      <c r="K27" s="60" t="s">
        <v>184</v>
      </c>
      <c r="L27" s="31">
        <f t="shared" si="0"/>
        <v>7</v>
      </c>
      <c r="M27" s="31" t="str">
        <f t="shared" si="1"/>
        <v>11</v>
      </c>
      <c r="N27" s="31" t="str">
        <f t="shared" si="2"/>
        <v>1998</v>
      </c>
      <c r="O27" s="31" t="str">
        <f t="shared" si="3"/>
        <v>22</v>
      </c>
      <c r="P27" s="31" t="str">
        <f t="shared" si="4"/>
        <v>51</v>
      </c>
    </row>
    <row r="28" spans="1:16" x14ac:dyDescent="0.3">
      <c r="A28" s="52">
        <v>36107.495833333327</v>
      </c>
      <c r="B28" s="31">
        <v>196</v>
      </c>
      <c r="C28" s="48">
        <v>559</v>
      </c>
      <c r="D28" s="31">
        <v>6.2</v>
      </c>
      <c r="E28" s="29">
        <v>214</v>
      </c>
      <c r="F28" s="33">
        <v>-21</v>
      </c>
      <c r="G28" s="42">
        <v>-37</v>
      </c>
      <c r="H28" s="31">
        <v>104.9</v>
      </c>
      <c r="I28" s="32">
        <v>36111.866666666669</v>
      </c>
      <c r="J28" s="60">
        <v>73.87</v>
      </c>
      <c r="K28" s="60" t="s">
        <v>185</v>
      </c>
      <c r="L28" s="31">
        <f t="shared" si="0"/>
        <v>11</v>
      </c>
      <c r="M28" s="31" t="str">
        <f t="shared" si="1"/>
        <v>11</v>
      </c>
      <c r="N28" s="31" t="str">
        <f t="shared" si="2"/>
        <v>1998</v>
      </c>
      <c r="O28" s="31" t="str">
        <f t="shared" si="3"/>
        <v>13</v>
      </c>
      <c r="P28" s="31" t="str">
        <f t="shared" si="4"/>
        <v>46</v>
      </c>
    </row>
    <row r="29" spans="1:16" x14ac:dyDescent="0.3">
      <c r="A29" s="52">
        <v>36108.762499999997</v>
      </c>
      <c r="B29" s="31">
        <v>190</v>
      </c>
      <c r="C29" s="48">
        <v>325</v>
      </c>
      <c r="D29" s="31">
        <v>2.6</v>
      </c>
      <c r="E29" s="29">
        <v>338</v>
      </c>
      <c r="F29" s="33">
        <v>15</v>
      </c>
      <c r="G29" s="42">
        <v>-5</v>
      </c>
      <c r="H29" s="31">
        <v>82.12</v>
      </c>
      <c r="I29" s="32">
        <v>36112.184027777781</v>
      </c>
      <c r="J29" s="60">
        <v>109.1</v>
      </c>
      <c r="K29" s="60" t="s">
        <v>186</v>
      </c>
      <c r="L29" s="31">
        <f t="shared" si="0"/>
        <v>14</v>
      </c>
      <c r="M29" s="31" t="str">
        <f t="shared" si="1"/>
        <v>11</v>
      </c>
      <c r="N29" s="31" t="str">
        <f t="shared" si="2"/>
        <v>1998</v>
      </c>
      <c r="O29" s="31" t="str">
        <f t="shared" si="3"/>
        <v>07</v>
      </c>
      <c r="P29" s="31" t="str">
        <f t="shared" si="4"/>
        <v>23</v>
      </c>
    </row>
    <row r="30" spans="1:16" x14ac:dyDescent="0.3">
      <c r="A30" s="52">
        <v>36263.145833333343</v>
      </c>
      <c r="B30" s="31">
        <v>261</v>
      </c>
      <c r="C30" s="48">
        <v>291</v>
      </c>
      <c r="D30" s="31">
        <v>0.2</v>
      </c>
      <c r="E30" s="29">
        <v>194</v>
      </c>
      <c r="F30" s="33">
        <v>16</v>
      </c>
      <c r="G30" s="42">
        <v>0</v>
      </c>
      <c r="H30" s="31">
        <v>88.8</v>
      </c>
      <c r="I30" s="32">
        <v>36266.845833333333</v>
      </c>
      <c r="J30" s="60">
        <v>113.72</v>
      </c>
      <c r="K30" s="60" t="s">
        <v>187</v>
      </c>
      <c r="L30" s="31">
        <f t="shared" si="0"/>
        <v>17</v>
      </c>
      <c r="M30" s="31" t="str">
        <f t="shared" si="1"/>
        <v>04</v>
      </c>
      <c r="N30" s="31" t="str">
        <f t="shared" si="2"/>
        <v>1999</v>
      </c>
      <c r="O30" s="31" t="str">
        <f t="shared" si="3"/>
        <v>21</v>
      </c>
      <c r="P30" s="31" t="str">
        <f t="shared" si="4"/>
        <v>12</v>
      </c>
    </row>
    <row r="31" spans="1:16" x14ac:dyDescent="0.3">
      <c r="A31" s="52">
        <v>36283.254166666673</v>
      </c>
      <c r="B31" s="31">
        <v>360</v>
      </c>
      <c r="C31" s="48">
        <v>1584</v>
      </c>
      <c r="D31" s="31">
        <v>15.8</v>
      </c>
      <c r="E31" s="29">
        <v>88</v>
      </c>
      <c r="F31" s="33">
        <v>15</v>
      </c>
      <c r="G31" s="42">
        <v>32</v>
      </c>
      <c r="H31" s="31">
        <v>45.9</v>
      </c>
      <c r="I31" s="32">
        <v>36285.166666666657</v>
      </c>
      <c r="J31" s="60">
        <v>42.03</v>
      </c>
      <c r="K31" s="60" t="s">
        <v>188</v>
      </c>
      <c r="L31" s="31">
        <f t="shared" si="0"/>
        <v>5</v>
      </c>
      <c r="M31" s="31" t="str">
        <f t="shared" si="1"/>
        <v>05</v>
      </c>
      <c r="N31" s="31" t="str">
        <f t="shared" si="2"/>
        <v>1999</v>
      </c>
      <c r="O31" s="31" t="str">
        <f t="shared" si="3"/>
        <v>00</v>
      </c>
      <c r="P31" s="31" t="str">
        <f t="shared" si="4"/>
        <v>07</v>
      </c>
    </row>
    <row r="32" spans="1:16" x14ac:dyDescent="0.3">
      <c r="A32" s="52">
        <v>36333.787499999999</v>
      </c>
      <c r="B32" s="31">
        <v>360</v>
      </c>
      <c r="C32" s="48">
        <v>1133</v>
      </c>
      <c r="D32" s="31">
        <v>-24.7</v>
      </c>
      <c r="E32" s="29">
        <v>40</v>
      </c>
      <c r="F32" s="33">
        <v>22</v>
      </c>
      <c r="G32" s="42">
        <v>37</v>
      </c>
      <c r="H32" s="31">
        <v>83.1</v>
      </c>
      <c r="I32" s="32">
        <v>36337.25</v>
      </c>
      <c r="J32" s="60">
        <v>49.78</v>
      </c>
      <c r="K32" s="60" t="s">
        <v>189</v>
      </c>
      <c r="L32" s="31">
        <f t="shared" si="0"/>
        <v>24</v>
      </c>
      <c r="M32" s="31" t="str">
        <f t="shared" si="1"/>
        <v>06</v>
      </c>
      <c r="N32" s="31" t="str">
        <f t="shared" si="2"/>
        <v>1999</v>
      </c>
      <c r="O32" s="31" t="str">
        <f t="shared" si="3"/>
        <v>20</v>
      </c>
      <c r="P32" s="31" t="str">
        <f t="shared" si="4"/>
        <v>40</v>
      </c>
    </row>
    <row r="33" spans="1:16" x14ac:dyDescent="0.3">
      <c r="A33" s="52">
        <v>36335.563194444447</v>
      </c>
      <c r="B33" s="31">
        <v>360</v>
      </c>
      <c r="C33" s="48">
        <v>975</v>
      </c>
      <c r="D33" s="31">
        <v>32.4</v>
      </c>
      <c r="E33" s="29">
        <v>335</v>
      </c>
      <c r="F33" s="33">
        <v>29</v>
      </c>
      <c r="G33" s="42">
        <v>-13</v>
      </c>
      <c r="H33" s="31">
        <v>41.82</v>
      </c>
      <c r="I33" s="32">
        <v>36337.305555555547</v>
      </c>
      <c r="J33" s="60">
        <v>53.75</v>
      </c>
      <c r="K33" s="60" t="s">
        <v>190</v>
      </c>
      <c r="L33" s="31">
        <f t="shared" si="0"/>
        <v>26</v>
      </c>
      <c r="M33" s="31" t="str">
        <f t="shared" si="1"/>
        <v>06</v>
      </c>
      <c r="N33" s="31" t="str">
        <f t="shared" si="2"/>
        <v>1999</v>
      </c>
      <c r="O33" s="31" t="str">
        <f t="shared" si="3"/>
        <v>19</v>
      </c>
      <c r="P33" s="31" t="str">
        <f t="shared" si="4"/>
        <v>16</v>
      </c>
    </row>
    <row r="34" spans="1:16" x14ac:dyDescent="0.3">
      <c r="A34" s="52">
        <v>36340.82916666667</v>
      </c>
      <c r="B34" s="31">
        <v>360</v>
      </c>
      <c r="C34" s="48">
        <v>560</v>
      </c>
      <c r="D34" s="31">
        <v>-8.9</v>
      </c>
      <c r="E34" s="29">
        <v>320</v>
      </c>
      <c r="F34" s="33">
        <v>-14</v>
      </c>
      <c r="G34" s="42">
        <v>1</v>
      </c>
      <c r="H34" s="31">
        <v>58.1</v>
      </c>
      <c r="I34" s="32">
        <v>36343.25</v>
      </c>
      <c r="J34" s="60">
        <v>73.78</v>
      </c>
      <c r="K34" s="60" t="s">
        <v>191</v>
      </c>
      <c r="L34" s="31">
        <f t="shared" si="0"/>
        <v>2</v>
      </c>
      <c r="M34" s="31" t="str">
        <f t="shared" si="1"/>
        <v>07</v>
      </c>
      <c r="N34" s="31" t="str">
        <f t="shared" si="2"/>
        <v>1999</v>
      </c>
      <c r="O34" s="31" t="str">
        <f t="shared" si="3"/>
        <v>21</v>
      </c>
      <c r="P34" s="31" t="str">
        <f t="shared" si="4"/>
        <v>40</v>
      </c>
    </row>
    <row r="35" spans="1:16" x14ac:dyDescent="0.3">
      <c r="A35" s="52">
        <v>36344.82916666667</v>
      </c>
      <c r="B35" s="31">
        <v>139</v>
      </c>
      <c r="C35" s="48">
        <v>536</v>
      </c>
      <c r="D35" s="31">
        <v>3.1</v>
      </c>
      <c r="E35" s="29">
        <v>303</v>
      </c>
      <c r="F35" s="33">
        <v>16</v>
      </c>
      <c r="G35" s="42">
        <v>-55</v>
      </c>
      <c r="H35" s="31">
        <v>73.599999999999994</v>
      </c>
      <c r="I35" s="32">
        <v>36347.895833333343</v>
      </c>
      <c r="J35" s="60">
        <v>76.069999999999993</v>
      </c>
      <c r="K35" s="60" t="s">
        <v>192</v>
      </c>
      <c r="L35" s="31">
        <f t="shared" si="0"/>
        <v>6</v>
      </c>
      <c r="M35" s="31" t="str">
        <f t="shared" si="1"/>
        <v>07</v>
      </c>
      <c r="N35" s="31" t="str">
        <f t="shared" si="2"/>
        <v>1999</v>
      </c>
      <c r="O35" s="31" t="str">
        <f t="shared" si="3"/>
        <v>23</v>
      </c>
      <c r="P35" s="31" t="str">
        <f t="shared" si="4"/>
        <v>58</v>
      </c>
    </row>
    <row r="36" spans="1:16" x14ac:dyDescent="0.3">
      <c r="A36" s="52">
        <v>36373.909722222219</v>
      </c>
      <c r="B36" s="31">
        <v>101</v>
      </c>
      <c r="C36" s="48">
        <v>347</v>
      </c>
      <c r="D36" s="31">
        <v>12.4</v>
      </c>
      <c r="E36" s="29">
        <v>9</v>
      </c>
      <c r="F36" s="33">
        <v>27</v>
      </c>
      <c r="G36" s="42">
        <v>16</v>
      </c>
      <c r="H36" s="31">
        <v>54.83</v>
      </c>
      <c r="I36" s="32">
        <v>36376.194444444453</v>
      </c>
      <c r="J36" s="60">
        <v>105.87</v>
      </c>
      <c r="K36" s="60" t="s">
        <v>193</v>
      </c>
      <c r="L36" s="31">
        <f t="shared" si="0"/>
        <v>6</v>
      </c>
      <c r="M36" s="31" t="str">
        <f t="shared" si="1"/>
        <v>08</v>
      </c>
      <c r="N36" s="31" t="str">
        <f t="shared" si="2"/>
        <v>1999</v>
      </c>
      <c r="O36" s="31" t="str">
        <f t="shared" si="3"/>
        <v>07</v>
      </c>
      <c r="P36" s="31" t="str">
        <f t="shared" si="4"/>
        <v>42</v>
      </c>
    </row>
    <row r="37" spans="1:16" x14ac:dyDescent="0.3">
      <c r="A37" s="52">
        <v>36375.243055555547</v>
      </c>
      <c r="B37" s="31">
        <v>59</v>
      </c>
      <c r="C37" s="48">
        <v>222</v>
      </c>
      <c r="D37" s="31">
        <v>6.1</v>
      </c>
      <c r="E37" s="29">
        <v>355</v>
      </c>
      <c r="F37" s="33">
        <v>23</v>
      </c>
      <c r="G37" s="42">
        <v>-4</v>
      </c>
      <c r="H37" s="31">
        <v>124.97</v>
      </c>
      <c r="I37" s="32">
        <v>36380.449999999997</v>
      </c>
      <c r="J37" s="60">
        <v>121.9</v>
      </c>
      <c r="K37" s="60" t="s">
        <v>194</v>
      </c>
      <c r="L37" s="31">
        <f t="shared" si="0"/>
        <v>8</v>
      </c>
      <c r="M37" s="31" t="str">
        <f t="shared" si="1"/>
        <v>08</v>
      </c>
      <c r="N37" s="31" t="str">
        <f t="shared" si="2"/>
        <v>1999</v>
      </c>
      <c r="O37" s="31" t="str">
        <f t="shared" si="3"/>
        <v>07</v>
      </c>
      <c r="P37" s="31" t="str">
        <f t="shared" si="4"/>
        <v>44</v>
      </c>
    </row>
    <row r="38" spans="1:16" x14ac:dyDescent="0.3">
      <c r="A38" s="52">
        <v>36415.037499999999</v>
      </c>
      <c r="B38" s="31">
        <v>121</v>
      </c>
      <c r="C38" s="48">
        <v>732</v>
      </c>
      <c r="D38" s="31">
        <v>9.1999999999999993</v>
      </c>
      <c r="E38" s="29">
        <v>271</v>
      </c>
      <c r="F38" s="33">
        <v>-17</v>
      </c>
      <c r="G38" s="42">
        <v>-42</v>
      </c>
      <c r="H38" s="31">
        <v>81.900000000000006</v>
      </c>
      <c r="I38" s="32">
        <v>36418.449999999997</v>
      </c>
      <c r="J38" s="60">
        <v>62.65</v>
      </c>
      <c r="K38" s="60" t="s">
        <v>195</v>
      </c>
      <c r="L38" s="31">
        <f t="shared" si="0"/>
        <v>14</v>
      </c>
      <c r="M38" s="31" t="str">
        <f t="shared" si="1"/>
        <v>09</v>
      </c>
      <c r="N38" s="31" t="str">
        <f t="shared" si="2"/>
        <v>1999</v>
      </c>
      <c r="O38" s="31" t="str">
        <f t="shared" si="3"/>
        <v>15</v>
      </c>
      <c r="P38" s="31" t="str">
        <f t="shared" si="4"/>
        <v>33</v>
      </c>
    </row>
    <row r="39" spans="1:16" x14ac:dyDescent="0.3">
      <c r="A39" s="52">
        <v>36416.729861111111</v>
      </c>
      <c r="B39" s="31">
        <v>184</v>
      </c>
      <c r="C39" s="48">
        <v>444</v>
      </c>
      <c r="D39" s="31">
        <v>-8.6999999999999993</v>
      </c>
      <c r="E39" s="29">
        <v>62</v>
      </c>
      <c r="F39" s="33">
        <v>15</v>
      </c>
      <c r="G39" s="42">
        <v>6</v>
      </c>
      <c r="H39" s="31">
        <v>33.479999999999997</v>
      </c>
      <c r="I39" s="32">
        <v>36418.125</v>
      </c>
      <c r="J39" s="60">
        <v>89.15</v>
      </c>
      <c r="K39" s="60" t="s">
        <v>196</v>
      </c>
      <c r="L39" s="31">
        <f t="shared" si="0"/>
        <v>17</v>
      </c>
      <c r="M39" s="31" t="str">
        <f t="shared" si="1"/>
        <v>09</v>
      </c>
      <c r="N39" s="31" t="str">
        <f t="shared" si="2"/>
        <v>1999</v>
      </c>
      <c r="O39" s="31" t="str">
        <f t="shared" si="3"/>
        <v>10</v>
      </c>
      <c r="P39" s="31" t="str">
        <f t="shared" si="4"/>
        <v>40</v>
      </c>
    </row>
    <row r="40" spans="1:16" x14ac:dyDescent="0.3">
      <c r="A40" s="52">
        <v>36423.254166666673</v>
      </c>
      <c r="B40" s="31">
        <v>360</v>
      </c>
      <c r="C40" s="48">
        <v>604</v>
      </c>
      <c r="D40" s="31">
        <v>-14.5</v>
      </c>
      <c r="E40" s="29">
        <v>14</v>
      </c>
      <c r="F40" s="33">
        <v>-20</v>
      </c>
      <c r="G40" s="42">
        <v>-5</v>
      </c>
      <c r="H40" s="31">
        <v>63.13</v>
      </c>
      <c r="I40" s="32">
        <v>36425.884722222218</v>
      </c>
      <c r="J40" s="60">
        <v>70.209999999999994</v>
      </c>
      <c r="K40" s="60" t="s">
        <v>197</v>
      </c>
      <c r="L40" s="31">
        <f t="shared" si="0"/>
        <v>23</v>
      </c>
      <c r="M40" s="31" t="str">
        <f t="shared" si="1"/>
        <v>09</v>
      </c>
      <c r="N40" s="31" t="str">
        <f t="shared" si="2"/>
        <v>1999</v>
      </c>
      <c r="O40" s="31" t="str">
        <f t="shared" si="3"/>
        <v>04</v>
      </c>
      <c r="P40" s="31" t="str">
        <f t="shared" si="4"/>
        <v>18</v>
      </c>
    </row>
    <row r="41" spans="1:16" x14ac:dyDescent="0.3">
      <c r="A41" s="52">
        <v>36451.004166666673</v>
      </c>
      <c r="B41" s="31">
        <v>240</v>
      </c>
      <c r="C41" s="48">
        <v>144</v>
      </c>
      <c r="D41" s="31">
        <v>3.5</v>
      </c>
      <c r="E41" s="29">
        <v>184</v>
      </c>
      <c r="F41" s="33">
        <v>-30</v>
      </c>
      <c r="G41" s="42">
        <v>15</v>
      </c>
      <c r="H41" s="31">
        <v>81.48</v>
      </c>
      <c r="I41" s="32">
        <v>36454.399305555547</v>
      </c>
      <c r="J41" s="60">
        <v>129.63999999999999</v>
      </c>
      <c r="K41" s="60" t="s">
        <v>198</v>
      </c>
      <c r="L41" s="31">
        <f t="shared" si="0"/>
        <v>23</v>
      </c>
      <c r="M41" s="31" t="str">
        <f t="shared" si="1"/>
        <v>10</v>
      </c>
      <c r="N41" s="31" t="str">
        <f t="shared" si="2"/>
        <v>1999</v>
      </c>
      <c r="O41" s="31" t="str">
        <f t="shared" si="3"/>
        <v>09</v>
      </c>
      <c r="P41" s="31" t="str">
        <f t="shared" si="4"/>
        <v>44</v>
      </c>
    </row>
    <row r="42" spans="1:16" x14ac:dyDescent="0.3">
      <c r="A42" s="52">
        <v>36458.601388888892</v>
      </c>
      <c r="B42" s="31">
        <v>146</v>
      </c>
      <c r="C42" s="48">
        <v>511</v>
      </c>
      <c r="D42" s="31">
        <v>4</v>
      </c>
      <c r="E42" s="29">
        <v>172</v>
      </c>
      <c r="F42" s="33">
        <v>-38</v>
      </c>
      <c r="G42" s="42">
        <v>-15</v>
      </c>
      <c r="H42" s="31">
        <v>60.57</v>
      </c>
      <c r="I42" s="32">
        <v>36461.125</v>
      </c>
      <c r="J42" s="60">
        <v>78.81</v>
      </c>
      <c r="K42" s="60" t="s">
        <v>199</v>
      </c>
      <c r="L42" s="31">
        <f t="shared" si="0"/>
        <v>28</v>
      </c>
      <c r="M42" s="31" t="str">
        <f t="shared" si="1"/>
        <v>10</v>
      </c>
      <c r="N42" s="31" t="str">
        <f t="shared" si="2"/>
        <v>1999</v>
      </c>
      <c r="O42" s="31" t="str">
        <f t="shared" si="3"/>
        <v>21</v>
      </c>
      <c r="P42" s="31" t="str">
        <f t="shared" si="4"/>
        <v>14</v>
      </c>
    </row>
    <row r="43" spans="1:16" x14ac:dyDescent="0.3">
      <c r="A43" s="52">
        <v>36516.813194444447</v>
      </c>
      <c r="B43" s="31">
        <v>360</v>
      </c>
      <c r="C43" s="48">
        <v>605</v>
      </c>
      <c r="D43" s="31">
        <v>-2.5</v>
      </c>
      <c r="E43" s="29">
        <v>358</v>
      </c>
      <c r="F43" s="33">
        <v>24</v>
      </c>
      <c r="G43" s="42">
        <v>19</v>
      </c>
      <c r="H43" s="31">
        <v>95.2</v>
      </c>
      <c r="I43" s="32">
        <v>36520.779861111107</v>
      </c>
      <c r="J43" s="60">
        <v>70.14</v>
      </c>
      <c r="K43" s="60" t="s">
        <v>200</v>
      </c>
      <c r="L43" s="31">
        <f t="shared" si="0"/>
        <v>25</v>
      </c>
      <c r="M43" s="31" t="str">
        <f t="shared" si="1"/>
        <v>12</v>
      </c>
      <c r="N43" s="31" t="str">
        <f t="shared" si="2"/>
        <v>1999</v>
      </c>
      <c r="O43" s="31" t="str">
        <f t="shared" si="3"/>
        <v>17</v>
      </c>
      <c r="P43" s="31" t="str">
        <f t="shared" si="4"/>
        <v>39</v>
      </c>
    </row>
    <row r="44" spans="1:16" x14ac:dyDescent="0.3">
      <c r="A44" s="52">
        <v>36543.745833333327</v>
      </c>
      <c r="B44" s="31">
        <v>360</v>
      </c>
      <c r="C44" s="48">
        <v>739</v>
      </c>
      <c r="D44" s="31">
        <v>-7.1</v>
      </c>
      <c r="E44" s="29">
        <v>45</v>
      </c>
      <c r="F44" s="33">
        <v>-19</v>
      </c>
      <c r="G44" s="43">
        <v>11</v>
      </c>
      <c r="H44" s="31">
        <v>95.93</v>
      </c>
      <c r="I44" s="32">
        <v>36547.743055555547</v>
      </c>
      <c r="J44" s="60">
        <v>62.32</v>
      </c>
      <c r="K44" s="60" t="s">
        <v>201</v>
      </c>
      <c r="L44" s="31">
        <f t="shared" si="0"/>
        <v>21</v>
      </c>
      <c r="M44" s="31" t="str">
        <f t="shared" si="1"/>
        <v>01</v>
      </c>
      <c r="N44" s="31" t="str">
        <f t="shared" si="2"/>
        <v>2000</v>
      </c>
      <c r="O44" s="31" t="str">
        <f t="shared" si="3"/>
        <v>08</v>
      </c>
      <c r="P44" s="31" t="str">
        <f t="shared" si="4"/>
        <v>13</v>
      </c>
    </row>
    <row r="45" spans="1:16" x14ac:dyDescent="0.3">
      <c r="A45" s="52">
        <v>36564.395833333343</v>
      </c>
      <c r="B45" s="31">
        <v>360</v>
      </c>
      <c r="C45" s="48">
        <v>1079</v>
      </c>
      <c r="D45" s="31">
        <v>-35.299999999999997</v>
      </c>
      <c r="E45" s="29">
        <v>50</v>
      </c>
      <c r="F45" s="33">
        <v>25</v>
      </c>
      <c r="G45" s="43">
        <v>26</v>
      </c>
      <c r="H45" s="31">
        <v>79.5</v>
      </c>
      <c r="I45" s="32">
        <v>36567.708333333343</v>
      </c>
      <c r="J45" s="60">
        <v>51.03</v>
      </c>
      <c r="K45" s="60" t="s">
        <v>202</v>
      </c>
      <c r="L45" s="31">
        <f t="shared" si="0"/>
        <v>10</v>
      </c>
      <c r="M45" s="31" t="str">
        <f t="shared" si="1"/>
        <v>02</v>
      </c>
      <c r="N45" s="31" t="str">
        <f t="shared" si="2"/>
        <v>2000</v>
      </c>
      <c r="O45" s="31" t="str">
        <f t="shared" si="3"/>
        <v>12</v>
      </c>
      <c r="P45" s="31" t="str">
        <f t="shared" si="4"/>
        <v>31</v>
      </c>
    </row>
    <row r="46" spans="1:16" x14ac:dyDescent="0.3">
      <c r="A46" s="52">
        <v>36565.82916666667</v>
      </c>
      <c r="B46" s="31">
        <v>360</v>
      </c>
      <c r="C46" s="48">
        <v>910</v>
      </c>
      <c r="D46" s="31">
        <v>-1.1000000000000001</v>
      </c>
      <c r="E46" s="29">
        <v>223</v>
      </c>
      <c r="F46" s="33">
        <v>-17</v>
      </c>
      <c r="G46" s="43">
        <v>-40</v>
      </c>
      <c r="H46" s="31">
        <v>45.2</v>
      </c>
      <c r="I46" s="32">
        <v>36567.712500000001</v>
      </c>
      <c r="J46" s="60">
        <v>55.71</v>
      </c>
      <c r="K46" s="60" t="s">
        <v>203</v>
      </c>
      <c r="L46" s="31">
        <f t="shared" si="0"/>
        <v>12</v>
      </c>
      <c r="M46" s="31" t="str">
        <f t="shared" si="1"/>
        <v>02</v>
      </c>
      <c r="N46" s="31" t="str">
        <f t="shared" si="2"/>
        <v>2000</v>
      </c>
      <c r="O46" s="31" t="str">
        <f t="shared" si="3"/>
        <v>03</v>
      </c>
      <c r="P46" s="31" t="str">
        <f t="shared" si="4"/>
        <v>36</v>
      </c>
    </row>
    <row r="47" spans="1:16" x14ac:dyDescent="0.3">
      <c r="A47" s="52">
        <v>36568.188194444447</v>
      </c>
      <c r="B47" s="31">
        <v>360</v>
      </c>
      <c r="C47" s="48">
        <v>1107</v>
      </c>
      <c r="D47" s="31">
        <v>-8.3000000000000007</v>
      </c>
      <c r="E47" s="29">
        <v>20</v>
      </c>
      <c r="F47" s="33">
        <v>26</v>
      </c>
      <c r="G47" s="43">
        <v>-23</v>
      </c>
      <c r="H47" s="31">
        <v>55.98</v>
      </c>
      <c r="I47" s="32">
        <v>36570.520833333343</v>
      </c>
      <c r="J47" s="60">
        <v>50.37</v>
      </c>
      <c r="K47" s="60" t="s">
        <v>204</v>
      </c>
      <c r="L47" s="31">
        <f t="shared" si="0"/>
        <v>14</v>
      </c>
      <c r="M47" s="31" t="str">
        <f t="shared" si="1"/>
        <v>02</v>
      </c>
      <c r="N47" s="31" t="str">
        <f t="shared" si="2"/>
        <v>2000</v>
      </c>
      <c r="O47" s="31" t="str">
        <f t="shared" si="3"/>
        <v>06</v>
      </c>
      <c r="P47" s="31" t="str">
        <f t="shared" si="4"/>
        <v>53</v>
      </c>
    </row>
    <row r="48" spans="1:16" x14ac:dyDescent="0.3">
      <c r="A48" s="52">
        <v>36573.895833333343</v>
      </c>
      <c r="B48" s="31">
        <v>360</v>
      </c>
      <c r="C48" s="48">
        <v>728</v>
      </c>
      <c r="D48" s="31">
        <v>-22.9</v>
      </c>
      <c r="E48" s="29">
        <v>184</v>
      </c>
      <c r="F48" s="33">
        <v>-29</v>
      </c>
      <c r="G48" s="43">
        <v>7</v>
      </c>
      <c r="H48" s="31">
        <v>60.3</v>
      </c>
      <c r="I48" s="32">
        <v>36576.408333333333</v>
      </c>
      <c r="J48" s="60">
        <v>62.85</v>
      </c>
      <c r="K48" s="60" t="s">
        <v>205</v>
      </c>
      <c r="L48" s="31">
        <f t="shared" si="0"/>
        <v>20</v>
      </c>
      <c r="M48" s="31" t="str">
        <f t="shared" si="1"/>
        <v>02</v>
      </c>
      <c r="N48" s="31" t="str">
        <f t="shared" si="2"/>
        <v>2000</v>
      </c>
      <c r="O48" s="31" t="str">
        <f t="shared" si="3"/>
        <v>12</v>
      </c>
      <c r="P48" s="31" t="str">
        <f t="shared" si="4"/>
        <v>20</v>
      </c>
    </row>
    <row r="49" spans="1:16" x14ac:dyDescent="0.3">
      <c r="A49" s="52">
        <v>36620.688888888893</v>
      </c>
      <c r="B49" s="31">
        <v>360</v>
      </c>
      <c r="C49" s="48">
        <v>1188</v>
      </c>
      <c r="D49" s="31">
        <v>12.8</v>
      </c>
      <c r="E49" s="29">
        <v>265</v>
      </c>
      <c r="F49" s="33">
        <v>16</v>
      </c>
      <c r="G49" s="43">
        <v>-66</v>
      </c>
      <c r="H49" s="31">
        <v>52.8</v>
      </c>
      <c r="I49" s="32">
        <v>36622.888888888891</v>
      </c>
      <c r="J49" s="60">
        <v>48.6</v>
      </c>
      <c r="K49" s="60" t="s">
        <v>206</v>
      </c>
      <c r="L49" s="31">
        <f t="shared" si="0"/>
        <v>6</v>
      </c>
      <c r="M49" s="31" t="str">
        <f t="shared" si="1"/>
        <v>08</v>
      </c>
      <c r="N49" s="31" t="str">
        <f t="shared" si="2"/>
        <v>2000</v>
      </c>
      <c r="O49" s="31" t="str">
        <f t="shared" si="3"/>
        <v>17</v>
      </c>
      <c r="P49" s="31" t="str">
        <f t="shared" si="4"/>
        <v>08</v>
      </c>
    </row>
    <row r="50" spans="1:16" x14ac:dyDescent="0.3">
      <c r="A50" s="52">
        <v>36683.662499999999</v>
      </c>
      <c r="B50" s="31">
        <v>360</v>
      </c>
      <c r="C50" s="48">
        <v>1119</v>
      </c>
      <c r="D50" s="31">
        <v>1.5</v>
      </c>
      <c r="E50" s="29">
        <v>47</v>
      </c>
      <c r="F50" s="33">
        <v>20</v>
      </c>
      <c r="G50" s="43">
        <v>18</v>
      </c>
      <c r="H50" s="31">
        <v>44.1</v>
      </c>
      <c r="I50" s="32">
        <v>36685.5</v>
      </c>
      <c r="J50" s="60">
        <v>50.1</v>
      </c>
      <c r="K50" s="60" t="s">
        <v>207</v>
      </c>
      <c r="L50" s="31">
        <f t="shared" si="0"/>
        <v>8</v>
      </c>
      <c r="M50" s="31" t="str">
        <f t="shared" si="1"/>
        <v>06</v>
      </c>
      <c r="N50" s="31" t="str">
        <f t="shared" si="2"/>
        <v>2000</v>
      </c>
      <c r="O50" s="31" t="str">
        <f t="shared" si="3"/>
        <v>17</v>
      </c>
      <c r="P50" s="31" t="str">
        <f t="shared" si="4"/>
        <v>59</v>
      </c>
    </row>
    <row r="51" spans="1:16" x14ac:dyDescent="0.3">
      <c r="A51" s="52">
        <v>36697.381944444453</v>
      </c>
      <c r="B51" s="31">
        <v>65</v>
      </c>
      <c r="C51" s="48">
        <v>636</v>
      </c>
      <c r="D51" s="31">
        <v>6.1</v>
      </c>
      <c r="E51" s="29">
        <v>203</v>
      </c>
      <c r="F51" s="33">
        <v>-30</v>
      </c>
      <c r="G51" s="43">
        <v>-30</v>
      </c>
      <c r="H51" s="31">
        <v>71.13</v>
      </c>
      <c r="I51" s="32">
        <v>36700.345833333333</v>
      </c>
      <c r="J51" s="60">
        <v>68</v>
      </c>
      <c r="K51" s="60" t="s">
        <v>208</v>
      </c>
      <c r="L51" s="31">
        <f t="shared" si="0"/>
        <v>23</v>
      </c>
      <c r="M51" s="31" t="str">
        <f t="shared" si="1"/>
        <v>06</v>
      </c>
      <c r="N51" s="31" t="str">
        <f t="shared" si="2"/>
        <v>2000</v>
      </c>
      <c r="O51" s="31" t="str">
        <f t="shared" si="3"/>
        <v>05</v>
      </c>
      <c r="P51" s="31" t="str">
        <f t="shared" si="4"/>
        <v>10</v>
      </c>
    </row>
    <row r="52" spans="1:16" x14ac:dyDescent="0.3">
      <c r="A52" s="52">
        <v>36714.43472222222</v>
      </c>
      <c r="B52" s="31">
        <v>360</v>
      </c>
      <c r="C52" s="48">
        <v>453</v>
      </c>
      <c r="D52" s="31">
        <v>10.8</v>
      </c>
      <c r="E52" s="29">
        <v>193</v>
      </c>
      <c r="F52" s="33">
        <v>17</v>
      </c>
      <c r="G52" s="43">
        <v>10</v>
      </c>
      <c r="H52" s="31">
        <v>63.07</v>
      </c>
      <c r="I52" s="32">
        <v>36717.0625</v>
      </c>
      <c r="J52" s="60">
        <v>87.41</v>
      </c>
      <c r="K52" s="60" t="s">
        <v>209</v>
      </c>
      <c r="L52" s="31">
        <f t="shared" si="0"/>
        <v>11</v>
      </c>
      <c r="M52" s="31" t="str">
        <f t="shared" si="1"/>
        <v>07</v>
      </c>
      <c r="N52" s="31" t="str">
        <f t="shared" si="2"/>
        <v>2000</v>
      </c>
      <c r="O52" s="31" t="str">
        <f t="shared" si="3"/>
        <v>01</v>
      </c>
      <c r="P52" s="31" t="str">
        <f t="shared" si="4"/>
        <v>50</v>
      </c>
    </row>
    <row r="53" spans="1:16" x14ac:dyDescent="0.3">
      <c r="A53" s="52">
        <v>36715.993055555547</v>
      </c>
      <c r="B53" s="31">
        <v>161</v>
      </c>
      <c r="C53" s="48">
        <v>483</v>
      </c>
      <c r="D53" s="31">
        <v>-7.2</v>
      </c>
      <c r="E53" s="29">
        <v>339</v>
      </c>
      <c r="F53" s="33">
        <v>18</v>
      </c>
      <c r="G53" s="43">
        <v>-12</v>
      </c>
      <c r="H53" s="31">
        <v>70.97</v>
      </c>
      <c r="I53" s="32">
        <v>36718.949999999997</v>
      </c>
      <c r="J53" s="60">
        <v>82.46</v>
      </c>
      <c r="K53" s="60" t="s">
        <v>210</v>
      </c>
      <c r="L53" s="31">
        <f t="shared" si="0"/>
        <v>12</v>
      </c>
      <c r="M53" s="31" t="str">
        <f t="shared" si="1"/>
        <v>07</v>
      </c>
      <c r="N53" s="31" t="str">
        <f t="shared" si="2"/>
        <v>2000</v>
      </c>
      <c r="O53" s="31" t="str">
        <f t="shared" si="3"/>
        <v>10</v>
      </c>
      <c r="P53" s="31" t="str">
        <f t="shared" si="4"/>
        <v>17</v>
      </c>
    </row>
    <row r="54" spans="1:16" x14ac:dyDescent="0.3">
      <c r="A54" s="52">
        <v>36717.909722222219</v>
      </c>
      <c r="B54" s="31">
        <v>289</v>
      </c>
      <c r="C54" s="48">
        <v>1352</v>
      </c>
      <c r="D54" s="31">
        <v>35</v>
      </c>
      <c r="E54" s="29">
        <v>94</v>
      </c>
      <c r="F54" s="33">
        <v>18</v>
      </c>
      <c r="G54" s="43">
        <v>49</v>
      </c>
      <c r="H54" s="31">
        <v>67.17</v>
      </c>
      <c r="I54" s="32">
        <v>36720.708333333343</v>
      </c>
      <c r="J54" s="60">
        <v>45.53</v>
      </c>
      <c r="K54" s="60" t="s">
        <v>211</v>
      </c>
      <c r="L54" s="31">
        <f t="shared" si="0"/>
        <v>12</v>
      </c>
      <c r="M54" s="31" t="str">
        <f t="shared" si="1"/>
        <v>07</v>
      </c>
      <c r="N54" s="31" t="str">
        <f t="shared" si="2"/>
        <v>2000</v>
      </c>
      <c r="O54" s="31" t="str">
        <f t="shared" si="3"/>
        <v>19</v>
      </c>
      <c r="P54" s="31" t="str">
        <f t="shared" si="4"/>
        <v>21</v>
      </c>
    </row>
    <row r="55" spans="1:16" x14ac:dyDescent="0.3">
      <c r="A55" s="52">
        <v>36718.560416666667</v>
      </c>
      <c r="B55" s="31">
        <v>360</v>
      </c>
      <c r="C55" s="48">
        <v>1078</v>
      </c>
      <c r="D55" s="31">
        <v>-42.9</v>
      </c>
      <c r="E55" s="29">
        <v>63</v>
      </c>
      <c r="F55" s="33">
        <v>18</v>
      </c>
      <c r="G55" s="43">
        <v>27</v>
      </c>
      <c r="H55" s="31">
        <v>65.349999999999994</v>
      </c>
      <c r="I55" s="32">
        <v>36721.283333333333</v>
      </c>
      <c r="J55" s="60">
        <v>51.06</v>
      </c>
      <c r="K55" s="60" t="s">
        <v>212</v>
      </c>
      <c r="L55" s="31">
        <f t="shared" si="0"/>
        <v>13</v>
      </c>
      <c r="M55" s="31" t="str">
        <f t="shared" si="1"/>
        <v>07</v>
      </c>
      <c r="N55" s="31" t="str">
        <f t="shared" si="2"/>
        <v>2000</v>
      </c>
      <c r="O55" s="31" t="str">
        <f t="shared" si="3"/>
        <v>16</v>
      </c>
      <c r="P55" s="31" t="str">
        <f t="shared" si="4"/>
        <v>30</v>
      </c>
    </row>
    <row r="56" spans="1:16" x14ac:dyDescent="0.3">
      <c r="A56" s="52">
        <v>36721.45416666667</v>
      </c>
      <c r="B56" s="31">
        <v>360</v>
      </c>
      <c r="C56" s="48">
        <v>1674</v>
      </c>
      <c r="D56" s="31">
        <v>-96.1</v>
      </c>
      <c r="E56" s="29">
        <v>273</v>
      </c>
      <c r="F56" s="33">
        <v>22</v>
      </c>
      <c r="G56" s="43">
        <v>-7</v>
      </c>
      <c r="H56" s="31">
        <v>34.200000000000003</v>
      </c>
      <c r="I56" s="32">
        <v>36722.879166666673</v>
      </c>
      <c r="J56" s="60">
        <v>40.869999999999997</v>
      </c>
      <c r="K56" s="60" t="s">
        <v>213</v>
      </c>
      <c r="L56" s="31">
        <f t="shared" si="0"/>
        <v>16</v>
      </c>
      <c r="M56" s="31" t="str">
        <f t="shared" si="1"/>
        <v>07</v>
      </c>
      <c r="N56" s="31" t="str">
        <f t="shared" si="2"/>
        <v>2000</v>
      </c>
      <c r="O56" s="31" t="str">
        <f t="shared" si="3"/>
        <v>03</v>
      </c>
      <c r="P56" s="31" t="str">
        <f t="shared" si="4"/>
        <v>46</v>
      </c>
    </row>
    <row r="57" spans="1:16" x14ac:dyDescent="0.3">
      <c r="A57" s="52">
        <v>36724.370833333327</v>
      </c>
      <c r="B57" s="31">
        <v>116</v>
      </c>
      <c r="C57" s="48">
        <v>788</v>
      </c>
      <c r="D57" s="31">
        <v>30.7</v>
      </c>
      <c r="E57" s="29">
        <v>61</v>
      </c>
      <c r="F57" s="33">
        <v>-10</v>
      </c>
      <c r="G57" s="43">
        <v>36</v>
      </c>
      <c r="H57" s="31">
        <v>47.03</v>
      </c>
      <c r="I57" s="32">
        <v>36726.330555555563</v>
      </c>
      <c r="J57" s="60">
        <v>60.15</v>
      </c>
      <c r="K57" s="60" t="s">
        <v>214</v>
      </c>
      <c r="L57" s="31">
        <f t="shared" si="0"/>
        <v>19</v>
      </c>
      <c r="M57" s="31" t="str">
        <f t="shared" si="1"/>
        <v>07</v>
      </c>
      <c r="N57" s="31" t="str">
        <f t="shared" si="2"/>
        <v>2000</v>
      </c>
      <c r="O57" s="31" t="str">
        <f t="shared" si="3"/>
        <v>21</v>
      </c>
      <c r="P57" s="31" t="str">
        <f t="shared" si="4"/>
        <v>03</v>
      </c>
    </row>
    <row r="58" spans="1:16" x14ac:dyDescent="0.3">
      <c r="A58" s="52">
        <v>36730.229166666657</v>
      </c>
      <c r="B58" s="31">
        <v>181</v>
      </c>
      <c r="C58" s="48">
        <v>631</v>
      </c>
      <c r="D58" s="31">
        <v>-20.399999999999999</v>
      </c>
      <c r="E58" s="29">
        <v>166</v>
      </c>
      <c r="F58" s="33">
        <v>-13</v>
      </c>
      <c r="G58" s="43">
        <v>-5</v>
      </c>
      <c r="H58" s="31">
        <v>74.97</v>
      </c>
      <c r="I58" s="32">
        <v>36733.352777777778</v>
      </c>
      <c r="J58" s="60">
        <v>68.33</v>
      </c>
      <c r="K58" s="60" t="s">
        <v>215</v>
      </c>
      <c r="L58" s="31">
        <f t="shared" si="0"/>
        <v>26</v>
      </c>
      <c r="M58" s="31" t="str">
        <f t="shared" si="1"/>
        <v>07</v>
      </c>
      <c r="N58" s="31" t="str">
        <f t="shared" si="2"/>
        <v>2000</v>
      </c>
      <c r="O58" s="31" t="str">
        <f t="shared" si="3"/>
        <v>01</v>
      </c>
      <c r="P58" s="31" t="str">
        <f t="shared" si="4"/>
        <v>49</v>
      </c>
    </row>
    <row r="59" spans="1:16" x14ac:dyDescent="0.3">
      <c r="A59" s="52">
        <v>36732.145833333343</v>
      </c>
      <c r="B59" s="31">
        <v>360</v>
      </c>
      <c r="C59" s="48">
        <v>528</v>
      </c>
      <c r="D59" s="31">
        <v>-5.8</v>
      </c>
      <c r="E59" s="29">
        <v>168</v>
      </c>
      <c r="F59" s="33">
        <v>6</v>
      </c>
      <c r="G59" s="43">
        <v>-8</v>
      </c>
      <c r="H59" s="31">
        <v>89.6</v>
      </c>
      <c r="I59" s="32">
        <v>36735.879166666673</v>
      </c>
      <c r="J59" s="60">
        <v>76.900000000000006</v>
      </c>
      <c r="K59" s="60" t="s">
        <v>216</v>
      </c>
      <c r="L59" s="31">
        <f t="shared" si="0"/>
        <v>28</v>
      </c>
      <c r="M59" s="31" t="str">
        <f t="shared" si="1"/>
        <v>07</v>
      </c>
      <c r="N59" s="31" t="str">
        <f t="shared" si="2"/>
        <v>2000</v>
      </c>
      <c r="O59" s="31" t="str">
        <f t="shared" si="3"/>
        <v>08</v>
      </c>
      <c r="P59" s="31" t="str">
        <f t="shared" si="4"/>
        <v>24</v>
      </c>
    </row>
    <row r="60" spans="1:16" x14ac:dyDescent="0.3">
      <c r="A60" s="52">
        <v>36744.962500000001</v>
      </c>
      <c r="B60" s="31">
        <v>40</v>
      </c>
      <c r="C60" s="48">
        <v>597</v>
      </c>
      <c r="D60" s="31">
        <v>-7</v>
      </c>
      <c r="E60" s="29">
        <v>233</v>
      </c>
      <c r="F60" s="33">
        <v>-24</v>
      </c>
      <c r="G60" s="43">
        <v>-15</v>
      </c>
      <c r="H60" s="31">
        <v>91.9</v>
      </c>
      <c r="I60" s="32">
        <v>36748.791666666657</v>
      </c>
      <c r="J60" s="60">
        <v>70.739999999999995</v>
      </c>
      <c r="K60" s="60" t="s">
        <v>217</v>
      </c>
      <c r="L60" s="31">
        <f t="shared" si="0"/>
        <v>9</v>
      </c>
      <c r="M60" s="31" t="str">
        <f t="shared" si="1"/>
        <v>08</v>
      </c>
      <c r="N60" s="31" t="str">
        <f t="shared" si="2"/>
        <v>2000</v>
      </c>
      <c r="O60" s="31" t="str">
        <f t="shared" si="3"/>
        <v>21</v>
      </c>
      <c r="P60" s="31" t="str">
        <f t="shared" si="4"/>
        <v>50</v>
      </c>
    </row>
    <row r="61" spans="1:16" x14ac:dyDescent="0.3">
      <c r="A61" s="52">
        <v>36747.6875</v>
      </c>
      <c r="B61" s="31">
        <v>360</v>
      </c>
      <c r="C61" s="48">
        <v>702</v>
      </c>
      <c r="D61" s="31">
        <v>2.8</v>
      </c>
      <c r="E61" s="29">
        <v>12</v>
      </c>
      <c r="F61" s="33">
        <v>20</v>
      </c>
      <c r="G61" s="43">
        <v>12</v>
      </c>
      <c r="H61" s="31">
        <v>37.6</v>
      </c>
      <c r="I61" s="32">
        <v>36749.254166666673</v>
      </c>
      <c r="J61" s="60">
        <v>64.16</v>
      </c>
      <c r="K61" s="60" t="s">
        <v>218</v>
      </c>
      <c r="L61" s="31">
        <f t="shared" si="0"/>
        <v>12</v>
      </c>
      <c r="M61" s="31" t="str">
        <f t="shared" si="1"/>
        <v>08</v>
      </c>
      <c r="N61" s="31" t="str">
        <f t="shared" si="2"/>
        <v>2000</v>
      </c>
      <c r="O61" s="31" t="str">
        <f t="shared" si="3"/>
        <v>08</v>
      </c>
      <c r="P61" s="31" t="str">
        <f t="shared" si="4"/>
        <v>39</v>
      </c>
    </row>
    <row r="62" spans="1:16" x14ac:dyDescent="0.3">
      <c r="A62" s="52">
        <v>36750.620833333327</v>
      </c>
      <c r="B62" s="31">
        <v>161</v>
      </c>
      <c r="C62" s="48">
        <v>876</v>
      </c>
      <c r="D62" s="31">
        <v>10.6</v>
      </c>
      <c r="E62" s="29">
        <v>309</v>
      </c>
      <c r="F62" s="33">
        <v>13</v>
      </c>
      <c r="G62" s="43">
        <v>-46</v>
      </c>
      <c r="H62" s="31">
        <v>35.1</v>
      </c>
      <c r="I62" s="32">
        <v>36752.083333333343</v>
      </c>
      <c r="J62" s="60">
        <v>56.84</v>
      </c>
      <c r="K62" s="60" t="s">
        <v>219</v>
      </c>
      <c r="L62" s="31">
        <f t="shared" si="0"/>
        <v>14</v>
      </c>
      <c r="M62" s="31" t="str">
        <f t="shared" si="1"/>
        <v>08</v>
      </c>
      <c r="N62" s="31" t="str">
        <f t="shared" si="2"/>
        <v>2000</v>
      </c>
      <c r="O62" s="31" t="str">
        <f t="shared" si="3"/>
        <v>23</v>
      </c>
      <c r="P62" s="31" t="str">
        <f t="shared" si="4"/>
        <v>44</v>
      </c>
    </row>
    <row r="63" spans="1:16" x14ac:dyDescent="0.3">
      <c r="A63" s="52">
        <v>36773.254166666673</v>
      </c>
      <c r="B63" s="31">
        <v>145</v>
      </c>
      <c r="C63" s="48">
        <v>849</v>
      </c>
      <c r="D63" s="31">
        <v>7.6</v>
      </c>
      <c r="E63" s="29">
        <v>321</v>
      </c>
      <c r="F63" s="33">
        <v>30</v>
      </c>
      <c r="G63" s="43">
        <v>-37</v>
      </c>
      <c r="H63" s="31">
        <v>43.9</v>
      </c>
      <c r="I63" s="32">
        <v>36775.083333333343</v>
      </c>
      <c r="J63" s="60">
        <v>57.79</v>
      </c>
      <c r="K63" s="60" t="s">
        <v>220</v>
      </c>
      <c r="L63" s="31">
        <f t="shared" si="0"/>
        <v>6</v>
      </c>
      <c r="M63" s="31" t="str">
        <f t="shared" si="1"/>
        <v>09</v>
      </c>
      <c r="N63" s="31" t="str">
        <f t="shared" si="2"/>
        <v>2000</v>
      </c>
      <c r="O63" s="31" t="str">
        <f t="shared" si="3"/>
        <v>15</v>
      </c>
      <c r="P63" s="31" t="str">
        <f t="shared" si="4"/>
        <v>53</v>
      </c>
    </row>
    <row r="64" spans="1:16" x14ac:dyDescent="0.3">
      <c r="A64" s="52">
        <v>36781.495833333327</v>
      </c>
      <c r="B64" s="31">
        <v>360</v>
      </c>
      <c r="C64" s="48">
        <v>1550</v>
      </c>
      <c r="D64" s="31">
        <v>58.2</v>
      </c>
      <c r="E64" s="29">
        <v>220</v>
      </c>
      <c r="F64" s="33">
        <v>-19</v>
      </c>
      <c r="G64" s="43">
        <v>-6</v>
      </c>
      <c r="H64" s="31">
        <v>79.47</v>
      </c>
      <c r="I64" s="32">
        <v>36784.806944444441</v>
      </c>
      <c r="J64" s="60">
        <v>42.5</v>
      </c>
      <c r="K64" s="60" t="s">
        <v>221</v>
      </c>
      <c r="L64" s="31">
        <f t="shared" si="0"/>
        <v>14</v>
      </c>
      <c r="M64" s="31" t="str">
        <f t="shared" si="1"/>
        <v>09</v>
      </c>
      <c r="N64" s="31" t="str">
        <f t="shared" si="2"/>
        <v>2000</v>
      </c>
      <c r="O64" s="31" t="str">
        <f t="shared" si="3"/>
        <v>06</v>
      </c>
      <c r="P64" s="31" t="str">
        <f t="shared" si="4"/>
        <v>23</v>
      </c>
    </row>
    <row r="65" spans="1:16" x14ac:dyDescent="0.3">
      <c r="A65" s="52">
        <v>36785.220833333333</v>
      </c>
      <c r="B65" s="31">
        <v>360</v>
      </c>
      <c r="C65" s="48">
        <v>1215</v>
      </c>
      <c r="D65" s="31">
        <v>-12.3</v>
      </c>
      <c r="E65" s="29">
        <v>3</v>
      </c>
      <c r="F65" s="33">
        <v>14</v>
      </c>
      <c r="G65" s="43">
        <v>-7</v>
      </c>
      <c r="H65" s="31">
        <v>20.6</v>
      </c>
      <c r="I65" s="32">
        <v>36786.07916666667</v>
      </c>
      <c r="J65" s="60">
        <v>48.05</v>
      </c>
      <c r="K65" s="60" t="s">
        <v>222</v>
      </c>
      <c r="L65" s="31">
        <f t="shared" si="0"/>
        <v>18</v>
      </c>
      <c r="M65" s="31" t="str">
        <f t="shared" si="1"/>
        <v>09</v>
      </c>
      <c r="N65" s="31" t="str">
        <f t="shared" si="2"/>
        <v>2000</v>
      </c>
      <c r="O65" s="31" t="str">
        <f t="shared" si="3"/>
        <v>05</v>
      </c>
      <c r="P65" s="31" t="str">
        <f t="shared" si="4"/>
        <v>21</v>
      </c>
    </row>
    <row r="66" spans="1:16" x14ac:dyDescent="0.3">
      <c r="A66" s="52">
        <v>36798.909722222219</v>
      </c>
      <c r="B66" s="31">
        <v>274</v>
      </c>
      <c r="C66" s="48">
        <v>173</v>
      </c>
      <c r="D66" s="31">
        <v>8.8000000000000007</v>
      </c>
      <c r="E66" s="29">
        <v>129</v>
      </c>
      <c r="F66" s="33">
        <v>-22</v>
      </c>
      <c r="G66" s="43">
        <v>53</v>
      </c>
      <c r="H66" s="31">
        <v>91.27</v>
      </c>
      <c r="I66" s="32">
        <v>36802.712500000001</v>
      </c>
      <c r="J66" s="60">
        <v>126.93</v>
      </c>
      <c r="K66" s="60" t="s">
        <v>223</v>
      </c>
      <c r="L66" s="31">
        <f t="shared" si="0"/>
        <v>5</v>
      </c>
      <c r="M66" s="31" t="str">
        <f t="shared" si="1"/>
        <v>10</v>
      </c>
      <c r="N66" s="31" t="str">
        <f t="shared" si="2"/>
        <v>2000</v>
      </c>
      <c r="O66" s="31" t="str">
        <f t="shared" si="3"/>
        <v>04</v>
      </c>
      <c r="P66" s="31" t="str">
        <f t="shared" si="4"/>
        <v>45</v>
      </c>
    </row>
    <row r="67" spans="1:16" x14ac:dyDescent="0.3">
      <c r="A67" s="52">
        <v>36801.159722222219</v>
      </c>
      <c r="B67" s="31">
        <v>360</v>
      </c>
      <c r="C67" s="48">
        <v>525</v>
      </c>
      <c r="D67" s="31">
        <v>-4.9000000000000004</v>
      </c>
      <c r="E67" s="29">
        <v>107</v>
      </c>
      <c r="F67" s="33">
        <v>-9</v>
      </c>
      <c r="G67" s="43">
        <v>7</v>
      </c>
      <c r="H67" s="31">
        <v>81.38</v>
      </c>
      <c r="I67" s="32">
        <v>36804.550694444442</v>
      </c>
      <c r="J67" s="60">
        <v>77.23</v>
      </c>
      <c r="K67" s="60" t="s">
        <v>224</v>
      </c>
      <c r="L67" s="31">
        <f t="shared" ref="L67:L130" si="5" xml:space="preserve"> DAY(LEFT(K67, 2))</f>
        <v>5</v>
      </c>
      <c r="M67" s="31" t="str">
        <f t="shared" ref="M67:M130" si="6" xml:space="preserve"> MID(K67,4,2)</f>
        <v>10</v>
      </c>
      <c r="N67" s="31" t="str">
        <f t="shared" ref="N67:N130" si="7" xml:space="preserve"> MID(K67,7,4)</f>
        <v>2000</v>
      </c>
      <c r="O67" s="31" t="str">
        <f t="shared" ref="O67:O130" si="8" xml:space="preserve"> MID(K67,15,2)</f>
        <v>09</v>
      </c>
      <c r="P67" s="31" t="str">
        <f t="shared" ref="P67:P130" si="9" xml:space="preserve"> MID(K67,19,2)</f>
        <v>03</v>
      </c>
    </row>
    <row r="68" spans="1:16" x14ac:dyDescent="0.3">
      <c r="A68" s="52">
        <v>36808.993055555547</v>
      </c>
      <c r="B68" s="31">
        <v>360</v>
      </c>
      <c r="C68" s="48">
        <v>798</v>
      </c>
      <c r="D68" s="31">
        <v>-9.8000000000000007</v>
      </c>
      <c r="E68" s="29">
        <v>318</v>
      </c>
      <c r="F68" s="33">
        <v>1</v>
      </c>
      <c r="G68" s="43">
        <v>-14</v>
      </c>
      <c r="H68" s="31">
        <v>66.569999999999993</v>
      </c>
      <c r="I68" s="32">
        <v>36811.76666666667</v>
      </c>
      <c r="J68" s="60">
        <v>59.74</v>
      </c>
      <c r="K68" s="60" t="s">
        <v>225</v>
      </c>
      <c r="L68" s="31">
        <f t="shared" si="5"/>
        <v>12</v>
      </c>
      <c r="M68" s="31" t="str">
        <f t="shared" si="6"/>
        <v>10</v>
      </c>
      <c r="N68" s="31" t="str">
        <f t="shared" si="7"/>
        <v>2000</v>
      </c>
      <c r="O68" s="31" t="str">
        <f t="shared" si="8"/>
        <v>11</v>
      </c>
      <c r="P68" s="31" t="str">
        <f t="shared" si="9"/>
        <v>34</v>
      </c>
    </row>
    <row r="69" spans="1:16" x14ac:dyDescent="0.3">
      <c r="A69" s="52">
        <v>36824.351388888892</v>
      </c>
      <c r="B69" s="31">
        <v>360</v>
      </c>
      <c r="C69" s="48">
        <v>770</v>
      </c>
      <c r="D69" s="31">
        <v>17.399999999999999</v>
      </c>
      <c r="E69" s="29">
        <v>275</v>
      </c>
      <c r="F69" s="33">
        <v>9</v>
      </c>
      <c r="G69" s="43">
        <v>-63</v>
      </c>
      <c r="H69" s="31">
        <v>86.87</v>
      </c>
      <c r="I69" s="32">
        <v>36827.970833333333</v>
      </c>
      <c r="J69" s="60">
        <v>60.92</v>
      </c>
      <c r="K69" s="60" t="s">
        <v>226</v>
      </c>
      <c r="L69" s="31">
        <f t="shared" si="5"/>
        <v>27</v>
      </c>
      <c r="M69" s="31" t="str">
        <f t="shared" si="6"/>
        <v>10</v>
      </c>
      <c r="N69" s="31" t="str">
        <f t="shared" si="7"/>
        <v>2000</v>
      </c>
      <c r="O69" s="31" t="str">
        <f t="shared" si="8"/>
        <v>21</v>
      </c>
      <c r="P69" s="31" t="str">
        <f t="shared" si="9"/>
        <v>21</v>
      </c>
    </row>
    <row r="70" spans="1:16" x14ac:dyDescent="0.3">
      <c r="A70" s="52">
        <v>36833.768055555563</v>
      </c>
      <c r="B70" s="31">
        <v>360</v>
      </c>
      <c r="C70" s="48">
        <v>291</v>
      </c>
      <c r="D70" s="31">
        <v>16.399999999999999</v>
      </c>
      <c r="E70" s="29">
        <v>57</v>
      </c>
      <c r="F70" s="33">
        <v>2</v>
      </c>
      <c r="G70" s="43">
        <v>-2</v>
      </c>
      <c r="H70" s="31">
        <v>76.67</v>
      </c>
      <c r="I70" s="32">
        <v>36836.962500000001</v>
      </c>
      <c r="J70" s="60">
        <v>113.72</v>
      </c>
      <c r="K70" s="60" t="s">
        <v>227</v>
      </c>
      <c r="L70" s="31">
        <f t="shared" si="5"/>
        <v>8</v>
      </c>
      <c r="M70" s="31" t="str">
        <f t="shared" si="6"/>
        <v>11</v>
      </c>
      <c r="N70" s="31" t="str">
        <f t="shared" si="7"/>
        <v>2000</v>
      </c>
      <c r="O70" s="31" t="str">
        <f t="shared" si="8"/>
        <v>12</v>
      </c>
      <c r="P70" s="31" t="str">
        <f t="shared" si="9"/>
        <v>08</v>
      </c>
    </row>
    <row r="71" spans="1:16" x14ac:dyDescent="0.3">
      <c r="A71" s="52">
        <v>36838.962500000001</v>
      </c>
      <c r="B71" s="31">
        <v>170</v>
      </c>
      <c r="C71" s="48">
        <v>1738</v>
      </c>
      <c r="D71" s="31">
        <v>69.900000000000006</v>
      </c>
      <c r="E71" s="29">
        <v>299</v>
      </c>
      <c r="F71" s="33">
        <v>10</v>
      </c>
      <c r="G71" s="43">
        <v>-77</v>
      </c>
      <c r="H71" s="31">
        <v>42.9</v>
      </c>
      <c r="I71" s="32">
        <v>36840.75</v>
      </c>
      <c r="J71" s="60">
        <v>40.1</v>
      </c>
      <c r="K71" s="60" t="s">
        <v>228</v>
      </c>
      <c r="L71" s="31">
        <f t="shared" si="5"/>
        <v>10</v>
      </c>
      <c r="M71" s="31" t="str">
        <f t="shared" si="6"/>
        <v>11</v>
      </c>
      <c r="N71" s="31" t="str">
        <f t="shared" si="7"/>
        <v>2000</v>
      </c>
      <c r="O71" s="31" t="str">
        <f t="shared" si="8"/>
        <v>15</v>
      </c>
      <c r="P71" s="31" t="str">
        <f t="shared" si="9"/>
        <v>11</v>
      </c>
    </row>
    <row r="72" spans="1:16" x14ac:dyDescent="0.3">
      <c r="A72" s="52">
        <v>36854.229166666657</v>
      </c>
      <c r="B72" s="31">
        <v>360</v>
      </c>
      <c r="C72" s="48">
        <v>1289</v>
      </c>
      <c r="D72" s="31">
        <v>2.1</v>
      </c>
      <c r="E72" s="29">
        <v>313</v>
      </c>
      <c r="F72" s="33">
        <v>20</v>
      </c>
      <c r="G72" s="43">
        <v>-5</v>
      </c>
      <c r="H72" s="31">
        <v>50.5</v>
      </c>
      <c r="I72" s="32">
        <v>36856.333333333343</v>
      </c>
      <c r="J72" s="60">
        <v>46.64</v>
      </c>
      <c r="K72" s="60" t="s">
        <v>229</v>
      </c>
      <c r="L72" s="31">
        <f t="shared" si="5"/>
        <v>26</v>
      </c>
      <c r="M72" s="31" t="str">
        <f t="shared" si="6"/>
        <v>11</v>
      </c>
      <c r="N72" s="31" t="str">
        <f t="shared" si="7"/>
        <v>2000</v>
      </c>
      <c r="O72" s="31" t="str">
        <f t="shared" si="8"/>
        <v>04</v>
      </c>
      <c r="P72" s="31" t="str">
        <f t="shared" si="9"/>
        <v>08</v>
      </c>
    </row>
    <row r="73" spans="1:16" x14ac:dyDescent="0.3">
      <c r="A73" s="52">
        <v>36855.063194444447</v>
      </c>
      <c r="B73" s="31">
        <v>360</v>
      </c>
      <c r="C73" s="48">
        <v>2519</v>
      </c>
      <c r="D73" s="31">
        <v>-5</v>
      </c>
      <c r="E73" s="29">
        <v>82</v>
      </c>
      <c r="F73" s="33">
        <v>7</v>
      </c>
      <c r="G73" s="43">
        <v>50</v>
      </c>
      <c r="H73" s="31">
        <v>29.92</v>
      </c>
      <c r="I73" s="32">
        <v>36856.30972222222</v>
      </c>
      <c r="J73" s="60">
        <v>33.07</v>
      </c>
      <c r="K73" s="60" t="s">
        <v>230</v>
      </c>
      <c r="L73" s="31">
        <f t="shared" si="5"/>
        <v>26</v>
      </c>
      <c r="M73" s="31" t="str">
        <f t="shared" si="6"/>
        <v>11</v>
      </c>
      <c r="N73" s="31" t="str">
        <f t="shared" si="7"/>
        <v>2000</v>
      </c>
      <c r="O73" s="31" t="str">
        <f t="shared" si="8"/>
        <v>10</v>
      </c>
      <c r="P73" s="31" t="str">
        <f t="shared" si="9"/>
        <v>35</v>
      </c>
    </row>
    <row r="74" spans="1:16" x14ac:dyDescent="0.3">
      <c r="A74" s="52">
        <v>36856.712500000001</v>
      </c>
      <c r="B74" s="31">
        <v>360</v>
      </c>
      <c r="C74" s="48">
        <v>980</v>
      </c>
      <c r="D74" s="31">
        <v>5.8</v>
      </c>
      <c r="E74" s="29">
        <v>274</v>
      </c>
      <c r="F74" s="33">
        <v>18</v>
      </c>
      <c r="G74" s="43">
        <v>-38</v>
      </c>
      <c r="H74" s="31">
        <v>49.9</v>
      </c>
      <c r="I74" s="32">
        <v>36858.791666666657</v>
      </c>
      <c r="J74" s="60">
        <v>53.61</v>
      </c>
      <c r="K74" s="60" t="s">
        <v>231</v>
      </c>
      <c r="L74" s="31">
        <f t="shared" si="5"/>
        <v>28</v>
      </c>
      <c r="M74" s="31" t="str">
        <f t="shared" si="6"/>
        <v>11</v>
      </c>
      <c r="N74" s="31" t="str">
        <f t="shared" si="7"/>
        <v>2000</v>
      </c>
      <c r="O74" s="31" t="str">
        <f t="shared" si="8"/>
        <v>22</v>
      </c>
      <c r="P74" s="31" t="str">
        <f t="shared" si="9"/>
        <v>42</v>
      </c>
    </row>
    <row r="75" spans="1:16" x14ac:dyDescent="0.3">
      <c r="A75" s="52">
        <v>36901.037499999999</v>
      </c>
      <c r="B75" s="31">
        <v>360</v>
      </c>
      <c r="C75" s="48">
        <v>832</v>
      </c>
      <c r="D75" s="31">
        <v>7.9</v>
      </c>
      <c r="E75" s="29">
        <v>107</v>
      </c>
      <c r="F75" s="33">
        <v>13</v>
      </c>
      <c r="G75" s="43">
        <v>36</v>
      </c>
      <c r="H75" s="31">
        <v>80.099999999999994</v>
      </c>
      <c r="I75" s="32">
        <v>36904.375</v>
      </c>
      <c r="J75" s="60">
        <v>58.41</v>
      </c>
      <c r="K75" s="60" t="s">
        <v>232</v>
      </c>
      <c r="L75" s="31">
        <f t="shared" si="5"/>
        <v>12</v>
      </c>
      <c r="M75" s="31" t="str">
        <f t="shared" si="6"/>
        <v>01</v>
      </c>
      <c r="N75" s="31" t="str">
        <f t="shared" si="7"/>
        <v>2001</v>
      </c>
      <c r="O75" s="31" t="str">
        <f t="shared" si="8"/>
        <v>11</v>
      </c>
      <c r="P75" s="31" t="str">
        <f t="shared" si="9"/>
        <v>18</v>
      </c>
    </row>
    <row r="76" spans="1:16" x14ac:dyDescent="0.3">
      <c r="A76" s="52">
        <v>36905.270833333343</v>
      </c>
      <c r="B76" s="31">
        <v>134</v>
      </c>
      <c r="C76" s="48">
        <v>945</v>
      </c>
      <c r="D76" s="31">
        <v>24.7</v>
      </c>
      <c r="E76" s="29">
        <v>356</v>
      </c>
      <c r="F76" s="33">
        <v>48</v>
      </c>
      <c r="G76" s="43">
        <v>-80</v>
      </c>
      <c r="H76" s="31">
        <v>66.12</v>
      </c>
      <c r="I76" s="32">
        <v>36908.025694444441</v>
      </c>
      <c r="J76" s="60">
        <v>54.63</v>
      </c>
      <c r="K76" s="60" t="s">
        <v>233</v>
      </c>
      <c r="L76" s="31">
        <f t="shared" si="5"/>
        <v>16</v>
      </c>
      <c r="M76" s="31" t="str">
        <f t="shared" si="6"/>
        <v>01</v>
      </c>
      <c r="N76" s="31" t="str">
        <f t="shared" si="7"/>
        <v>2001</v>
      </c>
      <c r="O76" s="31" t="str">
        <f t="shared" si="8"/>
        <v>13</v>
      </c>
      <c r="P76" s="31" t="str">
        <f t="shared" si="9"/>
        <v>07</v>
      </c>
    </row>
    <row r="77" spans="1:16" x14ac:dyDescent="0.3">
      <c r="A77" s="52">
        <v>36911.895833333343</v>
      </c>
      <c r="B77" s="31">
        <v>360</v>
      </c>
      <c r="C77" s="48">
        <v>1507</v>
      </c>
      <c r="D77" s="31">
        <v>-41.1</v>
      </c>
      <c r="E77" s="29">
        <v>71</v>
      </c>
      <c r="F77" s="33">
        <v>-7</v>
      </c>
      <c r="G77" s="43">
        <v>46</v>
      </c>
      <c r="H77" s="31">
        <v>59.5</v>
      </c>
      <c r="I77" s="32">
        <v>36914.375</v>
      </c>
      <c r="J77" s="60">
        <v>43.11</v>
      </c>
      <c r="K77" s="60" t="s">
        <v>234</v>
      </c>
      <c r="L77" s="31">
        <f t="shared" si="5"/>
        <v>22</v>
      </c>
      <c r="M77" s="31" t="str">
        <f t="shared" si="6"/>
        <v>01</v>
      </c>
      <c r="N77" s="31" t="str">
        <f t="shared" si="7"/>
        <v>2001</v>
      </c>
      <c r="O77" s="31" t="str">
        <f t="shared" si="8"/>
        <v>16</v>
      </c>
      <c r="P77" s="31" t="str">
        <f t="shared" si="9"/>
        <v>36</v>
      </c>
    </row>
    <row r="78" spans="1:16" x14ac:dyDescent="0.3">
      <c r="A78" s="52">
        <v>36937.57916666667</v>
      </c>
      <c r="B78" s="31">
        <v>360</v>
      </c>
      <c r="C78" s="48">
        <v>625</v>
      </c>
      <c r="D78" s="31">
        <v>4</v>
      </c>
      <c r="E78" s="29">
        <v>17</v>
      </c>
      <c r="F78" s="33">
        <v>7</v>
      </c>
      <c r="G78" s="43">
        <v>12</v>
      </c>
      <c r="H78" s="31">
        <v>118.43</v>
      </c>
      <c r="I78" s="32">
        <v>36942.513888888891</v>
      </c>
      <c r="J78" s="60">
        <v>68.73</v>
      </c>
      <c r="K78" s="60" t="s">
        <v>235</v>
      </c>
      <c r="L78" s="31">
        <f t="shared" si="5"/>
        <v>18</v>
      </c>
      <c r="M78" s="31" t="str">
        <f t="shared" si="6"/>
        <v>02</v>
      </c>
      <c r="N78" s="31" t="str">
        <f t="shared" si="7"/>
        <v>2001</v>
      </c>
      <c r="O78" s="31" t="str">
        <f t="shared" si="8"/>
        <v>10</v>
      </c>
      <c r="P78" s="31" t="str">
        <f t="shared" si="9"/>
        <v>37</v>
      </c>
    </row>
    <row r="79" spans="1:16" x14ac:dyDescent="0.3">
      <c r="A79" s="52">
        <v>36950.618055555547</v>
      </c>
      <c r="B79" s="31">
        <v>232</v>
      </c>
      <c r="C79" s="48">
        <v>313</v>
      </c>
      <c r="D79" s="31">
        <v>1.9</v>
      </c>
      <c r="E79" s="29">
        <v>263</v>
      </c>
      <c r="F79" s="33">
        <v>-17</v>
      </c>
      <c r="G79" s="43">
        <v>-5</v>
      </c>
      <c r="H79" s="31">
        <v>62.35</v>
      </c>
      <c r="I79" s="32">
        <v>36953.21597222222</v>
      </c>
      <c r="J79" s="60">
        <v>110.78</v>
      </c>
      <c r="K79" s="60" t="s">
        <v>236</v>
      </c>
      <c r="L79" s="31">
        <f t="shared" si="5"/>
        <v>5</v>
      </c>
      <c r="M79" s="31" t="str">
        <f t="shared" si="6"/>
        <v>03</v>
      </c>
      <c r="N79" s="31" t="str">
        <f t="shared" si="7"/>
        <v>2001</v>
      </c>
      <c r="O79" s="31" t="str">
        <f t="shared" si="8"/>
        <v>05</v>
      </c>
      <c r="P79" s="31" t="str">
        <f t="shared" si="9"/>
        <v>36</v>
      </c>
    </row>
    <row r="80" spans="1:16" x14ac:dyDescent="0.3">
      <c r="A80" s="52">
        <v>36966.159722222219</v>
      </c>
      <c r="B80" s="31">
        <v>281</v>
      </c>
      <c r="C80" s="48">
        <v>271</v>
      </c>
      <c r="D80" s="31">
        <v>2.6</v>
      </c>
      <c r="E80" s="29">
        <v>312</v>
      </c>
      <c r="F80" s="33">
        <v>11</v>
      </c>
      <c r="G80" s="43">
        <v>-9</v>
      </c>
      <c r="H80" s="31">
        <v>91.47</v>
      </c>
      <c r="I80" s="32">
        <v>36969.970833333333</v>
      </c>
      <c r="J80" s="60">
        <v>116.24</v>
      </c>
      <c r="K80" s="60" t="s">
        <v>237</v>
      </c>
      <c r="L80" s="31">
        <f t="shared" si="5"/>
        <v>21</v>
      </c>
      <c r="M80" s="31" t="str">
        <f t="shared" si="6"/>
        <v>03</v>
      </c>
      <c r="N80" s="31" t="str">
        <f t="shared" si="7"/>
        <v>2001</v>
      </c>
      <c r="O80" s="31" t="str">
        <f t="shared" si="8"/>
        <v>00</v>
      </c>
      <c r="P80" s="31" t="str">
        <f t="shared" si="9"/>
        <v>04</v>
      </c>
    </row>
    <row r="81" spans="1:16" x14ac:dyDescent="0.3">
      <c r="A81" s="52">
        <v>36969.226388888892</v>
      </c>
      <c r="B81" s="31">
        <v>360</v>
      </c>
      <c r="C81" s="48">
        <v>389</v>
      </c>
      <c r="D81" s="31">
        <v>-2.4</v>
      </c>
      <c r="E81" s="29">
        <v>107</v>
      </c>
      <c r="F81" s="33">
        <v>-20</v>
      </c>
      <c r="G81" s="43">
        <v>0</v>
      </c>
      <c r="H81" s="31">
        <v>89.07</v>
      </c>
      <c r="I81" s="32">
        <v>36972.9375</v>
      </c>
      <c r="J81" s="60">
        <v>99.14</v>
      </c>
      <c r="K81" s="60" t="s">
        <v>238</v>
      </c>
      <c r="L81" s="31">
        <f t="shared" si="5"/>
        <v>23</v>
      </c>
      <c r="M81" s="31" t="str">
        <f t="shared" si="6"/>
        <v>03</v>
      </c>
      <c r="N81" s="31" t="str">
        <f t="shared" si="7"/>
        <v>2001</v>
      </c>
      <c r="O81" s="31" t="str">
        <f t="shared" si="8"/>
        <v>08</v>
      </c>
      <c r="P81" s="31" t="str">
        <f t="shared" si="9"/>
        <v>34</v>
      </c>
    </row>
    <row r="82" spans="1:16" x14ac:dyDescent="0.3">
      <c r="A82" s="52">
        <v>36975.712500000001</v>
      </c>
      <c r="B82" s="31">
        <v>360</v>
      </c>
      <c r="C82" s="48">
        <v>677</v>
      </c>
      <c r="D82" s="31">
        <v>-12.2</v>
      </c>
      <c r="E82" s="29">
        <v>19</v>
      </c>
      <c r="F82" s="33">
        <v>16</v>
      </c>
      <c r="G82" s="43">
        <v>25</v>
      </c>
      <c r="H82" s="31">
        <v>54.43</v>
      </c>
      <c r="I82" s="32">
        <v>36977.980555555558</v>
      </c>
      <c r="J82" s="60">
        <v>65.52</v>
      </c>
      <c r="K82" s="60" t="s">
        <v>239</v>
      </c>
      <c r="L82" s="31">
        <f t="shared" si="5"/>
        <v>28</v>
      </c>
      <c r="M82" s="31" t="str">
        <f t="shared" si="6"/>
        <v>03</v>
      </c>
      <c r="N82" s="31" t="str">
        <f t="shared" si="7"/>
        <v>2001</v>
      </c>
      <c r="O82" s="31" t="str">
        <f t="shared" si="8"/>
        <v>10</v>
      </c>
      <c r="P82" s="31" t="str">
        <f t="shared" si="9"/>
        <v>37</v>
      </c>
    </row>
    <row r="83" spans="1:16" x14ac:dyDescent="0.3">
      <c r="A83" s="52">
        <v>36979.43472222222</v>
      </c>
      <c r="B83" s="31">
        <v>360</v>
      </c>
      <c r="C83" s="48">
        <v>942</v>
      </c>
      <c r="D83" s="31">
        <v>3.5</v>
      </c>
      <c r="E83" s="29">
        <v>71</v>
      </c>
      <c r="F83" s="33">
        <v>20</v>
      </c>
      <c r="G83" s="43">
        <v>-19</v>
      </c>
      <c r="H83" s="31">
        <v>42.57</v>
      </c>
      <c r="I83" s="32">
        <v>36981.208333333343</v>
      </c>
      <c r="J83" s="60">
        <v>54.72</v>
      </c>
      <c r="K83" s="60" t="s">
        <v>240</v>
      </c>
      <c r="L83" s="31">
        <f t="shared" si="5"/>
        <v>31</v>
      </c>
      <c r="M83" s="31" t="str">
        <f t="shared" si="6"/>
        <v>03</v>
      </c>
      <c r="N83" s="31" t="str">
        <f t="shared" si="7"/>
        <v>2001</v>
      </c>
      <c r="O83" s="31" t="str">
        <f t="shared" si="8"/>
        <v>17</v>
      </c>
      <c r="P83" s="31" t="str">
        <f t="shared" si="9"/>
        <v>09</v>
      </c>
    </row>
    <row r="84" spans="1:16" x14ac:dyDescent="0.3">
      <c r="A84" s="52">
        <v>36983.92083333333</v>
      </c>
      <c r="B84" s="31">
        <v>244</v>
      </c>
      <c r="C84" s="48">
        <v>2505</v>
      </c>
      <c r="D84" s="31">
        <v>108.5</v>
      </c>
      <c r="E84" s="29">
        <v>293</v>
      </c>
      <c r="F84" s="33">
        <v>19</v>
      </c>
      <c r="G84" s="43">
        <v>-72</v>
      </c>
      <c r="H84" s="31">
        <v>46.8</v>
      </c>
      <c r="I84" s="32">
        <v>36985.870833333327</v>
      </c>
      <c r="J84" s="60">
        <v>33.17</v>
      </c>
      <c r="K84" s="60" t="s">
        <v>241</v>
      </c>
      <c r="L84" s="31">
        <f t="shared" si="5"/>
        <v>4</v>
      </c>
      <c r="M84" s="31" t="str">
        <f t="shared" si="6"/>
        <v>04</v>
      </c>
      <c r="N84" s="31" t="str">
        <f t="shared" si="7"/>
        <v>2001</v>
      </c>
      <c r="O84" s="31" t="str">
        <f t="shared" si="8"/>
        <v>07</v>
      </c>
      <c r="P84" s="31" t="str">
        <f t="shared" si="9"/>
        <v>15</v>
      </c>
    </row>
    <row r="85" spans="1:16" x14ac:dyDescent="0.3">
      <c r="A85" s="52">
        <v>36987.8125</v>
      </c>
      <c r="B85" s="31">
        <v>360</v>
      </c>
      <c r="C85" s="48">
        <v>1270</v>
      </c>
      <c r="D85" s="31">
        <v>-57.3</v>
      </c>
      <c r="E85" s="29">
        <v>147</v>
      </c>
      <c r="F85" s="33">
        <v>-21</v>
      </c>
      <c r="G85" s="43">
        <v>31</v>
      </c>
      <c r="H85" s="31">
        <v>47.5</v>
      </c>
      <c r="I85" s="32">
        <v>36989.791666666657</v>
      </c>
      <c r="J85" s="60">
        <v>46.99</v>
      </c>
      <c r="K85" s="60" t="s">
        <v>242</v>
      </c>
      <c r="L85" s="31">
        <f t="shared" si="5"/>
        <v>8</v>
      </c>
      <c r="M85" s="31" t="str">
        <f t="shared" si="6"/>
        <v>04</v>
      </c>
      <c r="N85" s="31" t="str">
        <f t="shared" si="7"/>
        <v>2001</v>
      </c>
      <c r="O85" s="31" t="str">
        <f t="shared" si="8"/>
        <v>18</v>
      </c>
      <c r="P85" s="31" t="str">
        <f t="shared" si="9"/>
        <v>29</v>
      </c>
    </row>
    <row r="86" spans="1:16" x14ac:dyDescent="0.3">
      <c r="A86" s="52">
        <v>36990.662499999999</v>
      </c>
      <c r="B86" s="31">
        <v>360</v>
      </c>
      <c r="C86" s="48">
        <v>1192</v>
      </c>
      <c r="D86" s="31">
        <v>1.3</v>
      </c>
      <c r="E86" s="29">
        <v>211</v>
      </c>
      <c r="F86" s="33">
        <v>-21</v>
      </c>
      <c r="G86" s="43">
        <v>-4</v>
      </c>
      <c r="H86" s="31">
        <v>54.6</v>
      </c>
      <c r="I86" s="32">
        <v>36992.9375</v>
      </c>
      <c r="J86" s="60">
        <v>48.52</v>
      </c>
      <c r="K86" s="60" t="s">
        <v>243</v>
      </c>
      <c r="L86" s="31">
        <f t="shared" si="5"/>
        <v>11</v>
      </c>
      <c r="M86" s="31" t="str">
        <f t="shared" si="6"/>
        <v>04</v>
      </c>
      <c r="N86" s="31" t="str">
        <f t="shared" si="7"/>
        <v>2001</v>
      </c>
      <c r="O86" s="31" t="str">
        <f t="shared" si="8"/>
        <v>16</v>
      </c>
      <c r="P86" s="31" t="str">
        <f t="shared" si="9"/>
        <v>25</v>
      </c>
    </row>
    <row r="87" spans="1:16" x14ac:dyDescent="0.3">
      <c r="A87" s="52">
        <v>36991.229166666657</v>
      </c>
      <c r="B87" s="31">
        <v>360</v>
      </c>
      <c r="C87" s="48">
        <v>2411</v>
      </c>
      <c r="D87" s="31">
        <v>211.6</v>
      </c>
      <c r="E87" s="29">
        <v>166</v>
      </c>
      <c r="F87" s="33">
        <v>-23</v>
      </c>
      <c r="G87" s="43">
        <v>-9</v>
      </c>
      <c r="H87" s="31">
        <v>26.4</v>
      </c>
      <c r="I87" s="32">
        <v>36992.32916666667</v>
      </c>
      <c r="J87" s="60">
        <v>33.840000000000003</v>
      </c>
      <c r="K87" s="60" t="s">
        <v>244</v>
      </c>
      <c r="L87" s="31">
        <f t="shared" si="5"/>
        <v>11</v>
      </c>
      <c r="M87" s="31" t="str">
        <f t="shared" si="6"/>
        <v>04</v>
      </c>
      <c r="N87" s="31" t="str">
        <f t="shared" si="7"/>
        <v>2001</v>
      </c>
      <c r="O87" s="31" t="str">
        <f t="shared" si="8"/>
        <v>15</v>
      </c>
      <c r="P87" s="31" t="str">
        <f t="shared" si="9"/>
        <v>20</v>
      </c>
    </row>
    <row r="88" spans="1:16" x14ac:dyDescent="0.3">
      <c r="A88" s="52">
        <v>36992.563194444447</v>
      </c>
      <c r="B88" s="31">
        <v>360</v>
      </c>
      <c r="C88" s="48">
        <v>1103</v>
      </c>
      <c r="D88" s="31">
        <v>-13</v>
      </c>
      <c r="E88" s="29">
        <v>224</v>
      </c>
      <c r="F88" s="33">
        <v>-22</v>
      </c>
      <c r="G88" s="43">
        <v>-27</v>
      </c>
      <c r="H88" s="31">
        <v>44.63</v>
      </c>
      <c r="I88" s="32">
        <v>36994.42291666667</v>
      </c>
      <c r="J88" s="60">
        <v>50.46</v>
      </c>
      <c r="K88" s="60" t="s">
        <v>245</v>
      </c>
      <c r="L88" s="31">
        <f t="shared" si="5"/>
        <v>13</v>
      </c>
      <c r="M88" s="31" t="str">
        <f t="shared" si="6"/>
        <v>04</v>
      </c>
      <c r="N88" s="31" t="str">
        <f t="shared" si="7"/>
        <v>2001</v>
      </c>
      <c r="O88" s="31" t="str">
        <f t="shared" si="8"/>
        <v>15</v>
      </c>
      <c r="P88" s="31" t="str">
        <f t="shared" si="9"/>
        <v>58</v>
      </c>
    </row>
    <row r="89" spans="1:16" x14ac:dyDescent="0.3">
      <c r="A89" s="52">
        <v>36996.587500000001</v>
      </c>
      <c r="B89" s="31">
        <v>167</v>
      </c>
      <c r="C89" s="48">
        <v>1199</v>
      </c>
      <c r="D89" s="31">
        <v>-35.9</v>
      </c>
      <c r="E89" s="29">
        <v>268</v>
      </c>
      <c r="F89" s="33">
        <v>-20</v>
      </c>
      <c r="G89" s="43">
        <v>-85</v>
      </c>
      <c r="H89" s="31">
        <v>59.63</v>
      </c>
      <c r="I89" s="32">
        <v>36999.072222222218</v>
      </c>
      <c r="J89" s="60">
        <v>48.37</v>
      </c>
      <c r="K89" s="60" t="s">
        <v>246</v>
      </c>
      <c r="L89" s="31">
        <f t="shared" si="5"/>
        <v>17</v>
      </c>
      <c r="M89" s="31" t="str">
        <f t="shared" si="6"/>
        <v>04</v>
      </c>
      <c r="N89" s="31" t="str">
        <f t="shared" si="7"/>
        <v>2001</v>
      </c>
      <c r="O89" s="31" t="str">
        <f t="shared" si="8"/>
        <v>14</v>
      </c>
      <c r="P89" s="31" t="str">
        <f t="shared" si="9"/>
        <v>28</v>
      </c>
    </row>
    <row r="90" spans="1:16" x14ac:dyDescent="0.3">
      <c r="A90" s="52">
        <v>37000.520833333343</v>
      </c>
      <c r="B90" s="31">
        <v>129</v>
      </c>
      <c r="C90" s="48">
        <v>392</v>
      </c>
      <c r="D90" s="31">
        <v>13.8</v>
      </c>
      <c r="E90" s="29">
        <v>298</v>
      </c>
      <c r="F90" s="33">
        <v>20</v>
      </c>
      <c r="G90" s="43">
        <v>-20</v>
      </c>
      <c r="H90" s="31">
        <v>36.4</v>
      </c>
      <c r="I90" s="32">
        <v>37002.037499999999</v>
      </c>
      <c r="J90" s="60">
        <v>98.63</v>
      </c>
      <c r="K90" s="60" t="s">
        <v>247</v>
      </c>
      <c r="L90" s="31">
        <f t="shared" si="5"/>
        <v>23</v>
      </c>
      <c r="M90" s="31" t="str">
        <f t="shared" si="6"/>
        <v>04</v>
      </c>
      <c r="N90" s="31" t="str">
        <f t="shared" si="7"/>
        <v>2001</v>
      </c>
      <c r="O90" s="31" t="str">
        <f t="shared" si="8"/>
        <v>15</v>
      </c>
      <c r="P90" s="31" t="str">
        <f t="shared" si="9"/>
        <v>07</v>
      </c>
    </row>
    <row r="91" spans="1:16" x14ac:dyDescent="0.3">
      <c r="A91" s="52">
        <v>37007.520833333343</v>
      </c>
      <c r="B91" s="31">
        <v>360</v>
      </c>
      <c r="C91" s="48">
        <v>1006</v>
      </c>
      <c r="D91" s="31">
        <v>21.1</v>
      </c>
      <c r="E91" s="29">
        <v>37</v>
      </c>
      <c r="F91" s="33">
        <v>20</v>
      </c>
      <c r="G91" s="43">
        <v>-5</v>
      </c>
      <c r="H91" s="31">
        <v>37.4</v>
      </c>
      <c r="I91" s="32">
        <v>37009.07916666667</v>
      </c>
      <c r="J91" s="60">
        <v>52.89</v>
      </c>
      <c r="K91" s="60" t="s">
        <v>248</v>
      </c>
      <c r="L91" s="31">
        <f t="shared" si="5"/>
        <v>28</v>
      </c>
      <c r="M91" s="31" t="str">
        <f t="shared" si="6"/>
        <v>04</v>
      </c>
      <c r="N91" s="31" t="str">
        <f t="shared" si="7"/>
        <v>2001</v>
      </c>
      <c r="O91" s="31" t="str">
        <f t="shared" si="8"/>
        <v>17</v>
      </c>
      <c r="P91" s="31" t="str">
        <f t="shared" si="9"/>
        <v>23</v>
      </c>
    </row>
    <row r="92" spans="1:16" x14ac:dyDescent="0.3">
      <c r="A92" s="52">
        <v>37036.17083333333</v>
      </c>
      <c r="B92" s="31">
        <v>91</v>
      </c>
      <c r="C92" s="48">
        <v>569</v>
      </c>
      <c r="D92" s="31">
        <v>12.8</v>
      </c>
      <c r="E92" s="29">
        <v>17</v>
      </c>
      <c r="F92" s="33">
        <v>32</v>
      </c>
      <c r="G92" s="43">
        <v>-20</v>
      </c>
      <c r="H92" s="31">
        <v>55.8</v>
      </c>
      <c r="I92" s="32">
        <v>37038.495833333327</v>
      </c>
      <c r="J92" s="60">
        <v>72.989999999999995</v>
      </c>
      <c r="K92" s="60" t="s">
        <v>249</v>
      </c>
      <c r="L92" s="31">
        <f t="shared" si="5"/>
        <v>28</v>
      </c>
      <c r="M92" s="31" t="str">
        <f t="shared" si="6"/>
        <v>05</v>
      </c>
      <c r="N92" s="31" t="str">
        <f t="shared" si="7"/>
        <v>2001</v>
      </c>
      <c r="O92" s="31" t="str">
        <f t="shared" si="8"/>
        <v>05</v>
      </c>
      <c r="P92" s="31" t="str">
        <f t="shared" si="9"/>
        <v>05</v>
      </c>
    </row>
    <row r="93" spans="1:16" x14ac:dyDescent="0.3">
      <c r="A93" s="52">
        <v>37057.438194444447</v>
      </c>
      <c r="B93" s="31">
        <v>119</v>
      </c>
      <c r="C93" s="48">
        <v>1090</v>
      </c>
      <c r="D93" s="31">
        <v>9.6999999999999993</v>
      </c>
      <c r="E93" s="29">
        <v>153</v>
      </c>
      <c r="F93" s="33">
        <v>-26</v>
      </c>
      <c r="G93" s="42">
        <v>41</v>
      </c>
      <c r="H93" s="31">
        <v>84.65</v>
      </c>
      <c r="I93" s="32">
        <v>37060.965277777781</v>
      </c>
      <c r="J93" s="60">
        <v>50.77</v>
      </c>
      <c r="K93" s="60" t="s">
        <v>250</v>
      </c>
      <c r="L93" s="31">
        <f t="shared" si="5"/>
        <v>17</v>
      </c>
      <c r="M93" s="31" t="str">
        <f t="shared" si="6"/>
        <v>06</v>
      </c>
      <c r="N93" s="31" t="str">
        <f t="shared" si="7"/>
        <v>2001</v>
      </c>
      <c r="O93" s="31" t="str">
        <f t="shared" si="8"/>
        <v>13</v>
      </c>
      <c r="P93" s="31" t="str">
        <f t="shared" si="9"/>
        <v>17</v>
      </c>
    </row>
    <row r="94" spans="1:16" x14ac:dyDescent="0.3">
      <c r="A94" s="52">
        <v>37105.869444444441</v>
      </c>
      <c r="B94" s="31">
        <v>123</v>
      </c>
      <c r="C94" s="48">
        <v>453</v>
      </c>
      <c r="D94" s="31">
        <v>7.7</v>
      </c>
      <c r="E94" s="29">
        <v>48</v>
      </c>
      <c r="F94" s="33">
        <v>36</v>
      </c>
      <c r="G94" s="42">
        <v>36</v>
      </c>
      <c r="H94" s="31">
        <v>74.08</v>
      </c>
      <c r="I94" s="32">
        <v>37108.956250000003</v>
      </c>
      <c r="J94" s="60">
        <v>87.41</v>
      </c>
      <c r="K94" s="60" t="s">
        <v>251</v>
      </c>
      <c r="L94" s="31">
        <f t="shared" si="5"/>
        <v>6</v>
      </c>
      <c r="M94" s="31" t="str">
        <f t="shared" si="6"/>
        <v>08</v>
      </c>
      <c r="N94" s="31" t="str">
        <f t="shared" si="7"/>
        <v>2001</v>
      </c>
      <c r="O94" s="31" t="str">
        <f t="shared" si="8"/>
        <v>12</v>
      </c>
      <c r="P94" s="31" t="str">
        <f t="shared" si="9"/>
        <v>16</v>
      </c>
    </row>
    <row r="95" spans="1:16" x14ac:dyDescent="0.3">
      <c r="A95" s="52">
        <v>37112.4375</v>
      </c>
      <c r="B95" s="31">
        <v>175</v>
      </c>
      <c r="C95" s="48">
        <v>479</v>
      </c>
      <c r="D95" s="31">
        <v>4.4000000000000004</v>
      </c>
      <c r="E95" s="29">
        <v>255</v>
      </c>
      <c r="F95" s="33">
        <v>11</v>
      </c>
      <c r="G95" s="42">
        <v>-14</v>
      </c>
      <c r="H95" s="31">
        <v>75.77</v>
      </c>
      <c r="I95" s="32">
        <v>37115.594444444447</v>
      </c>
      <c r="J95" s="60">
        <v>83.05</v>
      </c>
      <c r="K95" s="60" t="s">
        <v>252</v>
      </c>
      <c r="L95" s="31">
        <f t="shared" si="5"/>
        <v>12</v>
      </c>
      <c r="M95" s="31" t="str">
        <f t="shared" si="6"/>
        <v>08</v>
      </c>
      <c r="N95" s="31" t="str">
        <f t="shared" si="7"/>
        <v>2001</v>
      </c>
      <c r="O95" s="31" t="str">
        <f t="shared" si="8"/>
        <v>21</v>
      </c>
      <c r="P95" s="31" t="str">
        <f t="shared" si="9"/>
        <v>32</v>
      </c>
    </row>
    <row r="96" spans="1:16" x14ac:dyDescent="0.3">
      <c r="A96" s="52">
        <v>37117.667361111111</v>
      </c>
      <c r="B96" s="31">
        <v>360</v>
      </c>
      <c r="C96" s="48">
        <v>618</v>
      </c>
      <c r="D96" s="31">
        <v>-4.8</v>
      </c>
      <c r="E96" s="29">
        <v>38</v>
      </c>
      <c r="F96" s="33">
        <v>16</v>
      </c>
      <c r="G96" s="43">
        <v>-36</v>
      </c>
      <c r="H96" s="31">
        <v>78.62</v>
      </c>
      <c r="I96" s="32">
        <v>37120.943055555559</v>
      </c>
      <c r="J96" s="60">
        <v>69.209999999999994</v>
      </c>
      <c r="K96" s="60" t="s">
        <v>253</v>
      </c>
      <c r="L96" s="31">
        <f t="shared" si="5"/>
        <v>17</v>
      </c>
      <c r="M96" s="31" t="str">
        <f t="shared" si="6"/>
        <v>08</v>
      </c>
      <c r="N96" s="31" t="str">
        <f t="shared" si="7"/>
        <v>2001</v>
      </c>
      <c r="O96" s="31" t="str">
        <f t="shared" si="8"/>
        <v>13</v>
      </c>
      <c r="P96" s="31" t="str">
        <f t="shared" si="9"/>
        <v>13</v>
      </c>
    </row>
    <row r="97" spans="1:16" x14ac:dyDescent="0.3">
      <c r="A97" s="52">
        <v>37130.726388888892</v>
      </c>
      <c r="B97" s="31">
        <v>71</v>
      </c>
      <c r="C97" s="48">
        <v>408</v>
      </c>
      <c r="D97" s="31">
        <v>-0.2</v>
      </c>
      <c r="E97" s="29">
        <v>260</v>
      </c>
      <c r="F97" s="33">
        <v>-10</v>
      </c>
      <c r="G97" s="43">
        <v>-71</v>
      </c>
      <c r="H97" s="31">
        <v>74.569999999999993</v>
      </c>
      <c r="I97" s="32">
        <v>37133.833333333343</v>
      </c>
      <c r="J97" s="60">
        <v>95.84</v>
      </c>
      <c r="K97" s="60" t="s">
        <v>254</v>
      </c>
      <c r="L97" s="31">
        <f t="shared" si="5"/>
        <v>31</v>
      </c>
      <c r="M97" s="31" t="str">
        <f t="shared" si="6"/>
        <v>08</v>
      </c>
      <c r="N97" s="31" t="str">
        <f t="shared" si="7"/>
        <v>2001</v>
      </c>
      <c r="O97" s="31" t="str">
        <f t="shared" si="8"/>
        <v>17</v>
      </c>
      <c r="P97" s="31" t="str">
        <f t="shared" si="9"/>
        <v>16</v>
      </c>
    </row>
    <row r="98" spans="1:16" x14ac:dyDescent="0.3">
      <c r="A98" s="52">
        <v>37145.620833333327</v>
      </c>
      <c r="B98" s="31">
        <v>360</v>
      </c>
      <c r="C98" s="48">
        <v>791</v>
      </c>
      <c r="D98" s="31">
        <v>13.2</v>
      </c>
      <c r="E98" s="29">
        <v>59</v>
      </c>
      <c r="F98" s="33">
        <v>13</v>
      </c>
      <c r="G98" s="43">
        <v>35</v>
      </c>
      <c r="H98" s="31">
        <v>64.5</v>
      </c>
      <c r="I98" s="32">
        <v>37148.308333333327</v>
      </c>
      <c r="J98" s="60">
        <v>60.03</v>
      </c>
      <c r="K98" s="60" t="s">
        <v>255</v>
      </c>
      <c r="L98" s="31">
        <f t="shared" si="5"/>
        <v>14</v>
      </c>
      <c r="M98" s="31" t="str">
        <f t="shared" si="6"/>
        <v>09</v>
      </c>
      <c r="N98" s="31" t="str">
        <f t="shared" si="7"/>
        <v>2001</v>
      </c>
      <c r="O98" s="31" t="str">
        <f t="shared" si="8"/>
        <v>02</v>
      </c>
      <c r="P98" s="31" t="str">
        <f t="shared" si="9"/>
        <v>55</v>
      </c>
    </row>
    <row r="99" spans="1:16" x14ac:dyDescent="0.3">
      <c r="A99" s="52">
        <v>37158.4375</v>
      </c>
      <c r="B99" s="31">
        <v>360</v>
      </c>
      <c r="C99" s="48">
        <v>2402</v>
      </c>
      <c r="D99" s="31">
        <v>54.1</v>
      </c>
      <c r="E99" s="29">
        <v>142</v>
      </c>
      <c r="F99" s="33">
        <v>-16</v>
      </c>
      <c r="G99" s="43">
        <v>23</v>
      </c>
      <c r="H99" s="31">
        <v>17</v>
      </c>
      <c r="I99" s="32">
        <v>37159.145833333343</v>
      </c>
      <c r="J99" s="60">
        <v>33.909999999999997</v>
      </c>
      <c r="K99" s="60" t="s">
        <v>256</v>
      </c>
      <c r="L99" s="31">
        <f t="shared" si="5"/>
        <v>25</v>
      </c>
      <c r="M99" s="31" t="str">
        <f t="shared" si="6"/>
        <v>09</v>
      </c>
      <c r="N99" s="31" t="str">
        <f t="shared" si="7"/>
        <v>2001</v>
      </c>
      <c r="O99" s="31" t="str">
        <f t="shared" si="8"/>
        <v>20</v>
      </c>
      <c r="P99" s="31" t="str">
        <f t="shared" si="9"/>
        <v>24</v>
      </c>
    </row>
    <row r="100" spans="1:16" x14ac:dyDescent="0.3">
      <c r="A100" s="52">
        <v>37161.337500000001</v>
      </c>
      <c r="B100" s="31">
        <v>138</v>
      </c>
      <c r="C100" s="48">
        <v>669</v>
      </c>
      <c r="D100" s="31">
        <v>21.3</v>
      </c>
      <c r="E100" s="29">
        <v>200</v>
      </c>
      <c r="F100" s="33">
        <v>-15</v>
      </c>
      <c r="G100" s="43">
        <v>-40</v>
      </c>
      <c r="H100" s="31">
        <v>40.950000000000003</v>
      </c>
      <c r="I100" s="32">
        <v>37163.043749999997</v>
      </c>
      <c r="J100" s="60">
        <v>65.98</v>
      </c>
      <c r="K100" s="60" t="s">
        <v>257</v>
      </c>
      <c r="L100" s="31">
        <f t="shared" si="5"/>
        <v>30</v>
      </c>
      <c r="M100" s="31" t="str">
        <f t="shared" si="6"/>
        <v>09</v>
      </c>
      <c r="N100" s="31" t="str">
        <f t="shared" si="7"/>
        <v>2001</v>
      </c>
      <c r="O100" s="31" t="str">
        <f t="shared" si="8"/>
        <v>02</v>
      </c>
      <c r="P100" s="31" t="str">
        <f t="shared" si="9"/>
        <v>04</v>
      </c>
    </row>
    <row r="101" spans="1:16" x14ac:dyDescent="0.3">
      <c r="A101" s="52">
        <v>37162.370833333327</v>
      </c>
      <c r="B101" s="31">
        <v>360</v>
      </c>
      <c r="C101" s="48">
        <v>846</v>
      </c>
      <c r="D101" s="31">
        <v>-6.9</v>
      </c>
      <c r="E101" s="29">
        <v>140</v>
      </c>
      <c r="F101" s="33">
        <v>10</v>
      </c>
      <c r="G101" s="43">
        <v>18</v>
      </c>
      <c r="H101" s="31">
        <v>60.77</v>
      </c>
      <c r="I101" s="32">
        <v>37164.902777777781</v>
      </c>
      <c r="J101" s="60">
        <v>57.9</v>
      </c>
      <c r="K101" s="60" t="s">
        <v>258</v>
      </c>
      <c r="L101" s="31">
        <f t="shared" si="5"/>
        <v>30</v>
      </c>
      <c r="M101" s="31" t="str">
        <f t="shared" si="6"/>
        <v>09</v>
      </c>
      <c r="N101" s="31" t="str">
        <f t="shared" si="7"/>
        <v>2001</v>
      </c>
      <c r="O101" s="31" t="str">
        <f t="shared" si="8"/>
        <v>19</v>
      </c>
      <c r="P101" s="31" t="str">
        <f t="shared" si="9"/>
        <v>47</v>
      </c>
    </row>
    <row r="102" spans="1:16" x14ac:dyDescent="0.3">
      <c r="A102" s="52">
        <v>37173.479166666657</v>
      </c>
      <c r="B102" s="31">
        <v>360</v>
      </c>
      <c r="C102" s="48">
        <v>973</v>
      </c>
      <c r="D102" s="31">
        <v>-41.5</v>
      </c>
      <c r="E102" s="29">
        <v>184</v>
      </c>
      <c r="F102" s="33">
        <v>-28</v>
      </c>
      <c r="G102" s="43">
        <v>8</v>
      </c>
      <c r="H102" s="31">
        <v>40.770000000000003</v>
      </c>
      <c r="I102" s="32">
        <v>37175.177777777782</v>
      </c>
      <c r="J102" s="60">
        <v>53.81</v>
      </c>
      <c r="K102" s="60" t="s">
        <v>259</v>
      </c>
      <c r="L102" s="31">
        <f t="shared" si="5"/>
        <v>11</v>
      </c>
      <c r="M102" s="31" t="str">
        <f t="shared" si="6"/>
        <v>10</v>
      </c>
      <c r="N102" s="31" t="str">
        <f t="shared" si="7"/>
        <v>2001</v>
      </c>
      <c r="O102" s="31" t="str">
        <f t="shared" si="8"/>
        <v>17</v>
      </c>
      <c r="P102" s="31" t="str">
        <f t="shared" si="9"/>
        <v>18</v>
      </c>
    </row>
    <row r="103" spans="1:16" x14ac:dyDescent="0.3">
      <c r="A103" s="52">
        <v>37183.701388888891</v>
      </c>
      <c r="B103" s="31">
        <v>360</v>
      </c>
      <c r="C103" s="48">
        <v>901</v>
      </c>
      <c r="D103" s="31">
        <v>-0.7</v>
      </c>
      <c r="E103" s="29">
        <v>273</v>
      </c>
      <c r="F103" s="33">
        <v>15</v>
      </c>
      <c r="G103" s="43">
        <v>-29</v>
      </c>
      <c r="H103" s="31">
        <v>54.12</v>
      </c>
      <c r="I103" s="32">
        <v>37185.956250000003</v>
      </c>
      <c r="J103" s="60">
        <v>56</v>
      </c>
      <c r="K103" s="60" t="s">
        <v>260</v>
      </c>
      <c r="L103" s="31">
        <f t="shared" si="5"/>
        <v>22</v>
      </c>
      <c r="M103" s="31" t="str">
        <f t="shared" si="6"/>
        <v>10</v>
      </c>
      <c r="N103" s="31" t="str">
        <f t="shared" si="7"/>
        <v>2001</v>
      </c>
      <c r="O103" s="31" t="str">
        <f t="shared" si="8"/>
        <v>00</v>
      </c>
      <c r="P103" s="31" t="str">
        <f t="shared" si="9"/>
        <v>50</v>
      </c>
    </row>
    <row r="104" spans="1:16" x14ac:dyDescent="0.3">
      <c r="A104" s="52">
        <v>37186.629166666673</v>
      </c>
      <c r="B104" s="31">
        <v>360</v>
      </c>
      <c r="C104" s="48">
        <v>1336</v>
      </c>
      <c r="D104" s="31">
        <v>-8</v>
      </c>
      <c r="E104" s="29">
        <v>122</v>
      </c>
      <c r="F104" s="33">
        <v>-21</v>
      </c>
      <c r="G104" s="43">
        <v>18</v>
      </c>
      <c r="H104" s="31">
        <v>77.900000000000006</v>
      </c>
      <c r="I104" s="32">
        <v>37189.875</v>
      </c>
      <c r="J104" s="60">
        <v>45.81</v>
      </c>
      <c r="K104" s="60" t="s">
        <v>261</v>
      </c>
      <c r="L104" s="31">
        <f t="shared" si="5"/>
        <v>24</v>
      </c>
      <c r="M104" s="31" t="str">
        <f t="shared" si="6"/>
        <v>10</v>
      </c>
      <c r="N104" s="31" t="str">
        <f t="shared" si="7"/>
        <v>2001</v>
      </c>
      <c r="O104" s="31" t="str">
        <f t="shared" si="8"/>
        <v>12</v>
      </c>
      <c r="P104" s="31" t="str">
        <f t="shared" si="9"/>
        <v>54</v>
      </c>
    </row>
    <row r="105" spans="1:16" x14ac:dyDescent="0.3">
      <c r="A105" s="52">
        <v>37189.643055555563</v>
      </c>
      <c r="B105" s="31">
        <v>360</v>
      </c>
      <c r="C105" s="48">
        <v>1092</v>
      </c>
      <c r="D105" s="31">
        <v>-1.4</v>
      </c>
      <c r="E105" s="29">
        <v>175</v>
      </c>
      <c r="F105" s="33">
        <v>-16</v>
      </c>
      <c r="G105" s="43">
        <v>-21</v>
      </c>
      <c r="H105" s="31">
        <v>72.569999999999993</v>
      </c>
      <c r="I105" s="32">
        <v>37192.666666666657</v>
      </c>
      <c r="J105" s="60">
        <v>50.72</v>
      </c>
      <c r="K105" s="60" t="s">
        <v>262</v>
      </c>
      <c r="L105" s="31">
        <f t="shared" si="5"/>
        <v>27</v>
      </c>
      <c r="M105" s="31" t="str">
        <f t="shared" si="6"/>
        <v>10</v>
      </c>
      <c r="N105" s="31" t="str">
        <f t="shared" si="7"/>
        <v>2001</v>
      </c>
      <c r="O105" s="31" t="str">
        <f t="shared" si="8"/>
        <v>18</v>
      </c>
      <c r="P105" s="31" t="str">
        <f t="shared" si="9"/>
        <v>09</v>
      </c>
    </row>
    <row r="106" spans="1:16" x14ac:dyDescent="0.3">
      <c r="A106" s="52">
        <v>37199.690972222219</v>
      </c>
      <c r="B106" s="31">
        <v>360</v>
      </c>
      <c r="C106" s="48">
        <v>1810</v>
      </c>
      <c r="D106" s="31">
        <v>-63.4</v>
      </c>
      <c r="E106" s="29">
        <v>239</v>
      </c>
      <c r="F106" s="33">
        <v>6</v>
      </c>
      <c r="G106" s="43">
        <v>-18</v>
      </c>
      <c r="H106" s="31">
        <v>37.42</v>
      </c>
      <c r="I106" s="32">
        <v>37201.25</v>
      </c>
      <c r="J106" s="60">
        <v>39.28</v>
      </c>
      <c r="K106" s="60" t="s">
        <v>263</v>
      </c>
      <c r="L106" s="31">
        <f t="shared" si="5"/>
        <v>6</v>
      </c>
      <c r="M106" s="31" t="str">
        <f t="shared" si="6"/>
        <v>11</v>
      </c>
      <c r="N106" s="31" t="str">
        <f t="shared" si="7"/>
        <v>2001</v>
      </c>
      <c r="O106" s="31" t="str">
        <f t="shared" si="8"/>
        <v>07</v>
      </c>
      <c r="P106" s="31" t="str">
        <f t="shared" si="9"/>
        <v>51</v>
      </c>
    </row>
    <row r="107" spans="1:16" x14ac:dyDescent="0.3">
      <c r="A107" s="52">
        <v>37212.229166666657</v>
      </c>
      <c r="B107" s="31">
        <v>360</v>
      </c>
      <c r="C107" s="48">
        <v>1379</v>
      </c>
      <c r="D107" s="31">
        <v>-22.5</v>
      </c>
      <c r="E107" s="29">
        <v>58</v>
      </c>
      <c r="F107" s="33">
        <v>-13</v>
      </c>
      <c r="G107" s="43">
        <v>42</v>
      </c>
      <c r="H107" s="31">
        <v>45.5</v>
      </c>
      <c r="I107" s="32">
        <v>37214.125</v>
      </c>
      <c r="J107" s="60">
        <v>45.08</v>
      </c>
      <c r="K107" s="60" t="s">
        <v>264</v>
      </c>
      <c r="L107" s="31">
        <f t="shared" si="5"/>
        <v>19</v>
      </c>
      <c r="M107" s="31" t="str">
        <f t="shared" si="6"/>
        <v>11</v>
      </c>
      <c r="N107" s="31" t="str">
        <f t="shared" si="7"/>
        <v>2001</v>
      </c>
      <c r="O107" s="31" t="str">
        <f t="shared" si="8"/>
        <v>02</v>
      </c>
      <c r="P107" s="31" t="str">
        <f t="shared" si="9"/>
        <v>34</v>
      </c>
    </row>
    <row r="108" spans="1:16" x14ac:dyDescent="0.3">
      <c r="A108" s="52">
        <v>37217.979166666657</v>
      </c>
      <c r="B108" s="31">
        <v>360</v>
      </c>
      <c r="C108" s="48">
        <v>1437</v>
      </c>
      <c r="D108" s="31">
        <v>-12.9</v>
      </c>
      <c r="E108" s="29">
        <v>349</v>
      </c>
      <c r="F108" s="33">
        <v>-17</v>
      </c>
      <c r="G108" s="43">
        <v>-36</v>
      </c>
      <c r="H108" s="31">
        <v>40.299999999999997</v>
      </c>
      <c r="I108" s="32">
        <v>37219.658333333333</v>
      </c>
      <c r="J108" s="60">
        <v>44.15</v>
      </c>
      <c r="K108" s="60" t="s">
        <v>265</v>
      </c>
      <c r="L108" s="31">
        <f t="shared" si="5"/>
        <v>24</v>
      </c>
      <c r="M108" s="31" t="str">
        <f t="shared" si="6"/>
        <v>11</v>
      </c>
      <c r="N108" s="31" t="str">
        <f t="shared" si="7"/>
        <v>2001</v>
      </c>
      <c r="O108" s="31" t="str">
        <f t="shared" si="8"/>
        <v>19</v>
      </c>
      <c r="P108" s="31" t="str">
        <f t="shared" si="9"/>
        <v>39</v>
      </c>
    </row>
    <row r="109" spans="1:16" x14ac:dyDescent="0.3">
      <c r="A109" s="52">
        <v>37251.229166666657</v>
      </c>
      <c r="B109" s="31">
        <v>212</v>
      </c>
      <c r="C109" s="48">
        <v>1446</v>
      </c>
      <c r="D109" s="31">
        <v>-39.9</v>
      </c>
      <c r="E109" s="29">
        <v>266</v>
      </c>
      <c r="F109" s="33">
        <v>8</v>
      </c>
      <c r="G109" s="43">
        <v>-54</v>
      </c>
      <c r="H109" s="31">
        <v>68</v>
      </c>
      <c r="I109" s="32">
        <v>37254.0625</v>
      </c>
      <c r="J109" s="60">
        <v>44.01</v>
      </c>
      <c r="K109" s="60" t="s">
        <v>266</v>
      </c>
      <c r="L109" s="31">
        <f t="shared" si="5"/>
        <v>28</v>
      </c>
      <c r="M109" s="31" t="str">
        <f t="shared" si="6"/>
        <v>12</v>
      </c>
      <c r="N109" s="31" t="str">
        <f t="shared" si="7"/>
        <v>2001</v>
      </c>
      <c r="O109" s="31" t="str">
        <f t="shared" si="8"/>
        <v>01</v>
      </c>
      <c r="P109" s="31" t="str">
        <f t="shared" si="9"/>
        <v>30</v>
      </c>
    </row>
    <row r="110" spans="1:16" x14ac:dyDescent="0.3">
      <c r="A110" s="52">
        <v>37284.45416666667</v>
      </c>
      <c r="B110" s="31">
        <v>62</v>
      </c>
      <c r="C110" s="48">
        <v>524</v>
      </c>
      <c r="D110" s="31">
        <v>35</v>
      </c>
      <c r="E110" s="29">
        <v>141</v>
      </c>
      <c r="F110" s="33">
        <v>-30</v>
      </c>
      <c r="G110" s="43">
        <v>19</v>
      </c>
      <c r="H110" s="31">
        <v>72.099999999999994</v>
      </c>
      <c r="I110" s="32">
        <v>37287.458333333343</v>
      </c>
      <c r="J110" s="60">
        <v>77.34</v>
      </c>
      <c r="K110" s="60" t="s">
        <v>267</v>
      </c>
      <c r="L110" s="31">
        <f t="shared" si="5"/>
        <v>31</v>
      </c>
      <c r="M110" s="31" t="str">
        <f t="shared" si="6"/>
        <v>01</v>
      </c>
      <c r="N110" s="31" t="str">
        <f t="shared" si="7"/>
        <v>2002</v>
      </c>
      <c r="O110" s="31" t="str">
        <f t="shared" si="8"/>
        <v>16</v>
      </c>
      <c r="P110" s="31" t="str">
        <f t="shared" si="9"/>
        <v>14</v>
      </c>
    </row>
    <row r="111" spans="1:16" s="41" customFormat="1" x14ac:dyDescent="0.3">
      <c r="A111" s="52">
        <v>37311.645833333343</v>
      </c>
      <c r="B111" s="41">
        <v>54</v>
      </c>
      <c r="C111" s="48">
        <v>231</v>
      </c>
      <c r="D111" s="41">
        <v>5.2</v>
      </c>
      <c r="E111" s="42">
        <v>255</v>
      </c>
      <c r="F111" s="43">
        <v>-18</v>
      </c>
      <c r="G111" s="42">
        <v>-44</v>
      </c>
      <c r="H111" s="41">
        <v>97.32</v>
      </c>
      <c r="I111" s="40">
        <v>37315.700694444437</v>
      </c>
      <c r="J111" s="60">
        <v>120.92</v>
      </c>
      <c r="K111" s="60" t="s">
        <v>268</v>
      </c>
      <c r="L111" s="31">
        <f t="shared" si="5"/>
        <v>1</v>
      </c>
      <c r="M111" s="31" t="str">
        <f t="shared" si="6"/>
        <v>03</v>
      </c>
      <c r="N111" s="31" t="str">
        <f t="shared" si="7"/>
        <v>2002</v>
      </c>
      <c r="O111" s="31" t="str">
        <f t="shared" si="8"/>
        <v>16</v>
      </c>
      <c r="P111" s="31" t="str">
        <f t="shared" si="9"/>
        <v>24</v>
      </c>
    </row>
    <row r="112" spans="1:16" s="41" customFormat="1" x14ac:dyDescent="0.3">
      <c r="A112" s="52">
        <v>37330.962500000001</v>
      </c>
      <c r="B112" s="41">
        <v>360</v>
      </c>
      <c r="C112" s="48">
        <v>957</v>
      </c>
      <c r="D112" s="41">
        <v>-17.399999999999999</v>
      </c>
      <c r="E112" s="42">
        <v>309</v>
      </c>
      <c r="F112" s="43">
        <v>-8</v>
      </c>
      <c r="G112" s="42">
        <v>-3</v>
      </c>
      <c r="H112" s="41">
        <v>71.8</v>
      </c>
      <c r="I112" s="40">
        <v>37333.95416666667</v>
      </c>
      <c r="J112" s="60">
        <v>54.27</v>
      </c>
      <c r="K112" s="60" t="s">
        <v>269</v>
      </c>
      <c r="L112" s="31">
        <f t="shared" si="5"/>
        <v>18</v>
      </c>
      <c r="M112" s="31" t="str">
        <f t="shared" si="6"/>
        <v>03</v>
      </c>
      <c r="N112" s="31" t="str">
        <f t="shared" si="7"/>
        <v>2002</v>
      </c>
      <c r="O112" s="31" t="str">
        <f t="shared" si="8"/>
        <v>05</v>
      </c>
      <c r="P112" s="31" t="str">
        <f t="shared" si="9"/>
        <v>22</v>
      </c>
    </row>
    <row r="113" spans="1:16" s="41" customFormat="1" x14ac:dyDescent="0.3">
      <c r="A113" s="52">
        <v>37333.120833333327</v>
      </c>
      <c r="B113" s="41">
        <v>360</v>
      </c>
      <c r="C113" s="48">
        <v>989</v>
      </c>
      <c r="D113" s="41">
        <v>-2.9</v>
      </c>
      <c r="E113" s="42">
        <v>311</v>
      </c>
      <c r="F113" s="43">
        <v>-10</v>
      </c>
      <c r="G113" s="42">
        <v>-30</v>
      </c>
      <c r="H113" s="41">
        <v>61.57</v>
      </c>
      <c r="I113" s="40">
        <v>37335.686111111107</v>
      </c>
      <c r="J113" s="60">
        <v>53.36</v>
      </c>
      <c r="K113" s="60" t="s">
        <v>270</v>
      </c>
      <c r="L113" s="31">
        <f t="shared" si="5"/>
        <v>20</v>
      </c>
      <c r="M113" s="31" t="str">
        <f t="shared" si="6"/>
        <v>03</v>
      </c>
      <c r="N113" s="31" t="str">
        <f t="shared" si="7"/>
        <v>2002</v>
      </c>
      <c r="O113" s="31" t="str">
        <f t="shared" si="8"/>
        <v>08</v>
      </c>
      <c r="P113" s="31" t="str">
        <f t="shared" si="9"/>
        <v>15</v>
      </c>
    </row>
    <row r="114" spans="1:16" s="41" customFormat="1" x14ac:dyDescent="0.3">
      <c r="A114" s="52">
        <v>37335.745833333327</v>
      </c>
      <c r="B114" s="41">
        <v>360</v>
      </c>
      <c r="C114" s="48">
        <v>603</v>
      </c>
      <c r="D114" s="41">
        <v>-15.8</v>
      </c>
      <c r="E114" s="42">
        <v>89</v>
      </c>
      <c r="F114" s="43">
        <v>-17</v>
      </c>
      <c r="G114" s="42">
        <v>-20</v>
      </c>
      <c r="H114" s="41">
        <v>57.9</v>
      </c>
      <c r="I114" s="40">
        <v>37338.158333333333</v>
      </c>
      <c r="J114" s="60">
        <v>70.290000000000006</v>
      </c>
      <c r="K114" s="60" t="s">
        <v>271</v>
      </c>
      <c r="L114" s="31">
        <f t="shared" si="5"/>
        <v>23</v>
      </c>
      <c r="M114" s="31" t="str">
        <f t="shared" si="6"/>
        <v>03</v>
      </c>
      <c r="N114" s="31" t="str">
        <f t="shared" si="7"/>
        <v>2002</v>
      </c>
      <c r="O114" s="31" t="str">
        <f t="shared" si="8"/>
        <v>16</v>
      </c>
      <c r="P114" s="31" t="str">
        <f t="shared" si="9"/>
        <v>11</v>
      </c>
    </row>
    <row r="115" spans="1:16" s="41" customFormat="1" x14ac:dyDescent="0.3">
      <c r="A115" s="52">
        <v>37335.995833333327</v>
      </c>
      <c r="B115" s="41">
        <v>160</v>
      </c>
      <c r="C115" s="48">
        <v>1075</v>
      </c>
      <c r="D115" s="41">
        <v>-0.2</v>
      </c>
      <c r="E115" s="42">
        <v>235</v>
      </c>
      <c r="F115" s="43">
        <v>-19</v>
      </c>
      <c r="G115" s="42">
        <v>-60</v>
      </c>
      <c r="H115" s="41">
        <v>102.1</v>
      </c>
      <c r="I115" s="40">
        <v>37340.25</v>
      </c>
      <c r="J115" s="60">
        <v>51.13</v>
      </c>
      <c r="K115" s="60" t="s">
        <v>272</v>
      </c>
      <c r="L115" s="31">
        <f t="shared" si="5"/>
        <v>23</v>
      </c>
      <c r="M115" s="31" t="str">
        <f t="shared" si="6"/>
        <v>03</v>
      </c>
      <c r="N115" s="31" t="str">
        <f t="shared" si="7"/>
        <v>2002</v>
      </c>
      <c r="O115" s="31" t="str">
        <f t="shared" si="8"/>
        <v>03</v>
      </c>
      <c r="P115" s="31" t="str">
        <f t="shared" si="9"/>
        <v>01</v>
      </c>
    </row>
    <row r="116" spans="1:16" s="41" customFormat="1" x14ac:dyDescent="0.3">
      <c r="A116" s="52">
        <v>37361.159722222219</v>
      </c>
      <c r="B116" s="41">
        <v>360</v>
      </c>
      <c r="C116" s="48">
        <v>720</v>
      </c>
      <c r="D116" s="41">
        <v>2.1</v>
      </c>
      <c r="E116" s="42">
        <v>112</v>
      </c>
      <c r="F116" s="43">
        <v>-10</v>
      </c>
      <c r="G116" s="42">
        <v>25</v>
      </c>
      <c r="H116" s="41">
        <v>48.47</v>
      </c>
      <c r="I116" s="40">
        <v>37363.179166666669</v>
      </c>
      <c r="J116" s="60">
        <v>63.24</v>
      </c>
      <c r="K116" s="60" t="s">
        <v>273</v>
      </c>
      <c r="L116" s="31">
        <f t="shared" si="5"/>
        <v>17</v>
      </c>
      <c r="M116" s="31" t="str">
        <f t="shared" si="6"/>
        <v>04</v>
      </c>
      <c r="N116" s="31" t="str">
        <f t="shared" si="7"/>
        <v>2002</v>
      </c>
      <c r="O116" s="31" t="str">
        <f t="shared" si="8"/>
        <v>19</v>
      </c>
      <c r="P116" s="31" t="str">
        <f t="shared" si="9"/>
        <v>04</v>
      </c>
    </row>
    <row r="117" spans="1:16" s="41" customFormat="1" x14ac:dyDescent="0.3">
      <c r="A117" s="52">
        <v>37363.351388888892</v>
      </c>
      <c r="B117" s="41">
        <v>360</v>
      </c>
      <c r="C117" s="48">
        <v>1240</v>
      </c>
      <c r="D117" s="41">
        <v>-19.8</v>
      </c>
      <c r="E117" s="41">
        <v>292</v>
      </c>
      <c r="F117" s="41">
        <v>-14</v>
      </c>
      <c r="G117" s="41">
        <v>-34</v>
      </c>
      <c r="H117" s="41">
        <v>51.37</v>
      </c>
      <c r="I117" s="40">
        <v>37365.491666666669</v>
      </c>
      <c r="J117" s="60">
        <v>47.56</v>
      </c>
      <c r="K117" s="60" t="s">
        <v>274</v>
      </c>
      <c r="L117" s="31">
        <f t="shared" si="5"/>
        <v>19</v>
      </c>
      <c r="M117" s="31" t="str">
        <f t="shared" si="6"/>
        <v>04</v>
      </c>
      <c r="N117" s="31" t="str">
        <f t="shared" si="7"/>
        <v>2002</v>
      </c>
      <c r="O117" s="31" t="str">
        <f t="shared" si="8"/>
        <v>07</v>
      </c>
      <c r="P117" s="31" t="str">
        <f t="shared" si="9"/>
        <v>59</v>
      </c>
    </row>
    <row r="118" spans="1:16" s="41" customFormat="1" x14ac:dyDescent="0.3">
      <c r="A118" s="52">
        <v>37383.17083333333</v>
      </c>
      <c r="B118" s="41">
        <v>360</v>
      </c>
      <c r="C118" s="48">
        <v>720</v>
      </c>
      <c r="D118" s="41">
        <v>158.19999999999999</v>
      </c>
      <c r="E118" s="41">
        <v>112</v>
      </c>
      <c r="F118" s="41">
        <v>-10</v>
      </c>
      <c r="G118" s="41">
        <v>25</v>
      </c>
      <c r="H118" s="41">
        <v>89.9</v>
      </c>
      <c r="I118" s="40">
        <v>37386.916666666657</v>
      </c>
      <c r="J118" s="60">
        <v>63.24</v>
      </c>
      <c r="K118" s="60" t="s">
        <v>275</v>
      </c>
      <c r="L118" s="31">
        <f t="shared" si="5"/>
        <v>9</v>
      </c>
      <c r="M118" s="31" t="str">
        <f t="shared" si="6"/>
        <v>05</v>
      </c>
      <c r="N118" s="31" t="str">
        <f t="shared" si="7"/>
        <v>2002</v>
      </c>
      <c r="O118" s="31" t="str">
        <f t="shared" si="8"/>
        <v>19</v>
      </c>
      <c r="P118" s="31" t="str">
        <f t="shared" si="9"/>
        <v>20</v>
      </c>
    </row>
    <row r="119" spans="1:16" s="41" customFormat="1" x14ac:dyDescent="0.3">
      <c r="A119" s="52">
        <v>37384.576388888891</v>
      </c>
      <c r="B119" s="41">
        <v>360</v>
      </c>
      <c r="C119" s="48">
        <v>614</v>
      </c>
      <c r="D119" s="41">
        <v>78.900000000000006</v>
      </c>
      <c r="E119" s="42">
        <v>229</v>
      </c>
      <c r="F119" s="43">
        <v>-12</v>
      </c>
      <c r="G119" s="42">
        <v>-7</v>
      </c>
      <c r="H119" s="41">
        <v>71.17</v>
      </c>
      <c r="I119" s="40">
        <v>37387.541666666657</v>
      </c>
      <c r="J119" s="60">
        <v>69.489999999999995</v>
      </c>
      <c r="K119" s="60" t="s">
        <v>276</v>
      </c>
      <c r="L119" s="31">
        <f t="shared" si="5"/>
        <v>11</v>
      </c>
      <c r="M119" s="31" t="str">
        <f t="shared" si="6"/>
        <v>05</v>
      </c>
      <c r="N119" s="31" t="str">
        <f t="shared" si="7"/>
        <v>2002</v>
      </c>
      <c r="O119" s="31" t="str">
        <f t="shared" si="8"/>
        <v>11</v>
      </c>
      <c r="P119" s="31" t="str">
        <f t="shared" si="9"/>
        <v>19</v>
      </c>
    </row>
    <row r="120" spans="1:16" s="41" customFormat="1" x14ac:dyDescent="0.3">
      <c r="A120" s="52">
        <v>37392.034722222219</v>
      </c>
      <c r="B120" s="41">
        <v>360</v>
      </c>
      <c r="C120" s="48">
        <v>600</v>
      </c>
      <c r="D120" s="41">
        <v>-6.6</v>
      </c>
      <c r="E120" s="42">
        <v>158</v>
      </c>
      <c r="F120" s="43">
        <v>-23</v>
      </c>
      <c r="G120" s="42">
        <v>15</v>
      </c>
      <c r="H120" s="41">
        <v>51.07</v>
      </c>
      <c r="I120" s="40">
        <v>37394.162499999999</v>
      </c>
      <c r="J120" s="60">
        <v>70.510000000000005</v>
      </c>
      <c r="K120" s="60" t="s">
        <v>277</v>
      </c>
      <c r="L120" s="31">
        <f t="shared" si="5"/>
        <v>18</v>
      </c>
      <c r="M120" s="31" t="str">
        <f t="shared" si="6"/>
        <v>05</v>
      </c>
      <c r="N120" s="31" t="str">
        <f t="shared" si="7"/>
        <v>2002</v>
      </c>
      <c r="O120" s="31" t="str">
        <f t="shared" si="8"/>
        <v>23</v>
      </c>
      <c r="P120" s="31" t="str">
        <f t="shared" si="9"/>
        <v>20</v>
      </c>
    </row>
    <row r="121" spans="1:16" s="41" customFormat="1" x14ac:dyDescent="0.3">
      <c r="A121" s="52">
        <v>37393.060416666667</v>
      </c>
      <c r="B121" s="41">
        <v>45</v>
      </c>
      <c r="C121" s="48">
        <v>461</v>
      </c>
      <c r="D121" s="41">
        <v>5.5</v>
      </c>
      <c r="E121" s="42">
        <v>104</v>
      </c>
      <c r="F121" s="43">
        <v>-20</v>
      </c>
      <c r="G121" s="42">
        <v>14</v>
      </c>
      <c r="H121" s="41">
        <v>85.55</v>
      </c>
      <c r="I121" s="40">
        <v>37396.625</v>
      </c>
      <c r="J121" s="60">
        <v>85.95</v>
      </c>
      <c r="K121" s="60" t="s">
        <v>278</v>
      </c>
      <c r="L121" s="31">
        <f t="shared" si="5"/>
        <v>20</v>
      </c>
      <c r="M121" s="31" t="str">
        <f t="shared" si="6"/>
        <v>05</v>
      </c>
      <c r="N121" s="31" t="str">
        <f t="shared" si="7"/>
        <v>2002</v>
      </c>
      <c r="O121" s="31" t="str">
        <f t="shared" si="8"/>
        <v>15</v>
      </c>
      <c r="P121" s="31" t="str">
        <f t="shared" si="9"/>
        <v>24</v>
      </c>
    </row>
    <row r="122" spans="1:16" s="41" customFormat="1" x14ac:dyDescent="0.3">
      <c r="A122" s="52">
        <v>37394.493055555547</v>
      </c>
      <c r="B122" s="41">
        <v>46</v>
      </c>
      <c r="C122" s="48">
        <v>614</v>
      </c>
      <c r="D122" s="41">
        <v>45.6</v>
      </c>
      <c r="E122" s="42">
        <v>163</v>
      </c>
      <c r="F122" s="43">
        <v>-17</v>
      </c>
      <c r="G122" s="42">
        <v>36</v>
      </c>
      <c r="H122" s="41">
        <v>60.17</v>
      </c>
      <c r="I122" s="40">
        <v>37397</v>
      </c>
      <c r="J122" s="60">
        <v>69.489999999999995</v>
      </c>
      <c r="K122" s="60" t="s">
        <v>279</v>
      </c>
      <c r="L122" s="31">
        <f t="shared" si="5"/>
        <v>21</v>
      </c>
      <c r="M122" s="31" t="str">
        <f t="shared" si="6"/>
        <v>05</v>
      </c>
      <c r="N122" s="31" t="str">
        <f t="shared" si="7"/>
        <v>2002</v>
      </c>
      <c r="O122" s="31" t="str">
        <f t="shared" si="8"/>
        <v>09</v>
      </c>
      <c r="P122" s="31" t="str">
        <f t="shared" si="9"/>
        <v>19</v>
      </c>
    </row>
    <row r="123" spans="1:16" s="41" customFormat="1" x14ac:dyDescent="0.3">
      <c r="A123" s="52">
        <v>37398.159722222219</v>
      </c>
      <c r="B123" s="41">
        <v>360</v>
      </c>
      <c r="C123" s="48">
        <v>1557</v>
      </c>
      <c r="D123" s="41">
        <v>-10.4</v>
      </c>
      <c r="E123" s="42">
        <v>250</v>
      </c>
      <c r="F123" s="43">
        <v>-30</v>
      </c>
      <c r="G123" s="42">
        <v>-34</v>
      </c>
      <c r="H123" s="41">
        <v>43.57</v>
      </c>
      <c r="I123" s="40">
        <v>37399.974999999999</v>
      </c>
      <c r="J123" s="60">
        <v>42.4</v>
      </c>
      <c r="K123" s="60" t="s">
        <v>280</v>
      </c>
      <c r="L123" s="31">
        <f t="shared" si="5"/>
        <v>23</v>
      </c>
      <c r="M123" s="31" t="str">
        <f t="shared" si="6"/>
        <v>05</v>
      </c>
      <c r="N123" s="31" t="str">
        <f t="shared" si="7"/>
        <v>2002</v>
      </c>
      <c r="O123" s="31" t="str">
        <f t="shared" si="8"/>
        <v>22</v>
      </c>
      <c r="P123" s="31" t="str">
        <f t="shared" si="9"/>
        <v>14</v>
      </c>
    </row>
    <row r="124" spans="1:16" x14ac:dyDescent="0.3">
      <c r="A124" s="52">
        <v>37403.560416666667</v>
      </c>
      <c r="B124" s="31">
        <v>161</v>
      </c>
      <c r="C124" s="48">
        <v>1106</v>
      </c>
      <c r="D124" s="31">
        <v>3.8</v>
      </c>
      <c r="E124" s="29">
        <v>35</v>
      </c>
      <c r="F124" s="16">
        <v>22</v>
      </c>
      <c r="G124" s="42">
        <v>15</v>
      </c>
      <c r="H124" s="31">
        <v>65.7</v>
      </c>
      <c r="I124" s="32">
        <v>37406.29791666667</v>
      </c>
      <c r="J124" s="60">
        <v>50.39</v>
      </c>
      <c r="K124" s="60" t="s">
        <v>281</v>
      </c>
      <c r="L124" s="31">
        <f t="shared" si="5"/>
        <v>29</v>
      </c>
      <c r="M124" s="31" t="str">
        <f t="shared" si="6"/>
        <v>05</v>
      </c>
      <c r="N124" s="31" t="str">
        <f t="shared" si="7"/>
        <v>2002</v>
      </c>
      <c r="O124" s="31" t="str">
        <f t="shared" si="8"/>
        <v>15</v>
      </c>
      <c r="P124" s="31" t="str">
        <f t="shared" si="9"/>
        <v>50</v>
      </c>
    </row>
    <row r="125" spans="1:16" x14ac:dyDescent="0.3">
      <c r="A125" s="52">
        <v>37452.895833333343</v>
      </c>
      <c r="B125" s="31">
        <v>188</v>
      </c>
      <c r="C125" s="48">
        <v>1300</v>
      </c>
      <c r="D125" s="31">
        <v>-7.3</v>
      </c>
      <c r="E125" s="29">
        <v>45</v>
      </c>
      <c r="F125" s="16">
        <v>19</v>
      </c>
      <c r="G125" s="42">
        <v>-1</v>
      </c>
      <c r="H125" s="31">
        <v>38.5</v>
      </c>
      <c r="I125" s="32">
        <v>37454.5</v>
      </c>
      <c r="J125" s="60">
        <v>46.44</v>
      </c>
      <c r="K125" s="60" t="s">
        <v>282</v>
      </c>
      <c r="L125" s="31">
        <f t="shared" si="5"/>
        <v>17</v>
      </c>
      <c r="M125" s="31" t="str">
        <f t="shared" si="6"/>
        <v>07</v>
      </c>
      <c r="N125" s="31" t="str">
        <f t="shared" si="7"/>
        <v>2002</v>
      </c>
      <c r="O125" s="31" t="str">
        <f t="shared" si="8"/>
        <v>19</v>
      </c>
      <c r="P125" s="31" t="str">
        <f t="shared" si="9"/>
        <v>56</v>
      </c>
    </row>
    <row r="126" spans="1:16" x14ac:dyDescent="0.3">
      <c r="A126" s="52">
        <v>37455.337500000001</v>
      </c>
      <c r="B126" s="31">
        <v>360</v>
      </c>
      <c r="C126" s="48">
        <v>1099</v>
      </c>
      <c r="D126" s="31">
        <v>-30.2</v>
      </c>
      <c r="E126" s="29">
        <v>354</v>
      </c>
      <c r="F126" s="16">
        <v>19</v>
      </c>
      <c r="G126" s="42">
        <v>-30</v>
      </c>
      <c r="H126" s="31">
        <v>24.9</v>
      </c>
      <c r="I126" s="32">
        <v>37456.375</v>
      </c>
      <c r="J126" s="60">
        <v>50.56</v>
      </c>
      <c r="K126" s="60" t="s">
        <v>283</v>
      </c>
      <c r="L126" s="31">
        <f t="shared" si="5"/>
        <v>20</v>
      </c>
      <c r="M126" s="31" t="str">
        <f t="shared" si="6"/>
        <v>07</v>
      </c>
      <c r="N126" s="31" t="str">
        <f t="shared" si="7"/>
        <v>2002</v>
      </c>
      <c r="O126" s="31" t="str">
        <f t="shared" si="8"/>
        <v>10</v>
      </c>
      <c r="P126" s="31" t="str">
        <f t="shared" si="9"/>
        <v>39</v>
      </c>
    </row>
    <row r="127" spans="1:16" x14ac:dyDescent="0.3">
      <c r="A127" s="52">
        <v>37463.92083333333</v>
      </c>
      <c r="B127" s="31">
        <v>360</v>
      </c>
      <c r="C127" s="48">
        <v>818</v>
      </c>
      <c r="D127" s="31">
        <v>-0.1</v>
      </c>
      <c r="E127" s="29">
        <v>172</v>
      </c>
      <c r="F127" s="16">
        <v>-19</v>
      </c>
      <c r="G127" s="42">
        <v>26</v>
      </c>
      <c r="H127" s="31">
        <v>57.9</v>
      </c>
      <c r="I127" s="32">
        <v>37466.333333333343</v>
      </c>
      <c r="J127" s="60">
        <v>58.95</v>
      </c>
      <c r="K127" s="60" t="s">
        <v>284</v>
      </c>
      <c r="L127" s="31">
        <f t="shared" si="5"/>
        <v>29</v>
      </c>
      <c r="M127" s="31" t="str">
        <f t="shared" si="6"/>
        <v>07</v>
      </c>
      <c r="N127" s="31" t="str">
        <f t="shared" si="7"/>
        <v>2002</v>
      </c>
      <c r="O127" s="31" t="str">
        <f t="shared" si="8"/>
        <v>09</v>
      </c>
      <c r="P127" s="31" t="str">
        <f t="shared" si="9"/>
        <v>02</v>
      </c>
    </row>
    <row r="128" spans="1:16" x14ac:dyDescent="0.3">
      <c r="A128" s="52">
        <v>37466.504861111112</v>
      </c>
      <c r="B128" s="31">
        <v>236</v>
      </c>
      <c r="C128" s="48">
        <v>562</v>
      </c>
      <c r="D128" s="31">
        <v>-4.3</v>
      </c>
      <c r="E128" s="29">
        <v>301</v>
      </c>
      <c r="F128" s="16">
        <v>-10</v>
      </c>
      <c r="G128" s="42">
        <v>-10</v>
      </c>
      <c r="H128" s="31">
        <v>71.78</v>
      </c>
      <c r="I128" s="32">
        <v>37469.495833333327</v>
      </c>
      <c r="J128" s="60">
        <v>73.599999999999994</v>
      </c>
      <c r="K128" s="60" t="s">
        <v>285</v>
      </c>
      <c r="L128" s="31">
        <f t="shared" si="5"/>
        <v>1</v>
      </c>
      <c r="M128" s="31" t="str">
        <f t="shared" si="6"/>
        <v>08</v>
      </c>
      <c r="N128" s="31" t="str">
        <f t="shared" si="7"/>
        <v>2002</v>
      </c>
      <c r="O128" s="31" t="str">
        <f t="shared" si="8"/>
        <v>13</v>
      </c>
      <c r="P128" s="31" t="str">
        <f t="shared" si="9"/>
        <v>43</v>
      </c>
    </row>
    <row r="129" spans="1:16" x14ac:dyDescent="0.3">
      <c r="A129" s="52">
        <v>37466.979166666657</v>
      </c>
      <c r="B129" s="31">
        <v>130</v>
      </c>
      <c r="C129" s="48">
        <v>360</v>
      </c>
      <c r="D129" s="31">
        <v>2.8</v>
      </c>
      <c r="E129" s="29">
        <v>354</v>
      </c>
      <c r="F129" s="16">
        <v>12</v>
      </c>
      <c r="G129" s="42">
        <v>-16</v>
      </c>
      <c r="H129" s="31">
        <v>55.9</v>
      </c>
      <c r="I129" s="32">
        <v>37469.308333333327</v>
      </c>
      <c r="J129" s="60">
        <v>103.87</v>
      </c>
      <c r="K129" s="60" t="s">
        <v>286</v>
      </c>
      <c r="L129" s="31">
        <f t="shared" si="5"/>
        <v>3</v>
      </c>
      <c r="M129" s="31" t="str">
        <f t="shared" si="6"/>
        <v>08</v>
      </c>
      <c r="N129" s="31" t="str">
        <f t="shared" si="7"/>
        <v>2002</v>
      </c>
      <c r="O129" s="31" t="str">
        <f t="shared" si="8"/>
        <v>07</v>
      </c>
      <c r="P129" s="31" t="str">
        <f t="shared" si="9"/>
        <v>22</v>
      </c>
    </row>
    <row r="130" spans="1:16" x14ac:dyDescent="0.3">
      <c r="A130" s="52">
        <v>37484.520833333343</v>
      </c>
      <c r="B130" s="31">
        <v>360</v>
      </c>
      <c r="C130" s="48">
        <v>1585</v>
      </c>
      <c r="D130" s="31">
        <v>-67.099999999999994</v>
      </c>
      <c r="E130" s="29">
        <v>121</v>
      </c>
      <c r="F130" s="16">
        <v>-14</v>
      </c>
      <c r="G130" s="42">
        <v>20</v>
      </c>
      <c r="H130" s="31">
        <v>40.25</v>
      </c>
      <c r="I130" s="32">
        <v>37486.197916666657</v>
      </c>
      <c r="J130" s="60">
        <v>42.02</v>
      </c>
      <c r="K130" s="60" t="s">
        <v>287</v>
      </c>
      <c r="L130" s="31">
        <f t="shared" si="5"/>
        <v>18</v>
      </c>
      <c r="M130" s="31" t="str">
        <f t="shared" si="6"/>
        <v>08</v>
      </c>
      <c r="N130" s="31" t="str">
        <f t="shared" si="7"/>
        <v>2002</v>
      </c>
      <c r="O130" s="31" t="str">
        <f t="shared" si="8"/>
        <v>06</v>
      </c>
      <c r="P130" s="31" t="str">
        <f t="shared" si="9"/>
        <v>31</v>
      </c>
    </row>
    <row r="131" spans="1:16" x14ac:dyDescent="0.3">
      <c r="A131" s="52">
        <v>37486.912499999999</v>
      </c>
      <c r="B131" s="31">
        <v>140</v>
      </c>
      <c r="C131" s="48">
        <v>682</v>
      </c>
      <c r="D131" s="31">
        <v>1.9</v>
      </c>
      <c r="E131" s="29">
        <v>202</v>
      </c>
      <c r="F131" s="16">
        <v>-12</v>
      </c>
      <c r="G131" s="42">
        <v>-19</v>
      </c>
      <c r="H131" s="31">
        <v>26.1</v>
      </c>
      <c r="I131" s="32">
        <v>37488</v>
      </c>
      <c r="J131" s="60">
        <v>65.239999999999995</v>
      </c>
      <c r="K131" s="60" t="s">
        <v>288</v>
      </c>
      <c r="L131" s="31">
        <f t="shared" ref="L131:L185" si="10" xml:space="preserve"> DAY(LEFT(K131, 2))</f>
        <v>21</v>
      </c>
      <c r="M131" s="31" t="str">
        <f t="shared" ref="M131:M185" si="11" xml:space="preserve"> MID(K131,4,2)</f>
        <v>08</v>
      </c>
      <c r="N131" s="31" t="str">
        <f t="shared" ref="N131:N185" si="12" xml:space="preserve"> MID(K131,7,4)</f>
        <v>2002</v>
      </c>
      <c r="O131" s="31" t="str">
        <f t="shared" ref="O131:O185" si="13" xml:space="preserve"> MID(K131,15,2)</f>
        <v>15</v>
      </c>
      <c r="P131" s="31" t="str">
        <f t="shared" ref="P131:P185" si="14" xml:space="preserve"> MID(K131,19,2)</f>
        <v>08</v>
      </c>
    </row>
    <row r="132" spans="1:16" x14ac:dyDescent="0.3">
      <c r="A132" s="52">
        <v>37504.70416666667</v>
      </c>
      <c r="B132" s="31">
        <v>360</v>
      </c>
      <c r="C132" s="48">
        <v>1748</v>
      </c>
      <c r="D132" s="31">
        <v>43</v>
      </c>
      <c r="E132" s="29">
        <v>114</v>
      </c>
      <c r="F132" s="16">
        <v>9</v>
      </c>
      <c r="G132" s="42">
        <v>28</v>
      </c>
      <c r="H132" s="31">
        <v>43.1</v>
      </c>
      <c r="I132" s="32">
        <v>37506.5</v>
      </c>
      <c r="J132" s="60">
        <v>39.979999999999997</v>
      </c>
      <c r="K132" s="60" t="s">
        <v>289</v>
      </c>
      <c r="L132" s="31">
        <f t="shared" si="10"/>
        <v>7</v>
      </c>
      <c r="M132" s="31" t="str">
        <f t="shared" si="11"/>
        <v>09</v>
      </c>
      <c r="N132" s="31" t="str">
        <f t="shared" si="12"/>
        <v>2002</v>
      </c>
      <c r="O132" s="31" t="str">
        <f t="shared" si="13"/>
        <v>08</v>
      </c>
      <c r="P132" s="31" t="str">
        <f t="shared" si="14"/>
        <v>52</v>
      </c>
    </row>
    <row r="133" spans="1:16" x14ac:dyDescent="0.3">
      <c r="A133" s="52">
        <v>37527.462500000001</v>
      </c>
      <c r="B133" s="31">
        <v>79</v>
      </c>
      <c r="C133" s="48">
        <v>678</v>
      </c>
      <c r="D133" s="31">
        <v>-6.2</v>
      </c>
      <c r="E133" s="29">
        <v>60</v>
      </c>
      <c r="F133" s="16">
        <v>12</v>
      </c>
      <c r="G133" s="42">
        <v>33</v>
      </c>
      <c r="H133" s="31">
        <v>59.5</v>
      </c>
      <c r="I133" s="32">
        <v>37529.941666666673</v>
      </c>
      <c r="J133" s="60">
        <v>65.459999999999994</v>
      </c>
      <c r="K133" s="60" t="s">
        <v>290</v>
      </c>
      <c r="L133" s="31">
        <f t="shared" si="10"/>
        <v>1</v>
      </c>
      <c r="M133" s="31" t="str">
        <f t="shared" si="11"/>
        <v>10</v>
      </c>
      <c r="N133" s="31" t="str">
        <f t="shared" si="12"/>
        <v>2002</v>
      </c>
      <c r="O133" s="31" t="str">
        <f t="shared" si="13"/>
        <v>04</v>
      </c>
      <c r="P133" s="31" t="str">
        <f t="shared" si="14"/>
        <v>33</v>
      </c>
    </row>
    <row r="134" spans="1:16" x14ac:dyDescent="0.3">
      <c r="A134" s="52">
        <v>37529.063194444447</v>
      </c>
      <c r="B134" s="31">
        <v>124</v>
      </c>
      <c r="C134" s="48">
        <v>307</v>
      </c>
      <c r="D134" s="31">
        <v>-1.7</v>
      </c>
      <c r="E134" s="29">
        <v>180</v>
      </c>
      <c r="F134" s="16">
        <v>-12</v>
      </c>
      <c r="G134" s="42">
        <v>-16</v>
      </c>
      <c r="H134" s="31">
        <v>49.1</v>
      </c>
      <c r="I134" s="32">
        <v>37531.109027777777</v>
      </c>
      <c r="J134" s="60">
        <v>111.6</v>
      </c>
      <c r="K134" s="60" t="s">
        <v>291</v>
      </c>
      <c r="L134" s="31">
        <f t="shared" si="10"/>
        <v>4</v>
      </c>
      <c r="M134" s="31" t="str">
        <f t="shared" si="11"/>
        <v>10</v>
      </c>
      <c r="N134" s="31" t="str">
        <f t="shared" si="12"/>
        <v>2002</v>
      </c>
      <c r="O134" s="31" t="str">
        <f t="shared" si="13"/>
        <v>17</v>
      </c>
      <c r="P134" s="31" t="str">
        <f t="shared" si="14"/>
        <v>06</v>
      </c>
    </row>
    <row r="135" spans="1:16" x14ac:dyDescent="0.3">
      <c r="A135" s="52">
        <v>37566.254166666673</v>
      </c>
      <c r="B135" s="31">
        <v>102</v>
      </c>
      <c r="C135" s="48">
        <v>485</v>
      </c>
      <c r="D135" s="31">
        <v>-6.3</v>
      </c>
      <c r="E135" s="29">
        <v>162</v>
      </c>
      <c r="F135" s="16">
        <v>-13</v>
      </c>
      <c r="G135" s="42">
        <v>13</v>
      </c>
      <c r="H135" s="31">
        <v>73.400000000000006</v>
      </c>
      <c r="I135" s="32">
        <v>37569.3125</v>
      </c>
      <c r="J135" s="60">
        <v>82.18</v>
      </c>
      <c r="K135" s="60" t="s">
        <v>292</v>
      </c>
      <c r="L135" s="31">
        <f t="shared" si="10"/>
        <v>9</v>
      </c>
      <c r="M135" s="31" t="str">
        <f t="shared" si="11"/>
        <v>11</v>
      </c>
      <c r="N135" s="31" t="str">
        <f t="shared" si="12"/>
        <v>2002</v>
      </c>
      <c r="O135" s="31" t="str">
        <f t="shared" si="13"/>
        <v>16</v>
      </c>
      <c r="P135" s="31" t="str">
        <f t="shared" si="14"/>
        <v>16</v>
      </c>
    </row>
    <row r="136" spans="1:16" x14ac:dyDescent="0.3">
      <c r="A136" s="52">
        <v>37584.854166666657</v>
      </c>
      <c r="B136" s="31">
        <v>360</v>
      </c>
      <c r="C136" s="48">
        <v>1077</v>
      </c>
      <c r="D136" s="31">
        <v>20.5</v>
      </c>
      <c r="E136" s="29">
        <v>8</v>
      </c>
      <c r="F136" s="16">
        <v>20</v>
      </c>
      <c r="G136" s="42">
        <v>35</v>
      </c>
      <c r="H136" s="31">
        <v>46.13</v>
      </c>
      <c r="I136" s="32">
        <v>37586.776388888888</v>
      </c>
      <c r="J136" s="60">
        <v>51.08</v>
      </c>
      <c r="K136" s="60" t="s">
        <v>293</v>
      </c>
      <c r="L136" s="31">
        <f t="shared" si="10"/>
        <v>26</v>
      </c>
      <c r="M136" s="31" t="str">
        <f t="shared" si="11"/>
        <v>11</v>
      </c>
      <c r="N136" s="31" t="str">
        <f t="shared" si="12"/>
        <v>2002</v>
      </c>
      <c r="O136" s="31" t="str">
        <f t="shared" si="13"/>
        <v>23</v>
      </c>
      <c r="P136" s="31" t="str">
        <f t="shared" si="14"/>
        <v>34</v>
      </c>
    </row>
    <row r="137" spans="1:16" x14ac:dyDescent="0.3">
      <c r="A137" s="52">
        <v>37698.520833333343</v>
      </c>
      <c r="B137" s="31">
        <v>209</v>
      </c>
      <c r="C137" s="48">
        <v>1601</v>
      </c>
      <c r="D137" s="31">
        <v>-13.3</v>
      </c>
      <c r="E137" s="29">
        <v>266</v>
      </c>
      <c r="F137" s="16">
        <v>-15</v>
      </c>
      <c r="G137" s="42">
        <v>-46</v>
      </c>
      <c r="H137" s="31">
        <v>47.4</v>
      </c>
      <c r="I137" s="32">
        <v>37700.495833333327</v>
      </c>
      <c r="J137" s="60">
        <v>41.81</v>
      </c>
      <c r="K137" s="60" t="s">
        <v>294</v>
      </c>
      <c r="L137" s="31">
        <f t="shared" si="10"/>
        <v>20</v>
      </c>
      <c r="M137" s="31" t="str">
        <f t="shared" si="11"/>
        <v>03</v>
      </c>
      <c r="N137" s="31" t="str">
        <f t="shared" si="12"/>
        <v>2003</v>
      </c>
      <c r="O137" s="31" t="str">
        <f t="shared" si="13"/>
        <v>06</v>
      </c>
      <c r="P137" s="31" t="str">
        <f t="shared" si="14"/>
        <v>18</v>
      </c>
    </row>
    <row r="138" spans="1:16" x14ac:dyDescent="0.3">
      <c r="A138" s="52">
        <v>37768.993055555547</v>
      </c>
      <c r="B138" s="31">
        <v>360</v>
      </c>
      <c r="C138" s="48">
        <v>964</v>
      </c>
      <c r="D138" s="31">
        <v>-9.6</v>
      </c>
      <c r="E138" s="29">
        <v>67</v>
      </c>
      <c r="F138" s="16">
        <v>-7</v>
      </c>
      <c r="G138" s="42">
        <v>-17</v>
      </c>
      <c r="H138" s="31">
        <v>37.17</v>
      </c>
      <c r="I138" s="32">
        <v>37770.541666666657</v>
      </c>
      <c r="J138" s="60">
        <v>54.07</v>
      </c>
      <c r="K138" s="60" t="s">
        <v>295</v>
      </c>
      <c r="L138" s="31">
        <f t="shared" si="10"/>
        <v>30</v>
      </c>
      <c r="M138" s="31" t="str">
        <f t="shared" si="11"/>
        <v>05</v>
      </c>
      <c r="N138" s="31" t="str">
        <f t="shared" si="12"/>
        <v>2003</v>
      </c>
      <c r="O138" s="31" t="str">
        <f t="shared" si="13"/>
        <v>05</v>
      </c>
      <c r="P138" s="31" t="str">
        <f t="shared" si="14"/>
        <v>54</v>
      </c>
    </row>
    <row r="139" spans="1:16" x14ac:dyDescent="0.3">
      <c r="A139" s="52">
        <v>37769.034722222219</v>
      </c>
      <c r="B139" s="31">
        <v>360</v>
      </c>
      <c r="C139" s="48">
        <v>1366</v>
      </c>
      <c r="D139" s="31">
        <v>25.9</v>
      </c>
      <c r="E139" s="29">
        <v>292</v>
      </c>
      <c r="F139" s="16">
        <v>-7</v>
      </c>
      <c r="G139" s="42">
        <v>-20</v>
      </c>
      <c r="H139" s="31">
        <v>25.17</v>
      </c>
      <c r="I139" s="32">
        <v>37770.083333333343</v>
      </c>
      <c r="J139" s="60">
        <v>45.3</v>
      </c>
      <c r="K139" s="60" t="s">
        <v>296</v>
      </c>
      <c r="L139" s="31">
        <f t="shared" si="10"/>
        <v>29</v>
      </c>
      <c r="M139" s="31" t="str">
        <f t="shared" si="11"/>
        <v>05</v>
      </c>
      <c r="N139" s="31" t="str">
        <f t="shared" si="12"/>
        <v>2003</v>
      </c>
      <c r="O139" s="31" t="str">
        <f t="shared" si="13"/>
        <v>22</v>
      </c>
      <c r="P139" s="31" t="str">
        <f t="shared" si="14"/>
        <v>07</v>
      </c>
    </row>
    <row r="140" spans="1:16" x14ac:dyDescent="0.3">
      <c r="A140" s="52">
        <v>37770.060416666667</v>
      </c>
      <c r="B140" s="31">
        <v>360</v>
      </c>
      <c r="C140" s="48">
        <v>1237</v>
      </c>
      <c r="D140" s="31">
        <v>-22.3</v>
      </c>
      <c r="E140" s="29">
        <v>260</v>
      </c>
      <c r="F140" s="16">
        <v>-6</v>
      </c>
      <c r="G140" s="42">
        <v>-37</v>
      </c>
      <c r="H140" s="31">
        <v>44.55</v>
      </c>
      <c r="I140" s="32">
        <v>37771.916666666657</v>
      </c>
      <c r="J140" s="60">
        <v>47.62</v>
      </c>
      <c r="K140" s="60" t="s">
        <v>297</v>
      </c>
      <c r="L140" s="31">
        <f t="shared" si="10"/>
        <v>31</v>
      </c>
      <c r="M140" s="31" t="str">
        <f t="shared" si="11"/>
        <v>05</v>
      </c>
      <c r="N140" s="31" t="str">
        <f t="shared" si="12"/>
        <v>2003</v>
      </c>
      <c r="O140" s="31" t="str">
        <f t="shared" si="13"/>
        <v>01</v>
      </c>
      <c r="P140" s="31" t="str">
        <f t="shared" si="14"/>
        <v>04</v>
      </c>
    </row>
    <row r="141" spans="1:16" x14ac:dyDescent="0.3">
      <c r="A141" s="52">
        <v>37847.837500000001</v>
      </c>
      <c r="B141" s="31">
        <v>360</v>
      </c>
      <c r="C141" s="48">
        <v>378</v>
      </c>
      <c r="D141" s="31">
        <v>4.4000000000000004</v>
      </c>
      <c r="E141" s="29">
        <v>25</v>
      </c>
      <c r="F141" s="16">
        <v>-10</v>
      </c>
      <c r="G141" s="42">
        <v>2</v>
      </c>
      <c r="H141" s="31">
        <v>63.5</v>
      </c>
      <c r="I141" s="32">
        <v>37850.48333333333</v>
      </c>
      <c r="J141" s="60">
        <v>100.98</v>
      </c>
      <c r="K141" s="60" t="s">
        <v>298</v>
      </c>
      <c r="L141" s="31">
        <f t="shared" si="10"/>
        <v>19</v>
      </c>
      <c r="M141" s="31" t="str">
        <f t="shared" si="11"/>
        <v>08</v>
      </c>
      <c r="N141" s="31" t="str">
        <f t="shared" si="12"/>
        <v>2003</v>
      </c>
      <c r="O141" s="31" t="str">
        <f t="shared" si="13"/>
        <v>01</v>
      </c>
      <c r="P141" s="31" t="str">
        <f t="shared" si="14"/>
        <v>04</v>
      </c>
    </row>
    <row r="142" spans="1:16" x14ac:dyDescent="0.3">
      <c r="A142" s="52">
        <v>37920.745833333327</v>
      </c>
      <c r="B142" s="31">
        <v>171</v>
      </c>
      <c r="C142" s="48">
        <v>1537</v>
      </c>
      <c r="D142" s="31">
        <v>4.8</v>
      </c>
      <c r="E142" s="29">
        <v>235</v>
      </c>
      <c r="F142" s="16">
        <v>2</v>
      </c>
      <c r="G142" s="42">
        <v>-38</v>
      </c>
      <c r="H142" s="31">
        <v>32.6</v>
      </c>
      <c r="I142" s="32">
        <v>37922.104166666657</v>
      </c>
      <c r="J142" s="60">
        <v>42.68</v>
      </c>
      <c r="K142" s="60" t="s">
        <v>299</v>
      </c>
      <c r="L142" s="31">
        <f t="shared" si="10"/>
        <v>28</v>
      </c>
      <c r="M142" s="31" t="str">
        <f t="shared" si="11"/>
        <v>10</v>
      </c>
      <c r="N142" s="31" t="str">
        <f t="shared" si="12"/>
        <v>2003</v>
      </c>
      <c r="O142" s="31" t="str">
        <f t="shared" si="13"/>
        <v>12</v>
      </c>
      <c r="P142" s="31" t="str">
        <f t="shared" si="14"/>
        <v>34</v>
      </c>
    </row>
    <row r="143" spans="1:16" x14ac:dyDescent="0.3">
      <c r="A143" s="52">
        <v>37922.479166666657</v>
      </c>
      <c r="B143" s="31">
        <v>360</v>
      </c>
      <c r="C143" s="48">
        <v>2459</v>
      </c>
      <c r="D143" s="31">
        <v>-105.2</v>
      </c>
      <c r="E143" s="29">
        <v>15</v>
      </c>
      <c r="F143" s="16">
        <v>-16</v>
      </c>
      <c r="G143" s="42">
        <v>8</v>
      </c>
      <c r="H143" s="31">
        <v>20.5</v>
      </c>
      <c r="I143" s="32">
        <v>37923.333333333343</v>
      </c>
      <c r="J143" s="60">
        <v>33.49</v>
      </c>
      <c r="K143" s="60" t="s">
        <v>300</v>
      </c>
      <c r="L143" s="31">
        <f t="shared" si="10"/>
        <v>29</v>
      </c>
      <c r="M143" s="31" t="str">
        <f t="shared" si="11"/>
        <v>10</v>
      </c>
      <c r="N143" s="31" t="str">
        <f t="shared" si="12"/>
        <v>2003</v>
      </c>
      <c r="O143" s="31" t="str">
        <f t="shared" si="13"/>
        <v>20</v>
      </c>
      <c r="P143" s="31" t="str">
        <f t="shared" si="14"/>
        <v>59</v>
      </c>
    </row>
    <row r="144" spans="1:16" x14ac:dyDescent="0.3">
      <c r="A144" s="52">
        <v>37923.870833333327</v>
      </c>
      <c r="B144" s="31">
        <v>360</v>
      </c>
      <c r="C144" s="48">
        <v>2029</v>
      </c>
      <c r="D144" s="31">
        <v>-146.5</v>
      </c>
      <c r="E144" s="29">
        <v>190</v>
      </c>
      <c r="F144" s="16">
        <v>-15</v>
      </c>
      <c r="G144" s="54">
        <v>-2</v>
      </c>
      <c r="H144" s="31">
        <v>5.0999999999999996</v>
      </c>
      <c r="I144" s="32">
        <v>37924.083333333343</v>
      </c>
      <c r="J144" s="60">
        <v>37.04</v>
      </c>
      <c r="K144" s="60" t="s">
        <v>301</v>
      </c>
      <c r="L144" s="31">
        <f t="shared" si="10"/>
        <v>31</v>
      </c>
      <c r="M144" s="31" t="str">
        <f t="shared" si="11"/>
        <v>10</v>
      </c>
      <c r="N144" s="31" t="str">
        <f t="shared" si="12"/>
        <v>2003</v>
      </c>
      <c r="O144" s="31" t="str">
        <f t="shared" si="13"/>
        <v>09</v>
      </c>
      <c r="P144" s="31" t="str">
        <f t="shared" si="14"/>
        <v>56</v>
      </c>
    </row>
    <row r="145" spans="1:16" x14ac:dyDescent="0.3">
      <c r="A145" s="52">
        <v>37943.368055555547</v>
      </c>
      <c r="B145" s="31">
        <v>360</v>
      </c>
      <c r="C145" s="48">
        <v>1660</v>
      </c>
      <c r="D145" s="31">
        <v>-3.3</v>
      </c>
      <c r="E145" s="29">
        <v>206</v>
      </c>
      <c r="F145" s="16">
        <v>0</v>
      </c>
      <c r="G145" s="54">
        <v>18</v>
      </c>
      <c r="H145" s="31">
        <v>51.17</v>
      </c>
      <c r="I145" s="32">
        <v>37945.5</v>
      </c>
      <c r="J145" s="60">
        <v>41.05</v>
      </c>
      <c r="K145" s="60" t="s">
        <v>302</v>
      </c>
      <c r="L145" s="31">
        <f t="shared" si="10"/>
        <v>20</v>
      </c>
      <c r="M145" s="31" t="str">
        <f t="shared" si="11"/>
        <v>11</v>
      </c>
      <c r="N145" s="31" t="str">
        <f t="shared" si="12"/>
        <v>2003</v>
      </c>
      <c r="O145" s="31" t="str">
        <f t="shared" si="13"/>
        <v>01</v>
      </c>
      <c r="P145" s="31" t="str">
        <f t="shared" si="14"/>
        <v>52</v>
      </c>
    </row>
    <row r="146" spans="1:16" x14ac:dyDescent="0.3">
      <c r="A146" s="52">
        <v>38006.004166666673</v>
      </c>
      <c r="B146" s="31">
        <v>360</v>
      </c>
      <c r="C146" s="48">
        <v>965</v>
      </c>
      <c r="D146" s="31">
        <v>17.2</v>
      </c>
      <c r="E146" s="29">
        <v>224</v>
      </c>
      <c r="F146" s="16">
        <v>-13</v>
      </c>
      <c r="G146" s="54">
        <v>-9</v>
      </c>
      <c r="H146" s="31">
        <v>55.9</v>
      </c>
      <c r="I146" s="32">
        <v>38008.333333333343</v>
      </c>
      <c r="J146" s="60">
        <v>54.04</v>
      </c>
      <c r="K146" s="60" t="s">
        <v>303</v>
      </c>
      <c r="L146" s="31">
        <f t="shared" si="10"/>
        <v>22</v>
      </c>
      <c r="M146" s="31" t="str">
        <f t="shared" si="11"/>
        <v>01</v>
      </c>
      <c r="N146" s="31" t="str">
        <f t="shared" si="12"/>
        <v>2004</v>
      </c>
      <c r="O146" s="31" t="str">
        <f t="shared" si="13"/>
        <v>06</v>
      </c>
      <c r="P146" s="31" t="str">
        <f t="shared" si="14"/>
        <v>08</v>
      </c>
    </row>
    <row r="147" spans="1:16" x14ac:dyDescent="0.3">
      <c r="A147" s="52">
        <v>38007.20416666667</v>
      </c>
      <c r="B147" s="31">
        <v>360</v>
      </c>
      <c r="C147" s="48">
        <v>762</v>
      </c>
      <c r="D147" s="31">
        <v>-13.7</v>
      </c>
      <c r="E147" s="29">
        <v>78</v>
      </c>
      <c r="F147" s="16">
        <v>-19</v>
      </c>
      <c r="G147" s="54">
        <v>29</v>
      </c>
      <c r="H147" s="31">
        <v>66.099999999999994</v>
      </c>
      <c r="I147" s="32">
        <v>38009.958333333343</v>
      </c>
      <c r="J147" s="60">
        <v>61.27</v>
      </c>
      <c r="K147" s="60" t="s">
        <v>304</v>
      </c>
      <c r="L147" s="31">
        <f t="shared" si="10"/>
        <v>23</v>
      </c>
      <c r="M147" s="31" t="str">
        <f t="shared" si="11"/>
        <v>01</v>
      </c>
      <c r="N147" s="31" t="str">
        <f t="shared" si="12"/>
        <v>2004</v>
      </c>
      <c r="O147" s="31" t="str">
        <f t="shared" si="13"/>
        <v>18</v>
      </c>
      <c r="P147" s="31" t="str">
        <f t="shared" si="14"/>
        <v>10</v>
      </c>
    </row>
    <row r="148" spans="1:16" x14ac:dyDescent="0.3">
      <c r="A148" s="52">
        <v>38188.563194444447</v>
      </c>
      <c r="B148" s="31">
        <v>360</v>
      </c>
      <c r="C148" s="48">
        <v>710</v>
      </c>
      <c r="D148" s="31">
        <v>16.600000000000001</v>
      </c>
      <c r="E148" s="29">
        <v>334</v>
      </c>
      <c r="F148" s="16">
        <v>10</v>
      </c>
      <c r="G148" s="54">
        <v>35</v>
      </c>
      <c r="H148" s="31">
        <v>49.88</v>
      </c>
      <c r="I148" s="32">
        <v>38190.64166666667</v>
      </c>
      <c r="J148" s="60">
        <v>63.74</v>
      </c>
      <c r="K148" s="60" t="s">
        <v>305</v>
      </c>
      <c r="L148" s="31">
        <f t="shared" si="10"/>
        <v>23</v>
      </c>
      <c r="M148" s="31" t="str">
        <f t="shared" si="11"/>
        <v>07</v>
      </c>
      <c r="N148" s="31" t="str">
        <f t="shared" si="12"/>
        <v>2004</v>
      </c>
      <c r="O148" s="31" t="str">
        <f t="shared" si="13"/>
        <v>05</v>
      </c>
      <c r="P148" s="31" t="str">
        <f t="shared" si="14"/>
        <v>15</v>
      </c>
    </row>
    <row r="149" spans="1:16" x14ac:dyDescent="0.3">
      <c r="A149" s="52">
        <v>38190.354166666657</v>
      </c>
      <c r="B149" s="31">
        <v>132</v>
      </c>
      <c r="C149" s="48">
        <v>899</v>
      </c>
      <c r="D149" s="31">
        <v>-12.6</v>
      </c>
      <c r="E149" s="29">
        <v>210</v>
      </c>
      <c r="F149" s="16">
        <v>4</v>
      </c>
      <c r="G149" s="42">
        <v>10</v>
      </c>
      <c r="H149" s="31">
        <v>52.3</v>
      </c>
      <c r="I149" s="32">
        <v>38192.533333333333</v>
      </c>
      <c r="J149" s="60">
        <v>56.07</v>
      </c>
      <c r="K149" s="60" t="s">
        <v>306</v>
      </c>
      <c r="L149" s="31">
        <f t="shared" si="10"/>
        <v>24</v>
      </c>
      <c r="M149" s="31" t="str">
        <f t="shared" si="11"/>
        <v>07</v>
      </c>
      <c r="N149" s="31" t="str">
        <f t="shared" si="12"/>
        <v>2004</v>
      </c>
      <c r="O149" s="31" t="str">
        <f t="shared" si="13"/>
        <v>16</v>
      </c>
      <c r="P149" s="31" t="str">
        <f t="shared" si="14"/>
        <v>34</v>
      </c>
    </row>
    <row r="150" spans="1:16" x14ac:dyDescent="0.3">
      <c r="A150" s="52">
        <v>38193.620833333327</v>
      </c>
      <c r="B150" s="31">
        <v>360</v>
      </c>
      <c r="C150" s="48">
        <v>1333</v>
      </c>
      <c r="D150" s="31">
        <v>7</v>
      </c>
      <c r="E150" s="29">
        <v>204</v>
      </c>
      <c r="F150" s="16">
        <v>8</v>
      </c>
      <c r="G150" s="42">
        <v>-33</v>
      </c>
      <c r="H150" s="31">
        <v>13.1</v>
      </c>
      <c r="I150" s="32">
        <v>38194.166666666657</v>
      </c>
      <c r="J150" s="60">
        <v>45.86</v>
      </c>
      <c r="K150" s="60" t="s">
        <v>307</v>
      </c>
      <c r="L150" s="31">
        <f t="shared" si="10"/>
        <v>27</v>
      </c>
      <c r="M150" s="31" t="str">
        <f t="shared" si="11"/>
        <v>07</v>
      </c>
      <c r="N150" s="31" t="str">
        <f t="shared" si="12"/>
        <v>2004</v>
      </c>
      <c r="O150" s="31" t="str">
        <f t="shared" si="13"/>
        <v>12</v>
      </c>
      <c r="P150" s="31" t="str">
        <f t="shared" si="14"/>
        <v>45</v>
      </c>
    </row>
    <row r="151" spans="1:16" x14ac:dyDescent="0.3">
      <c r="A151" s="52">
        <v>38199.245833333327</v>
      </c>
      <c r="B151" s="31">
        <v>197</v>
      </c>
      <c r="C151" s="48">
        <v>1192</v>
      </c>
      <c r="D151" s="31">
        <v>46.4</v>
      </c>
      <c r="E151" s="29">
        <v>287</v>
      </c>
      <c r="F151" s="16">
        <v>5</v>
      </c>
      <c r="G151" s="42">
        <v>-90</v>
      </c>
      <c r="H151" s="31">
        <v>33.65</v>
      </c>
      <c r="I151" s="32">
        <v>38200.647916666669</v>
      </c>
      <c r="J151" s="60">
        <v>48.52</v>
      </c>
      <c r="K151" s="60" t="s">
        <v>308</v>
      </c>
      <c r="L151" s="31">
        <f t="shared" si="10"/>
        <v>2</v>
      </c>
      <c r="M151" s="31" t="str">
        <f t="shared" si="11"/>
        <v>08</v>
      </c>
      <c r="N151" s="31" t="str">
        <f t="shared" si="12"/>
        <v>2004</v>
      </c>
      <c r="O151" s="31" t="str">
        <f t="shared" si="13"/>
        <v>06</v>
      </c>
      <c r="P151" s="31" t="str">
        <f t="shared" si="14"/>
        <v>25</v>
      </c>
    </row>
    <row r="152" spans="1:16" x14ac:dyDescent="0.3">
      <c r="A152" s="52">
        <v>38225.520833333343</v>
      </c>
      <c r="B152" s="31">
        <v>119</v>
      </c>
      <c r="C152" s="48">
        <v>184</v>
      </c>
      <c r="D152" s="31">
        <v>5.5</v>
      </c>
      <c r="E152" s="29">
        <v>205</v>
      </c>
      <c r="F152" s="16">
        <v>-9</v>
      </c>
      <c r="G152" s="54">
        <v>-34</v>
      </c>
      <c r="H152" s="31">
        <v>78.2</v>
      </c>
      <c r="I152" s="32">
        <v>38228.779166666667</v>
      </c>
      <c r="J152" s="60">
        <v>125.85</v>
      </c>
      <c r="K152" s="60" t="s">
        <v>309</v>
      </c>
      <c r="L152" s="31">
        <f t="shared" si="10"/>
        <v>31</v>
      </c>
      <c r="M152" s="31" t="str">
        <f t="shared" si="11"/>
        <v>08</v>
      </c>
      <c r="N152" s="31" t="str">
        <f t="shared" si="12"/>
        <v>2004</v>
      </c>
      <c r="O152" s="31" t="str">
        <f t="shared" si="13"/>
        <v>18</v>
      </c>
      <c r="P152" s="31" t="str">
        <f t="shared" si="14"/>
        <v>20</v>
      </c>
    </row>
    <row r="153" spans="1:16" x14ac:dyDescent="0.3">
      <c r="A153" s="52">
        <v>38242.025000000001</v>
      </c>
      <c r="B153" s="31">
        <v>360</v>
      </c>
      <c r="C153" s="48">
        <v>1328</v>
      </c>
      <c r="D153" s="31">
        <v>22.5</v>
      </c>
      <c r="E153" s="29">
        <v>132</v>
      </c>
      <c r="F153" s="16">
        <v>3</v>
      </c>
      <c r="G153" s="54">
        <v>49</v>
      </c>
      <c r="H153" s="31">
        <v>42.25</v>
      </c>
      <c r="I153" s="32">
        <v>38243.785416666673</v>
      </c>
      <c r="J153" s="60">
        <v>45.94</v>
      </c>
      <c r="K153" s="60" t="s">
        <v>310</v>
      </c>
      <c r="L153" s="31">
        <f t="shared" si="10"/>
        <v>13</v>
      </c>
      <c r="M153" s="31" t="str">
        <f t="shared" si="11"/>
        <v>09</v>
      </c>
      <c r="N153" s="31" t="str">
        <f t="shared" si="12"/>
        <v>2004</v>
      </c>
      <c r="O153" s="31" t="str">
        <f t="shared" si="13"/>
        <v>22</v>
      </c>
      <c r="P153" s="31" t="str">
        <f t="shared" si="14"/>
        <v>32</v>
      </c>
    </row>
    <row r="154" spans="1:16" x14ac:dyDescent="0.3">
      <c r="A154" s="52">
        <v>38295.412499999999</v>
      </c>
      <c r="B154" s="31">
        <v>360</v>
      </c>
      <c r="C154" s="48">
        <v>653</v>
      </c>
      <c r="D154" s="31">
        <v>6.3</v>
      </c>
      <c r="E154" s="29">
        <v>32</v>
      </c>
      <c r="F154" s="16">
        <v>9</v>
      </c>
      <c r="G154" s="54">
        <v>28</v>
      </c>
      <c r="H154" s="31">
        <v>66.77</v>
      </c>
      <c r="I154" s="32">
        <v>38298.194444444453</v>
      </c>
      <c r="J154" s="60">
        <v>66.930000000000007</v>
      </c>
      <c r="K154" s="60" t="s">
        <v>311</v>
      </c>
      <c r="L154" s="31">
        <f t="shared" si="10"/>
        <v>7</v>
      </c>
      <c r="M154" s="31" t="str">
        <f t="shared" si="11"/>
        <v>11</v>
      </c>
      <c r="N154" s="31" t="str">
        <f t="shared" si="12"/>
        <v>2004</v>
      </c>
      <c r="O154" s="31" t="str">
        <f t="shared" si="13"/>
        <v>04</v>
      </c>
      <c r="P154" s="31" t="str">
        <f t="shared" si="14"/>
        <v>49</v>
      </c>
    </row>
    <row r="155" spans="1:16" x14ac:dyDescent="0.3">
      <c r="A155" s="52">
        <v>38295.979166666657</v>
      </c>
      <c r="B155" s="31">
        <v>293</v>
      </c>
      <c r="C155" s="48">
        <v>1055</v>
      </c>
      <c r="D155" s="31">
        <v>-1.9</v>
      </c>
      <c r="E155" s="29">
        <v>31</v>
      </c>
      <c r="F155" s="16">
        <v>8</v>
      </c>
      <c r="G155" s="54">
        <v>18</v>
      </c>
      <c r="H155" s="31">
        <v>51.9</v>
      </c>
      <c r="I155" s="32">
        <v>38298.14166666667</v>
      </c>
      <c r="J155" s="60">
        <v>51.62</v>
      </c>
      <c r="K155" s="60" t="s">
        <v>312</v>
      </c>
      <c r="L155" s="31">
        <f t="shared" si="10"/>
        <v>7</v>
      </c>
      <c r="M155" s="31" t="str">
        <f t="shared" si="11"/>
        <v>11</v>
      </c>
      <c r="N155" s="31" t="str">
        <f t="shared" si="12"/>
        <v>2004</v>
      </c>
      <c r="O155" s="31" t="str">
        <f t="shared" si="13"/>
        <v>03</v>
      </c>
      <c r="P155" s="31" t="str">
        <f t="shared" si="14"/>
        <v>07</v>
      </c>
    </row>
    <row r="156" spans="1:16" x14ac:dyDescent="0.3">
      <c r="A156" s="52">
        <v>38297.087500000001</v>
      </c>
      <c r="B156" s="31">
        <v>214</v>
      </c>
      <c r="C156" s="48">
        <v>1111</v>
      </c>
      <c r="D156" s="31">
        <v>18.8</v>
      </c>
      <c r="E156" s="29">
        <v>21</v>
      </c>
      <c r="F156" s="16">
        <v>9</v>
      </c>
      <c r="G156" s="54">
        <v>5</v>
      </c>
      <c r="H156" s="31">
        <v>90.8</v>
      </c>
      <c r="I156" s="32">
        <v>38300.870833333327</v>
      </c>
      <c r="J156" s="60">
        <v>50.28</v>
      </c>
      <c r="K156" s="60" t="s">
        <v>313</v>
      </c>
      <c r="L156" s="31">
        <f t="shared" si="10"/>
        <v>8</v>
      </c>
      <c r="M156" s="31" t="str">
        <f t="shared" si="11"/>
        <v>11</v>
      </c>
      <c r="N156" s="31" t="str">
        <f t="shared" si="12"/>
        <v>2004</v>
      </c>
      <c r="O156" s="31" t="str">
        <f t="shared" si="13"/>
        <v>04</v>
      </c>
      <c r="P156" s="31" t="str">
        <f t="shared" si="14"/>
        <v>22</v>
      </c>
    </row>
    <row r="157" spans="1:16" x14ac:dyDescent="0.3">
      <c r="A157" s="52">
        <v>38298.70416666667</v>
      </c>
      <c r="B157" s="31">
        <v>360</v>
      </c>
      <c r="C157" s="48">
        <v>1759</v>
      </c>
      <c r="D157" s="31">
        <v>-19.7</v>
      </c>
      <c r="E157" s="29">
        <v>0</v>
      </c>
      <c r="F157" s="16">
        <v>9</v>
      </c>
      <c r="G157" s="54">
        <v>-17</v>
      </c>
      <c r="H157" s="31">
        <v>34.700000000000003</v>
      </c>
      <c r="I157" s="32">
        <v>38300.15</v>
      </c>
      <c r="J157" s="60">
        <v>39.85</v>
      </c>
      <c r="K157" s="60" t="s">
        <v>314</v>
      </c>
      <c r="L157" s="31">
        <f t="shared" si="10"/>
        <v>9</v>
      </c>
      <c r="M157" s="31" t="str">
        <f t="shared" si="11"/>
        <v>11</v>
      </c>
      <c r="N157" s="31" t="str">
        <f t="shared" si="12"/>
        <v>2004</v>
      </c>
      <c r="O157" s="31" t="str">
        <f t="shared" si="13"/>
        <v>08</v>
      </c>
      <c r="P157" s="31" t="str">
        <f t="shared" si="14"/>
        <v>45</v>
      </c>
    </row>
    <row r="158" spans="1:16" s="41" customFormat="1" x14ac:dyDescent="0.3">
      <c r="A158" s="52">
        <v>38329.851388888892</v>
      </c>
      <c r="B158" s="41">
        <v>360</v>
      </c>
      <c r="C158" s="48">
        <v>611</v>
      </c>
      <c r="D158" s="41">
        <v>-87.2</v>
      </c>
      <c r="E158" s="41">
        <v>310</v>
      </c>
      <c r="F158" s="41">
        <v>5</v>
      </c>
      <c r="G158" s="41">
        <v>-3</v>
      </c>
      <c r="H158" s="41">
        <v>63.57</v>
      </c>
      <c r="I158" s="40">
        <v>38332.5</v>
      </c>
      <c r="J158" s="60">
        <v>69.709999999999994</v>
      </c>
      <c r="K158" s="60" t="s">
        <v>315</v>
      </c>
      <c r="L158" s="31">
        <f t="shared" si="10"/>
        <v>11</v>
      </c>
      <c r="M158" s="31" t="str">
        <f t="shared" si="11"/>
        <v>12</v>
      </c>
      <c r="N158" s="31" t="str">
        <f t="shared" si="12"/>
        <v>2004</v>
      </c>
      <c r="O158" s="31" t="str">
        <f t="shared" si="13"/>
        <v>18</v>
      </c>
      <c r="P158" s="31" t="str">
        <f t="shared" si="14"/>
        <v>08</v>
      </c>
    </row>
    <row r="159" spans="1:16" x14ac:dyDescent="0.3">
      <c r="A159" s="52">
        <v>38367.270833333343</v>
      </c>
      <c r="B159" s="31">
        <v>360</v>
      </c>
      <c r="C159" s="48">
        <v>2049</v>
      </c>
      <c r="D159" s="31">
        <v>-30.7</v>
      </c>
      <c r="E159" s="29">
        <v>359</v>
      </c>
      <c r="F159" s="16">
        <v>16</v>
      </c>
      <c r="G159" s="42">
        <v>4</v>
      </c>
      <c r="H159" s="31">
        <v>31.5</v>
      </c>
      <c r="I159" s="32">
        <v>38368.583333333343</v>
      </c>
      <c r="J159" s="60">
        <v>36.85</v>
      </c>
      <c r="K159" s="60" t="s">
        <v>316</v>
      </c>
      <c r="L159" s="31">
        <f t="shared" si="10"/>
        <v>16</v>
      </c>
      <c r="M159" s="31" t="str">
        <f t="shared" si="11"/>
        <v>01</v>
      </c>
      <c r="N159" s="31" t="str">
        <f t="shared" si="12"/>
        <v>2005</v>
      </c>
      <c r="O159" s="31" t="str">
        <f t="shared" si="13"/>
        <v>19</v>
      </c>
      <c r="P159" s="31" t="str">
        <f t="shared" si="14"/>
        <v>20</v>
      </c>
    </row>
    <row r="160" spans="1:16" x14ac:dyDescent="0.3">
      <c r="A160" s="52">
        <v>38367.962500000001</v>
      </c>
      <c r="B160" s="31">
        <v>360</v>
      </c>
      <c r="C160" s="48">
        <v>2861</v>
      </c>
      <c r="D160" s="31">
        <v>-127.4</v>
      </c>
      <c r="E160" s="29">
        <v>323</v>
      </c>
      <c r="F160" s="16">
        <v>15</v>
      </c>
      <c r="G160" s="42">
        <v>-5</v>
      </c>
      <c r="H160" s="31">
        <v>38.4</v>
      </c>
      <c r="I160" s="32">
        <v>38369.5625</v>
      </c>
      <c r="J160" s="60">
        <v>30.88</v>
      </c>
      <c r="K160" s="60" t="s">
        <v>317</v>
      </c>
      <c r="L160" s="31">
        <f t="shared" si="10"/>
        <v>17</v>
      </c>
      <c r="M160" s="31" t="str">
        <f t="shared" si="11"/>
        <v>01</v>
      </c>
      <c r="N160" s="31" t="str">
        <f t="shared" si="12"/>
        <v>2005</v>
      </c>
      <c r="O160" s="31" t="str">
        <f t="shared" si="13"/>
        <v>05</v>
      </c>
      <c r="P160" s="31" t="str">
        <f t="shared" si="14"/>
        <v>58</v>
      </c>
    </row>
    <row r="161" spans="1:16" x14ac:dyDescent="0.3">
      <c r="A161" s="52">
        <v>38369.412499999999</v>
      </c>
      <c r="B161" s="31">
        <v>360</v>
      </c>
      <c r="C161" s="48">
        <v>2547</v>
      </c>
      <c r="D161" s="31">
        <v>-159.1</v>
      </c>
      <c r="E161" s="29">
        <v>309</v>
      </c>
      <c r="F161" s="16">
        <v>15</v>
      </c>
      <c r="G161" s="42">
        <v>-25</v>
      </c>
      <c r="H161" s="31">
        <v>14.75</v>
      </c>
      <c r="I161" s="32">
        <v>38370.027083333327</v>
      </c>
      <c r="J161" s="60">
        <v>32.869999999999997</v>
      </c>
      <c r="K161" s="60" t="s">
        <v>318</v>
      </c>
      <c r="L161" s="31">
        <f t="shared" si="10"/>
        <v>18</v>
      </c>
      <c r="M161" s="31" t="str">
        <f t="shared" si="11"/>
        <v>01</v>
      </c>
      <c r="N161" s="31" t="str">
        <f t="shared" si="12"/>
        <v>2005</v>
      </c>
      <c r="O161" s="31" t="str">
        <f t="shared" si="13"/>
        <v>18</v>
      </c>
      <c r="P161" s="31" t="str">
        <f t="shared" si="14"/>
        <v>46</v>
      </c>
    </row>
    <row r="162" spans="1:16" x14ac:dyDescent="0.3">
      <c r="A162" s="52">
        <v>38372.287499999999</v>
      </c>
      <c r="B162" s="31">
        <v>360</v>
      </c>
      <c r="C162" s="48">
        <v>3242</v>
      </c>
      <c r="D162" s="31">
        <v>16</v>
      </c>
      <c r="E162" s="29">
        <v>288</v>
      </c>
      <c r="F162" s="16">
        <v>14</v>
      </c>
      <c r="G162" s="54">
        <v>-61</v>
      </c>
      <c r="H162" s="31">
        <v>17.100000000000001</v>
      </c>
      <c r="I162" s="32">
        <v>38373</v>
      </c>
      <c r="J162" s="60">
        <v>28.84</v>
      </c>
      <c r="K162" s="60" t="s">
        <v>319</v>
      </c>
      <c r="L162" s="31">
        <f t="shared" si="10"/>
        <v>21</v>
      </c>
      <c r="M162" s="31" t="str">
        <f t="shared" si="11"/>
        <v>01</v>
      </c>
      <c r="N162" s="31" t="str">
        <f t="shared" si="12"/>
        <v>2005</v>
      </c>
      <c r="O162" s="31" t="str">
        <f t="shared" si="13"/>
        <v>11</v>
      </c>
      <c r="P162" s="31" t="str">
        <f t="shared" si="14"/>
        <v>44</v>
      </c>
    </row>
    <row r="163" spans="1:16" x14ac:dyDescent="0.3">
      <c r="A163" s="52">
        <v>38396.462500000001</v>
      </c>
      <c r="B163" s="31">
        <v>151</v>
      </c>
      <c r="C163" s="48">
        <v>584</v>
      </c>
      <c r="D163" s="31">
        <v>-13</v>
      </c>
      <c r="E163" s="29">
        <v>129</v>
      </c>
      <c r="F163" s="16">
        <v>-11</v>
      </c>
      <c r="G163" s="54">
        <v>9</v>
      </c>
      <c r="H163" s="31">
        <v>99.9</v>
      </c>
      <c r="I163" s="32">
        <v>38400.625</v>
      </c>
      <c r="J163" s="60">
        <v>71.75</v>
      </c>
      <c r="K163" s="60" t="s">
        <v>320</v>
      </c>
      <c r="L163" s="31">
        <f t="shared" si="10"/>
        <v>16</v>
      </c>
      <c r="M163" s="31" t="str">
        <f t="shared" si="11"/>
        <v>02</v>
      </c>
      <c r="N163" s="31" t="str">
        <f t="shared" si="12"/>
        <v>2005</v>
      </c>
      <c r="O163" s="31" t="str">
        <f t="shared" si="13"/>
        <v>10</v>
      </c>
      <c r="P163" s="31" t="str">
        <f t="shared" si="14"/>
        <v>50</v>
      </c>
    </row>
    <row r="164" spans="1:16" x14ac:dyDescent="0.3">
      <c r="A164" s="52">
        <v>38489.143055555563</v>
      </c>
      <c r="B164" s="31">
        <v>273</v>
      </c>
      <c r="C164" s="48">
        <v>449</v>
      </c>
      <c r="D164" s="31">
        <v>18.100000000000001</v>
      </c>
      <c r="E164" s="29">
        <v>246</v>
      </c>
      <c r="F164" s="16">
        <v>-15</v>
      </c>
      <c r="G164" s="54">
        <v>0</v>
      </c>
      <c r="H164" s="31">
        <v>75.87</v>
      </c>
      <c r="I164" s="32">
        <v>38492.304166666669</v>
      </c>
      <c r="J164" s="60">
        <v>88.18</v>
      </c>
      <c r="K164" s="60" t="s">
        <v>321</v>
      </c>
      <c r="L164" s="31">
        <f t="shared" si="10"/>
        <v>20</v>
      </c>
      <c r="M164" s="31" t="str">
        <f t="shared" si="11"/>
        <v>05</v>
      </c>
      <c r="N164" s="31" t="str">
        <f t="shared" si="12"/>
        <v>2005</v>
      </c>
      <c r="O164" s="31" t="str">
        <f t="shared" si="13"/>
        <v>19</v>
      </c>
      <c r="P164" s="31" t="str">
        <f t="shared" si="14"/>
        <v>36</v>
      </c>
    </row>
    <row r="165" spans="1:16" x14ac:dyDescent="0.3">
      <c r="A165" s="52">
        <v>38498.629166666673</v>
      </c>
      <c r="B165" s="31">
        <v>360</v>
      </c>
      <c r="C165" s="48">
        <v>586</v>
      </c>
      <c r="D165" s="31">
        <v>-1.6</v>
      </c>
      <c r="E165" s="29">
        <v>275</v>
      </c>
      <c r="F165" s="16">
        <v>-11</v>
      </c>
      <c r="G165" s="54">
        <v>19</v>
      </c>
      <c r="H165" s="31">
        <v>42.9</v>
      </c>
      <c r="I165" s="32">
        <v>38500.416666666657</v>
      </c>
      <c r="J165" s="60">
        <v>71.59</v>
      </c>
      <c r="K165" s="60" t="s">
        <v>322</v>
      </c>
      <c r="L165" s="31">
        <f t="shared" si="10"/>
        <v>29</v>
      </c>
      <c r="M165" s="31" t="str">
        <f t="shared" si="11"/>
        <v>05</v>
      </c>
      <c r="N165" s="31" t="str">
        <f t="shared" si="12"/>
        <v>2005</v>
      </c>
      <c r="O165" s="31" t="str">
        <f t="shared" si="13"/>
        <v>14</v>
      </c>
      <c r="P165" s="31" t="str">
        <f t="shared" si="14"/>
        <v>41</v>
      </c>
    </row>
    <row r="166" spans="1:16" x14ac:dyDescent="0.3">
      <c r="A166" s="52">
        <v>38498.893055555563</v>
      </c>
      <c r="B166" s="31">
        <v>199</v>
      </c>
      <c r="C166" s="48">
        <v>420</v>
      </c>
      <c r="D166" s="31">
        <v>-1.8</v>
      </c>
      <c r="E166" s="29">
        <v>61</v>
      </c>
      <c r="F166" s="16">
        <v>-8</v>
      </c>
      <c r="G166" s="54">
        <v>11</v>
      </c>
      <c r="H166" s="31">
        <v>60.82</v>
      </c>
      <c r="I166" s="32">
        <v>38501.427083333343</v>
      </c>
      <c r="J166" s="60">
        <v>93.67</v>
      </c>
      <c r="K166" s="60" t="s">
        <v>323</v>
      </c>
      <c r="L166" s="31">
        <f t="shared" si="10"/>
        <v>30</v>
      </c>
      <c r="M166" s="31" t="str">
        <f t="shared" si="11"/>
        <v>05</v>
      </c>
      <c r="N166" s="31" t="str">
        <f t="shared" si="12"/>
        <v>2005</v>
      </c>
      <c r="O166" s="31" t="str">
        <f t="shared" si="13"/>
        <v>19</v>
      </c>
      <c r="P166" s="31" t="str">
        <f t="shared" si="14"/>
        <v>06</v>
      </c>
    </row>
    <row r="167" spans="1:16" x14ac:dyDescent="0.3">
      <c r="A167" s="52">
        <v>38512.60833333333</v>
      </c>
      <c r="B167" s="31">
        <v>125</v>
      </c>
      <c r="C167" s="48">
        <v>377</v>
      </c>
      <c r="D167" s="31">
        <v>-3.7</v>
      </c>
      <c r="E167" s="29">
        <v>267</v>
      </c>
      <c r="F167" s="16">
        <v>9</v>
      </c>
      <c r="G167" s="54">
        <v>16</v>
      </c>
      <c r="H167" s="31">
        <v>73</v>
      </c>
      <c r="I167" s="32">
        <v>38515.65</v>
      </c>
      <c r="J167" s="60">
        <v>101.14</v>
      </c>
      <c r="K167" s="60" t="s">
        <v>324</v>
      </c>
      <c r="L167" s="31">
        <f t="shared" si="10"/>
        <v>13</v>
      </c>
      <c r="M167" s="31" t="str">
        <f t="shared" si="11"/>
        <v>06</v>
      </c>
      <c r="N167" s="31" t="str">
        <f t="shared" si="12"/>
        <v>2005</v>
      </c>
      <c r="O167" s="31" t="str">
        <f t="shared" si="13"/>
        <v>19</v>
      </c>
      <c r="P167" s="31" t="str">
        <f t="shared" si="14"/>
        <v>44</v>
      </c>
    </row>
    <row r="168" spans="1:16" x14ac:dyDescent="0.3">
      <c r="A168" s="52">
        <v>38540.712500000001</v>
      </c>
      <c r="B168" s="31">
        <v>360</v>
      </c>
      <c r="C168" s="48">
        <v>683</v>
      </c>
      <c r="D168" s="31">
        <v>-8.6999999999999993</v>
      </c>
      <c r="E168" s="29">
        <v>39</v>
      </c>
      <c r="F168" s="16">
        <v>9</v>
      </c>
      <c r="G168" s="54">
        <v>3</v>
      </c>
      <c r="H168" s="31">
        <v>66</v>
      </c>
      <c r="I168" s="32">
        <v>38543.462500000001</v>
      </c>
      <c r="J168" s="60">
        <v>65.180000000000007</v>
      </c>
      <c r="K168" s="60" t="s">
        <v>325</v>
      </c>
      <c r="L168" s="31">
        <f t="shared" si="10"/>
        <v>10</v>
      </c>
      <c r="M168" s="31" t="str">
        <f t="shared" si="11"/>
        <v>07</v>
      </c>
      <c r="N168" s="31" t="str">
        <f t="shared" si="12"/>
        <v>2005</v>
      </c>
      <c r="O168" s="31" t="str">
        <f t="shared" si="13"/>
        <v>10</v>
      </c>
      <c r="P168" s="31" t="str">
        <f t="shared" si="14"/>
        <v>16</v>
      </c>
    </row>
    <row r="169" spans="1:16" x14ac:dyDescent="0.3">
      <c r="A169" s="52">
        <v>38595.479166666657</v>
      </c>
      <c r="B169" s="31">
        <v>360</v>
      </c>
      <c r="C169" s="48">
        <v>825</v>
      </c>
      <c r="D169" s="31">
        <v>42.9</v>
      </c>
      <c r="E169" s="29">
        <v>287</v>
      </c>
      <c r="F169" s="16">
        <v>13</v>
      </c>
      <c r="G169" s="54">
        <v>-13</v>
      </c>
      <c r="H169" s="31">
        <v>55.55</v>
      </c>
      <c r="I169" s="32">
        <v>38597.793749999997</v>
      </c>
      <c r="J169" s="60">
        <v>58.68</v>
      </c>
      <c r="K169" s="60" t="s">
        <v>326</v>
      </c>
      <c r="L169" s="31">
        <f t="shared" si="10"/>
        <v>2</v>
      </c>
      <c r="M169" s="31" t="str">
        <f t="shared" si="11"/>
        <v>09</v>
      </c>
      <c r="N169" s="31" t="str">
        <f t="shared" si="12"/>
        <v>2005</v>
      </c>
      <c r="O169" s="31" t="str">
        <f t="shared" si="13"/>
        <v>22</v>
      </c>
      <c r="P169" s="31" t="str">
        <f t="shared" si="14"/>
        <v>10</v>
      </c>
    </row>
    <row r="170" spans="1:16" x14ac:dyDescent="0.3">
      <c r="A170" s="52">
        <v>38604.824999999997</v>
      </c>
      <c r="B170" s="31">
        <v>360</v>
      </c>
      <c r="C170" s="48">
        <v>2257</v>
      </c>
      <c r="D170" s="31">
        <v>-128.6</v>
      </c>
      <c r="E170" s="29">
        <v>115</v>
      </c>
      <c r="F170" s="16">
        <v>-12</v>
      </c>
      <c r="G170" s="54">
        <v>67</v>
      </c>
      <c r="H170" s="31">
        <v>33.200000000000003</v>
      </c>
      <c r="I170" s="32">
        <v>38606.208333333343</v>
      </c>
      <c r="J170" s="60">
        <v>35.04</v>
      </c>
      <c r="K170" s="60" t="s">
        <v>327</v>
      </c>
      <c r="L170" s="31">
        <f t="shared" si="10"/>
        <v>11</v>
      </c>
      <c r="M170" s="31" t="str">
        <f t="shared" si="11"/>
        <v>09</v>
      </c>
      <c r="N170" s="31" t="str">
        <f t="shared" si="12"/>
        <v>2005</v>
      </c>
      <c r="O170" s="31" t="str">
        <f t="shared" si="13"/>
        <v>06</v>
      </c>
      <c r="P170" s="31" t="str">
        <f t="shared" si="14"/>
        <v>50</v>
      </c>
    </row>
    <row r="171" spans="1:16" x14ac:dyDescent="0.3">
      <c r="A171" s="52">
        <v>38605.911111111112</v>
      </c>
      <c r="B171" s="31">
        <v>360</v>
      </c>
      <c r="C171" s="48">
        <v>1893</v>
      </c>
      <c r="D171" s="31">
        <v>-171.7</v>
      </c>
      <c r="E171" s="29">
        <v>120</v>
      </c>
      <c r="F171" s="16">
        <v>-13</v>
      </c>
      <c r="G171" s="54">
        <v>47</v>
      </c>
      <c r="H171" s="31">
        <v>46.13</v>
      </c>
      <c r="I171" s="32">
        <v>38607.833333333343</v>
      </c>
      <c r="J171" s="60">
        <v>38.380000000000003</v>
      </c>
      <c r="K171" s="60" t="s">
        <v>328</v>
      </c>
      <c r="L171" s="31">
        <f t="shared" si="10"/>
        <v>12</v>
      </c>
      <c r="M171" s="31" t="str">
        <f t="shared" si="11"/>
        <v>09</v>
      </c>
      <c r="N171" s="31" t="str">
        <f t="shared" si="12"/>
        <v>2005</v>
      </c>
      <c r="O171" s="31" t="str">
        <f t="shared" si="13"/>
        <v>12</v>
      </c>
      <c r="P171" s="31" t="str">
        <f t="shared" si="14"/>
        <v>15</v>
      </c>
    </row>
    <row r="172" spans="1:16" x14ac:dyDescent="0.3">
      <c r="A172" s="52">
        <v>38608.833333333343</v>
      </c>
      <c r="B172" s="31">
        <v>360</v>
      </c>
      <c r="C172" s="48">
        <v>1866</v>
      </c>
      <c r="D172" s="31">
        <v>11.5</v>
      </c>
      <c r="E172" s="29">
        <v>149</v>
      </c>
      <c r="F172" s="16">
        <v>-9</v>
      </c>
      <c r="G172" s="54">
        <v>10</v>
      </c>
      <c r="H172" s="31">
        <v>42.4</v>
      </c>
      <c r="I172" s="32">
        <v>38610.6</v>
      </c>
      <c r="J172" s="60">
        <v>38.67</v>
      </c>
      <c r="K172" s="60" t="s">
        <v>329</v>
      </c>
      <c r="L172" s="31">
        <f t="shared" si="10"/>
        <v>15</v>
      </c>
      <c r="M172" s="31" t="str">
        <f t="shared" si="11"/>
        <v>09</v>
      </c>
      <c r="N172" s="31" t="str">
        <f t="shared" si="12"/>
        <v>2005</v>
      </c>
      <c r="O172" s="31" t="str">
        <f t="shared" si="13"/>
        <v>10</v>
      </c>
      <c r="P172" s="31" t="str">
        <f t="shared" si="14"/>
        <v>40</v>
      </c>
    </row>
    <row r="173" spans="1:16" x14ac:dyDescent="0.3">
      <c r="A173" s="52">
        <v>38715.873611111107</v>
      </c>
      <c r="B173" s="31">
        <v>110</v>
      </c>
      <c r="C173" s="48">
        <v>466</v>
      </c>
      <c r="D173" s="31">
        <v>14.1</v>
      </c>
      <c r="E173" s="29">
        <v>166</v>
      </c>
      <c r="F173" s="16">
        <v>-21</v>
      </c>
      <c r="G173" s="54">
        <v>21</v>
      </c>
      <c r="H173" s="31">
        <v>51.03</v>
      </c>
      <c r="I173" s="32">
        <v>38718</v>
      </c>
      <c r="J173" s="60">
        <v>85.1</v>
      </c>
      <c r="K173" s="60" t="s">
        <v>330</v>
      </c>
      <c r="L173" s="31">
        <f t="shared" si="10"/>
        <v>2</v>
      </c>
      <c r="M173" s="31" t="str">
        <f t="shared" si="11"/>
        <v>01</v>
      </c>
      <c r="N173" s="31" t="str">
        <f t="shared" si="12"/>
        <v>2006</v>
      </c>
      <c r="O173" s="31" t="str">
        <f t="shared" si="13"/>
        <v>10</v>
      </c>
      <c r="P173" s="31" t="str">
        <f t="shared" si="14"/>
        <v>03</v>
      </c>
    </row>
    <row r="174" spans="1:16" x14ac:dyDescent="0.3">
      <c r="A174" s="52">
        <v>38904.370833333327</v>
      </c>
      <c r="B174" s="31">
        <v>360</v>
      </c>
      <c r="C174" s="48">
        <v>911</v>
      </c>
      <c r="D174" s="31">
        <v>8.1999999999999993</v>
      </c>
      <c r="E174" s="29">
        <v>205</v>
      </c>
      <c r="F174" s="16">
        <v>-9</v>
      </c>
      <c r="G174" s="54">
        <v>-34</v>
      </c>
      <c r="H174" s="31">
        <v>70.430000000000007</v>
      </c>
      <c r="I174" s="32">
        <v>38907.305555555547</v>
      </c>
      <c r="J174" s="60">
        <v>55.68</v>
      </c>
      <c r="K174" s="60" t="s">
        <v>331</v>
      </c>
      <c r="L174" s="31">
        <f t="shared" si="10"/>
        <v>8</v>
      </c>
      <c r="M174" s="31" t="str">
        <f t="shared" si="11"/>
        <v>07</v>
      </c>
      <c r="N174" s="31" t="str">
        <f t="shared" si="12"/>
        <v>2006</v>
      </c>
      <c r="O174" s="31" t="str">
        <f t="shared" si="13"/>
        <v>16</v>
      </c>
      <c r="P174" s="31" t="str">
        <f t="shared" si="14"/>
        <v>34</v>
      </c>
    </row>
    <row r="175" spans="1:16" x14ac:dyDescent="0.3">
      <c r="A175" s="52">
        <v>38945.313194444447</v>
      </c>
      <c r="B175" s="31">
        <v>360</v>
      </c>
      <c r="C175" s="48">
        <v>563</v>
      </c>
      <c r="D175" s="31">
        <v>5.0999999999999996</v>
      </c>
      <c r="E175" s="29">
        <v>226</v>
      </c>
      <c r="F175" s="16">
        <v>-1</v>
      </c>
      <c r="G175" s="54">
        <v>-19</v>
      </c>
      <c r="H175" s="31">
        <v>63.48</v>
      </c>
      <c r="I175" s="32">
        <v>38947.958333333343</v>
      </c>
      <c r="J175" s="60">
        <v>73.510000000000005</v>
      </c>
      <c r="K175" s="60" t="s">
        <v>332</v>
      </c>
      <c r="L175" s="31">
        <f t="shared" si="10"/>
        <v>19</v>
      </c>
      <c r="M175" s="31" t="str">
        <f t="shared" si="11"/>
        <v>08</v>
      </c>
      <c r="N175" s="31" t="str">
        <f t="shared" si="12"/>
        <v>2006</v>
      </c>
      <c r="O175" s="31" t="str">
        <f t="shared" si="13"/>
        <v>09</v>
      </c>
      <c r="P175" s="31" t="str">
        <f t="shared" si="14"/>
        <v>01</v>
      </c>
    </row>
    <row r="176" spans="1:16" x14ac:dyDescent="0.3">
      <c r="A176" s="52">
        <v>38945.6875</v>
      </c>
      <c r="B176" s="31">
        <v>360</v>
      </c>
      <c r="C176" s="48">
        <v>888</v>
      </c>
      <c r="D176" s="31">
        <v>1.9</v>
      </c>
      <c r="E176" s="29">
        <v>161</v>
      </c>
      <c r="F176" s="16">
        <v>-16</v>
      </c>
      <c r="G176" s="54">
        <v>-8</v>
      </c>
      <c r="H176" s="31">
        <v>55.5</v>
      </c>
      <c r="I176" s="32">
        <v>38948</v>
      </c>
      <c r="J176" s="60">
        <v>56.43</v>
      </c>
      <c r="K176" s="60" t="s">
        <v>333</v>
      </c>
      <c r="L176" s="31">
        <f t="shared" si="10"/>
        <v>19</v>
      </c>
      <c r="M176" s="31" t="str">
        <f t="shared" si="11"/>
        <v>08</v>
      </c>
      <c r="N176" s="31" t="str">
        <f t="shared" si="12"/>
        <v>2006</v>
      </c>
      <c r="O176" s="31" t="str">
        <f t="shared" si="13"/>
        <v>00</v>
      </c>
      <c r="P176" s="31" t="str">
        <f t="shared" si="14"/>
        <v>55</v>
      </c>
    </row>
    <row r="177" spans="1:16" x14ac:dyDescent="0.3">
      <c r="A177" s="52">
        <v>39064.120833333327</v>
      </c>
      <c r="B177" s="31">
        <v>360</v>
      </c>
      <c r="C177" s="48">
        <v>1774</v>
      </c>
      <c r="D177" s="31">
        <v>-61.4</v>
      </c>
      <c r="E177" s="29">
        <v>193</v>
      </c>
      <c r="F177" s="16">
        <v>-6</v>
      </c>
      <c r="G177" s="54">
        <v>-23</v>
      </c>
      <c r="H177" s="31">
        <v>43.8</v>
      </c>
      <c r="I177" s="32">
        <v>39065.945833333331</v>
      </c>
      <c r="J177" s="60">
        <v>39.68</v>
      </c>
      <c r="K177" s="60" t="s">
        <v>334</v>
      </c>
      <c r="L177" s="31">
        <f t="shared" si="10"/>
        <v>14</v>
      </c>
      <c r="M177" s="31" t="str">
        <f t="shared" si="11"/>
        <v>12</v>
      </c>
      <c r="N177" s="31" t="str">
        <f t="shared" si="12"/>
        <v>2006</v>
      </c>
      <c r="O177" s="31" t="str">
        <f t="shared" si="13"/>
        <v>18</v>
      </c>
      <c r="P177" s="31" t="str">
        <f t="shared" si="14"/>
        <v>34</v>
      </c>
    </row>
    <row r="178" spans="1:16" s="41" customFormat="1" x14ac:dyDescent="0.3">
      <c r="A178" s="52">
        <v>39065.9375</v>
      </c>
      <c r="B178" s="41">
        <v>360</v>
      </c>
      <c r="C178" s="48">
        <v>1042</v>
      </c>
      <c r="D178" s="41">
        <v>-0.4</v>
      </c>
      <c r="E178" s="41">
        <v>248</v>
      </c>
      <c r="F178" s="41">
        <v>-6</v>
      </c>
      <c r="G178" s="41">
        <v>-46</v>
      </c>
      <c r="H178" s="41">
        <v>30</v>
      </c>
      <c r="I178" s="40">
        <v>39067.1875</v>
      </c>
      <c r="J178" s="60">
        <v>51.95</v>
      </c>
      <c r="K178" s="60" t="s">
        <v>335</v>
      </c>
      <c r="L178" s="31">
        <f t="shared" si="10"/>
        <v>17</v>
      </c>
      <c r="M178" s="31" t="str">
        <f t="shared" si="11"/>
        <v>12</v>
      </c>
      <c r="N178" s="31" t="str">
        <f t="shared" si="12"/>
        <v>2006</v>
      </c>
      <c r="O178" s="31" t="str">
        <f t="shared" si="13"/>
        <v>02</v>
      </c>
      <c r="P178" s="31" t="str">
        <f t="shared" si="14"/>
        <v>26</v>
      </c>
    </row>
    <row r="179" spans="1:16" x14ac:dyDescent="0.3">
      <c r="A179" s="52">
        <v>35701.04791666667</v>
      </c>
      <c r="B179" s="31">
        <v>360</v>
      </c>
      <c r="C179" s="50">
        <v>359</v>
      </c>
      <c r="D179" s="37">
        <v>2.8</v>
      </c>
      <c r="E179" s="36">
        <v>87</v>
      </c>
      <c r="F179" s="36">
        <v>35</v>
      </c>
      <c r="G179" s="39">
        <v>10</v>
      </c>
      <c r="H179" s="36">
        <v>89</v>
      </c>
      <c r="I179" s="32">
        <v>35704.755937499998</v>
      </c>
      <c r="J179" s="60">
        <v>104.03</v>
      </c>
      <c r="K179" s="60" t="s">
        <v>336</v>
      </c>
      <c r="L179" s="31">
        <f t="shared" si="10"/>
        <v>2</v>
      </c>
      <c r="M179" s="31" t="str">
        <f t="shared" si="11"/>
        <v>10</v>
      </c>
      <c r="N179" s="31" t="str">
        <f t="shared" si="12"/>
        <v>1997</v>
      </c>
      <c r="O179" s="31" t="str">
        <f t="shared" si="13"/>
        <v>09</v>
      </c>
      <c r="P179" s="31" t="str">
        <f t="shared" si="14"/>
        <v>10</v>
      </c>
    </row>
    <row r="180" spans="1:16" x14ac:dyDescent="0.3">
      <c r="A180" s="52">
        <v>35917.230555555558</v>
      </c>
      <c r="B180" s="31">
        <v>360</v>
      </c>
      <c r="C180" s="50">
        <v>542</v>
      </c>
      <c r="D180" s="37">
        <v>-1.4</v>
      </c>
      <c r="E180" s="36">
        <v>154</v>
      </c>
      <c r="F180" s="36">
        <v>-20</v>
      </c>
      <c r="G180" s="39">
        <v>-7</v>
      </c>
      <c r="H180" s="36">
        <v>48</v>
      </c>
      <c r="I180" s="32">
        <v>35919.230509259258</v>
      </c>
      <c r="J180" s="60">
        <v>75.47</v>
      </c>
      <c r="K180" s="60" t="s">
        <v>337</v>
      </c>
      <c r="L180" s="31">
        <f t="shared" si="10"/>
        <v>5</v>
      </c>
      <c r="M180" s="31" t="str">
        <f t="shared" si="11"/>
        <v>05</v>
      </c>
      <c r="N180" s="31" t="str">
        <f t="shared" si="12"/>
        <v>1998</v>
      </c>
      <c r="O180" s="31" t="str">
        <f t="shared" si="13"/>
        <v>09</v>
      </c>
      <c r="P180" s="31" t="str">
        <f t="shared" si="14"/>
        <v>00</v>
      </c>
    </row>
    <row r="181" spans="1:16" x14ac:dyDescent="0.3">
      <c r="A181" s="52">
        <v>36283.254166666666</v>
      </c>
      <c r="B181" s="31">
        <v>360</v>
      </c>
      <c r="C181" s="51">
        <v>1147</v>
      </c>
      <c r="D181" s="37">
        <v>15.8</v>
      </c>
      <c r="E181" s="36">
        <v>88</v>
      </c>
      <c r="F181" s="38">
        <v>15</v>
      </c>
      <c r="G181" s="55">
        <v>32</v>
      </c>
      <c r="H181" s="36">
        <v>70</v>
      </c>
      <c r="I181" s="32">
        <v>36286.170891203707</v>
      </c>
      <c r="J181" s="60">
        <v>49.47</v>
      </c>
      <c r="K181" s="60" t="s">
        <v>338</v>
      </c>
      <c r="L181" s="31">
        <f t="shared" si="10"/>
        <v>5</v>
      </c>
      <c r="M181" s="31" t="str">
        <f t="shared" si="11"/>
        <v>05</v>
      </c>
      <c r="N181" s="31" t="str">
        <f t="shared" si="12"/>
        <v>1999</v>
      </c>
      <c r="O181" s="31" t="str">
        <f t="shared" si="13"/>
        <v>07</v>
      </c>
      <c r="P181" s="31" t="str">
        <f t="shared" si="14"/>
        <v>34</v>
      </c>
    </row>
    <row r="182" spans="1:16" x14ac:dyDescent="0.3">
      <c r="A182" s="52">
        <v>36801.851388888892</v>
      </c>
      <c r="B182" s="31">
        <v>360</v>
      </c>
      <c r="C182" s="51">
        <v>525</v>
      </c>
      <c r="D182" s="37">
        <v>-8.1999999999999993</v>
      </c>
      <c r="E182" s="36">
        <v>180</v>
      </c>
      <c r="F182" s="38">
        <v>-9</v>
      </c>
      <c r="G182" s="55">
        <v>0</v>
      </c>
      <c r="H182" s="36">
        <v>80</v>
      </c>
      <c r="I182" s="32">
        <v>36805.18478009259</v>
      </c>
      <c r="J182" s="60">
        <v>77.23</v>
      </c>
      <c r="K182" s="60" t="s">
        <v>339</v>
      </c>
      <c r="L182" s="31">
        <f t="shared" si="10"/>
        <v>6</v>
      </c>
      <c r="M182" s="31" t="str">
        <f t="shared" si="11"/>
        <v>10</v>
      </c>
      <c r="N182" s="31" t="str">
        <f t="shared" si="12"/>
        <v>2000</v>
      </c>
      <c r="O182" s="31" t="str">
        <f t="shared" si="13"/>
        <v>01</v>
      </c>
      <c r="P182" s="31" t="str">
        <f t="shared" si="14"/>
        <v>39</v>
      </c>
    </row>
    <row r="183" spans="1:16" x14ac:dyDescent="0.3">
      <c r="A183" s="52">
        <v>36986.712500000001</v>
      </c>
      <c r="B183" s="31">
        <v>360</v>
      </c>
      <c r="C183" s="50">
        <v>1390</v>
      </c>
      <c r="D183" s="37">
        <v>-21.8</v>
      </c>
      <c r="E183" s="36">
        <v>27</v>
      </c>
      <c r="F183" s="36">
        <v>-24</v>
      </c>
      <c r="G183" s="39">
        <v>50</v>
      </c>
      <c r="H183" s="36">
        <v>50</v>
      </c>
      <c r="I183" s="32">
        <v>36988.795891203707</v>
      </c>
      <c r="J183" s="60">
        <v>44.9</v>
      </c>
      <c r="K183" s="60" t="s">
        <v>340</v>
      </c>
      <c r="L183" s="31">
        <f t="shared" si="10"/>
        <v>7</v>
      </c>
      <c r="M183" s="31" t="str">
        <f t="shared" si="11"/>
        <v>04</v>
      </c>
      <c r="N183" s="31" t="str">
        <f t="shared" si="12"/>
        <v>2001</v>
      </c>
      <c r="O183" s="31" t="str">
        <f t="shared" si="13"/>
        <v>13</v>
      </c>
      <c r="P183" s="31" t="str">
        <f t="shared" si="14"/>
        <v>59</v>
      </c>
    </row>
    <row r="184" spans="1:16" x14ac:dyDescent="0.3">
      <c r="A184" s="52">
        <v>37068.520833333336</v>
      </c>
      <c r="B184" s="31">
        <v>161</v>
      </c>
      <c r="C184" s="51">
        <v>1006</v>
      </c>
      <c r="D184" s="37">
        <v>4.5</v>
      </c>
      <c r="E184" s="39">
        <v>89</v>
      </c>
      <c r="F184" s="38">
        <v>10</v>
      </c>
      <c r="G184" s="55">
        <v>-68</v>
      </c>
      <c r="H184" s="36">
        <v>62</v>
      </c>
      <c r="I184" s="32">
        <v>37071.104224537034</v>
      </c>
      <c r="J184" s="60">
        <v>52.89</v>
      </c>
      <c r="K184" s="60" t="s">
        <v>341</v>
      </c>
      <c r="L184" s="31">
        <f t="shared" si="10"/>
        <v>28</v>
      </c>
      <c r="M184" s="31" t="str">
        <f t="shared" si="11"/>
        <v>06</v>
      </c>
      <c r="N184" s="31" t="str">
        <f t="shared" si="12"/>
        <v>2001</v>
      </c>
      <c r="O184" s="31" t="str">
        <f t="shared" si="13"/>
        <v>17</v>
      </c>
      <c r="P184" s="31" t="str">
        <f t="shared" si="14"/>
        <v>23</v>
      </c>
    </row>
    <row r="185" spans="1:16" x14ac:dyDescent="0.3">
      <c r="A185" s="52">
        <v>37452.854166666664</v>
      </c>
      <c r="B185" s="31">
        <v>360</v>
      </c>
      <c r="C185" s="51">
        <v>1132</v>
      </c>
      <c r="D185" s="37">
        <v>-25.6</v>
      </c>
      <c r="E185" s="36">
        <v>35</v>
      </c>
      <c r="F185" s="38">
        <v>19</v>
      </c>
      <c r="G185" s="55">
        <v>-1</v>
      </c>
      <c r="H185" s="36">
        <v>63</v>
      </c>
      <c r="I185" s="32">
        <v>37455.479224537034</v>
      </c>
      <c r="J185" s="60">
        <v>49.8</v>
      </c>
      <c r="K185" s="60" t="s">
        <v>342</v>
      </c>
      <c r="L185" s="31">
        <f t="shared" si="10"/>
        <v>17</v>
      </c>
      <c r="M185" s="31" t="str">
        <f t="shared" si="11"/>
        <v>07</v>
      </c>
      <c r="N185" s="31" t="str">
        <f t="shared" si="12"/>
        <v>2002</v>
      </c>
      <c r="O185" s="31" t="str">
        <f t="shared" si="13"/>
        <v>22</v>
      </c>
      <c r="P185" s="31" t="str">
        <f t="shared" si="14"/>
        <v>18</v>
      </c>
    </row>
  </sheetData>
  <mergeCells count="1">
    <mergeCell ref="J1:K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2" activePane="bottomLeft" state="frozen"/>
      <selection pane="bottomLeft" activeCell="G188" sqref="G188"/>
    </sheetView>
  </sheetViews>
  <sheetFormatPr defaultRowHeight="14.4" x14ac:dyDescent="0.3"/>
  <cols>
    <col min="1" max="1" width="20.77734375" style="31" customWidth="1"/>
    <col min="2" max="2" width="12.44140625" style="31" bestFit="1" customWidth="1"/>
    <col min="3" max="3" width="18.109375" style="31" bestFit="1" customWidth="1"/>
    <col min="4" max="4" width="16.33203125" style="31" bestFit="1" customWidth="1"/>
    <col min="5" max="5" width="12.44140625" style="31" customWidth="1"/>
    <col min="6" max="7" width="18.109375" style="31" customWidth="1"/>
    <col min="8" max="8" width="10.77734375" style="31" bestFit="1" customWidth="1"/>
    <col min="9" max="9" width="20.6640625" style="31" customWidth="1"/>
    <col min="10" max="10" width="18.88671875" style="31" customWidth="1"/>
    <col min="11" max="11" width="13.109375" style="31" bestFit="1" customWidth="1"/>
    <col min="12" max="12" width="19.5546875" style="31" customWidth="1"/>
    <col min="13" max="16384" width="8.88671875" style="31"/>
  </cols>
  <sheetData>
    <row r="1" spans="1:9" x14ac:dyDescent="0.3">
      <c r="A1" s="21" t="s">
        <v>1</v>
      </c>
      <c r="B1" s="21" t="s">
        <v>4</v>
      </c>
      <c r="C1" s="21" t="s">
        <v>5</v>
      </c>
      <c r="D1" s="21" t="s">
        <v>6</v>
      </c>
      <c r="E1" s="30" t="s">
        <v>154</v>
      </c>
      <c r="F1" s="21" t="s">
        <v>155</v>
      </c>
      <c r="G1" s="21" t="s">
        <v>156</v>
      </c>
      <c r="H1" s="21" t="s">
        <v>7</v>
      </c>
      <c r="I1" s="21" t="s">
        <v>0</v>
      </c>
    </row>
    <row r="2" spans="1:9" x14ac:dyDescent="0.3">
      <c r="A2" s="32">
        <v>35436.631944444453</v>
      </c>
      <c r="B2" s="31">
        <v>360</v>
      </c>
      <c r="C2" s="31">
        <v>136</v>
      </c>
      <c r="D2" s="31">
        <v>4.0999999999999996</v>
      </c>
      <c r="E2" s="29">
        <v>180</v>
      </c>
      <c r="F2" s="33">
        <v>-18</v>
      </c>
      <c r="G2" s="33">
        <v>6</v>
      </c>
      <c r="H2" s="31">
        <v>86.13</v>
      </c>
      <c r="I2" s="32">
        <v>35440.220833333333</v>
      </c>
    </row>
    <row r="3" spans="1:9" x14ac:dyDescent="0.3">
      <c r="A3" s="32">
        <v>35468.020833333343</v>
      </c>
      <c r="B3" s="31">
        <v>360</v>
      </c>
      <c r="C3" s="31">
        <v>490</v>
      </c>
      <c r="D3" s="31">
        <v>14.3</v>
      </c>
      <c r="E3" s="29">
        <v>266</v>
      </c>
      <c r="F3" s="33">
        <v>-38</v>
      </c>
      <c r="G3" s="33">
        <v>-31</v>
      </c>
      <c r="H3" s="31">
        <v>50.9</v>
      </c>
      <c r="I3" s="32">
        <v>35470.14166666667</v>
      </c>
    </row>
    <row r="4" spans="1:9" x14ac:dyDescent="0.3">
      <c r="A4" s="32">
        <v>35527.602083333331</v>
      </c>
      <c r="B4" s="31">
        <v>360</v>
      </c>
      <c r="C4" s="31">
        <v>878</v>
      </c>
      <c r="D4" s="31">
        <v>3.3</v>
      </c>
      <c r="E4" s="29">
        <v>123</v>
      </c>
      <c r="F4" s="33">
        <v>-28</v>
      </c>
      <c r="G4" s="33">
        <v>19</v>
      </c>
      <c r="H4" s="31">
        <v>63.15</v>
      </c>
      <c r="I4" s="32">
        <v>35530.23333333333</v>
      </c>
    </row>
    <row r="5" spans="1:9" x14ac:dyDescent="0.3">
      <c r="A5" s="32">
        <v>35562.229166666657</v>
      </c>
      <c r="B5" s="31">
        <v>360</v>
      </c>
      <c r="C5" s="31">
        <v>464</v>
      </c>
      <c r="D5" s="31">
        <v>-15</v>
      </c>
      <c r="E5" s="29">
        <v>264</v>
      </c>
      <c r="F5" s="33">
        <v>21</v>
      </c>
      <c r="G5" s="33">
        <v>-8</v>
      </c>
      <c r="H5" s="31">
        <v>75.599999999999994</v>
      </c>
      <c r="I5" s="32">
        <v>35565.379166666673</v>
      </c>
    </row>
    <row r="6" spans="1:9" x14ac:dyDescent="0.3">
      <c r="A6" s="32">
        <v>35672.0625</v>
      </c>
      <c r="B6" s="31">
        <v>360</v>
      </c>
      <c r="C6" s="31">
        <v>371</v>
      </c>
      <c r="D6" s="31">
        <v>9.3000000000000007</v>
      </c>
      <c r="E6" s="29">
        <v>67</v>
      </c>
      <c r="F6" s="33">
        <v>30</v>
      </c>
      <c r="G6" s="33">
        <v>17</v>
      </c>
      <c r="H6" s="31">
        <v>82.5</v>
      </c>
      <c r="I6" s="32">
        <v>35675.5</v>
      </c>
    </row>
    <row r="7" spans="1:9" x14ac:dyDescent="0.3">
      <c r="A7" s="32">
        <v>35690.852777777778</v>
      </c>
      <c r="B7" s="31">
        <v>360</v>
      </c>
      <c r="C7" s="31">
        <v>377</v>
      </c>
      <c r="D7" s="31">
        <v>0</v>
      </c>
      <c r="E7" s="29">
        <v>263</v>
      </c>
      <c r="F7" s="33">
        <v>45</v>
      </c>
      <c r="G7" s="33">
        <v>-16</v>
      </c>
      <c r="H7" s="31">
        <v>76.33</v>
      </c>
      <c r="I7" s="32">
        <v>35694.033333333333</v>
      </c>
    </row>
    <row r="8" spans="1:9" x14ac:dyDescent="0.3">
      <c r="A8" s="32">
        <v>35709.644444444442</v>
      </c>
      <c r="B8" s="31">
        <v>174</v>
      </c>
      <c r="C8" s="31">
        <v>293</v>
      </c>
      <c r="D8" s="31">
        <v>15.9</v>
      </c>
      <c r="E8" s="29">
        <v>130</v>
      </c>
      <c r="F8" s="33">
        <v>-54</v>
      </c>
      <c r="G8" s="33">
        <v>46</v>
      </c>
      <c r="H8" s="31">
        <v>104.33</v>
      </c>
      <c r="I8" s="32">
        <v>35713.991666666669</v>
      </c>
    </row>
    <row r="9" spans="1:9" x14ac:dyDescent="0.3">
      <c r="A9" s="32">
        <v>35724.752083333333</v>
      </c>
      <c r="B9" s="31">
        <v>360</v>
      </c>
      <c r="C9" s="31">
        <v>523</v>
      </c>
      <c r="D9" s="31">
        <v>-2.9</v>
      </c>
      <c r="E9" s="29">
        <v>90</v>
      </c>
      <c r="F9" s="33">
        <v>16</v>
      </c>
      <c r="G9" s="33">
        <v>7</v>
      </c>
      <c r="H9" s="31">
        <v>70.95</v>
      </c>
      <c r="I9" s="32">
        <v>35727.708333333343</v>
      </c>
    </row>
    <row r="10" spans="1:9" x14ac:dyDescent="0.3">
      <c r="A10" s="32">
        <v>35738.256944444453</v>
      </c>
      <c r="B10" s="31">
        <v>360</v>
      </c>
      <c r="C10" s="31">
        <v>785</v>
      </c>
      <c r="D10" s="31">
        <v>-22.1</v>
      </c>
      <c r="E10" s="29">
        <v>243</v>
      </c>
      <c r="F10" s="33">
        <v>-14</v>
      </c>
      <c r="G10" s="33">
        <v>-33</v>
      </c>
      <c r="H10" s="31">
        <v>57.63</v>
      </c>
      <c r="I10" s="32">
        <v>35740.658333333333</v>
      </c>
    </row>
    <row r="11" spans="1:9" x14ac:dyDescent="0.3">
      <c r="A11" s="32">
        <v>35770.435416666667</v>
      </c>
      <c r="B11" s="31">
        <v>223</v>
      </c>
      <c r="C11" s="31">
        <v>397</v>
      </c>
      <c r="D11" s="31">
        <v>9</v>
      </c>
      <c r="E11" s="29">
        <v>296</v>
      </c>
      <c r="F11" s="33">
        <v>45</v>
      </c>
      <c r="G11" s="33">
        <v>-10</v>
      </c>
      <c r="H11" s="31">
        <v>104.22</v>
      </c>
      <c r="I11" s="32">
        <v>35774.777777777781</v>
      </c>
    </row>
    <row r="12" spans="1:9" x14ac:dyDescent="0.3">
      <c r="A12" s="32">
        <v>35790.104861111111</v>
      </c>
      <c r="B12" s="31">
        <v>230</v>
      </c>
      <c r="C12" s="31">
        <v>197</v>
      </c>
      <c r="D12" s="31">
        <v>5.5</v>
      </c>
      <c r="E12" s="29">
        <v>106</v>
      </c>
      <c r="F12" s="33">
        <v>0</v>
      </c>
      <c r="G12" s="33">
        <v>25</v>
      </c>
      <c r="H12" s="31">
        <v>111.48</v>
      </c>
      <c r="I12" s="32">
        <v>35794.75</v>
      </c>
    </row>
    <row r="13" spans="1:9" x14ac:dyDescent="0.3">
      <c r="A13" s="32">
        <v>35797.977777777778</v>
      </c>
      <c r="B13" s="31">
        <v>360</v>
      </c>
      <c r="C13" s="31">
        <v>438</v>
      </c>
      <c r="D13" s="31">
        <v>6.5</v>
      </c>
      <c r="E13" s="29">
        <v>275</v>
      </c>
      <c r="F13" s="33">
        <v>24</v>
      </c>
      <c r="G13" s="33">
        <v>-42</v>
      </c>
      <c r="H13" s="31">
        <v>75.83</v>
      </c>
      <c r="I13" s="32">
        <v>35801.137499999997</v>
      </c>
    </row>
    <row r="14" spans="1:9" x14ac:dyDescent="0.3">
      <c r="A14" s="32">
        <v>35816.275694444441</v>
      </c>
      <c r="B14" s="31">
        <v>360</v>
      </c>
      <c r="C14" s="31">
        <v>361</v>
      </c>
      <c r="D14" s="31">
        <v>1.5</v>
      </c>
      <c r="E14" s="29">
        <v>179</v>
      </c>
      <c r="F14" s="33">
        <v>-57</v>
      </c>
      <c r="G14" s="29">
        <v>19</v>
      </c>
      <c r="H14" s="31">
        <v>71.05</v>
      </c>
      <c r="I14" s="32">
        <v>35819.236111111109</v>
      </c>
    </row>
    <row r="15" spans="1:9" x14ac:dyDescent="0.3">
      <c r="A15" s="32">
        <v>35820.643055555563</v>
      </c>
      <c r="B15" s="31">
        <v>360</v>
      </c>
      <c r="C15" s="31">
        <v>693</v>
      </c>
      <c r="D15" s="31">
        <v>-7.4</v>
      </c>
      <c r="E15" s="29">
        <v>112</v>
      </c>
      <c r="F15" s="33">
        <v>21</v>
      </c>
      <c r="G15" s="29">
        <v>25</v>
      </c>
      <c r="H15" s="31">
        <v>70.319999999999993</v>
      </c>
      <c r="I15" s="32">
        <v>35823.572916666657</v>
      </c>
    </row>
    <row r="16" spans="1:9" x14ac:dyDescent="0.3">
      <c r="A16" s="32">
        <v>35840.288194444453</v>
      </c>
      <c r="B16" s="31">
        <v>206</v>
      </c>
      <c r="C16" s="31">
        <v>123</v>
      </c>
      <c r="D16" s="31">
        <v>0.7</v>
      </c>
      <c r="E16" s="29">
        <v>164</v>
      </c>
      <c r="F16" s="33">
        <v>-24</v>
      </c>
      <c r="G16" s="29">
        <v>23</v>
      </c>
      <c r="H16" s="31">
        <v>110.25</v>
      </c>
      <c r="I16" s="32">
        <v>35844.881944444453</v>
      </c>
    </row>
    <row r="17" spans="1:9" x14ac:dyDescent="0.3">
      <c r="A17" s="32">
        <v>35854.533333333333</v>
      </c>
      <c r="B17" s="31">
        <v>169</v>
      </c>
      <c r="C17" s="31">
        <v>176</v>
      </c>
      <c r="D17" s="31">
        <v>2.9</v>
      </c>
      <c r="E17" s="29">
        <v>282</v>
      </c>
      <c r="F17" s="33">
        <v>28</v>
      </c>
      <c r="G17" s="29">
        <v>-27</v>
      </c>
      <c r="H17" s="31">
        <v>97.5</v>
      </c>
      <c r="I17" s="32">
        <v>35858.595833333333</v>
      </c>
    </row>
    <row r="18" spans="1:9" x14ac:dyDescent="0.3">
      <c r="A18" s="32">
        <v>35889.115277777782</v>
      </c>
      <c r="B18" s="31">
        <v>58</v>
      </c>
      <c r="C18" s="31">
        <v>237</v>
      </c>
      <c r="D18" s="31">
        <v>1.1000000000000001</v>
      </c>
      <c r="E18" s="29">
        <v>22</v>
      </c>
      <c r="F18" s="33">
        <v>-23</v>
      </c>
      <c r="G18" s="29">
        <v>12</v>
      </c>
      <c r="H18" s="31">
        <v>69.23</v>
      </c>
      <c r="I18" s="32">
        <v>35892</v>
      </c>
    </row>
    <row r="19" spans="1:9" x14ac:dyDescent="0.3">
      <c r="A19" s="32">
        <v>35914.706944444442</v>
      </c>
      <c r="B19" s="31">
        <v>360</v>
      </c>
      <c r="C19" s="31">
        <v>1374</v>
      </c>
      <c r="D19" s="31">
        <v>-44.8</v>
      </c>
      <c r="E19" s="29">
        <v>336</v>
      </c>
      <c r="F19" s="33">
        <v>-18</v>
      </c>
      <c r="G19" s="29">
        <v>20</v>
      </c>
      <c r="H19" s="31">
        <v>43.33</v>
      </c>
      <c r="I19" s="32">
        <v>35916.512499999997</v>
      </c>
    </row>
    <row r="20" spans="1:9" x14ac:dyDescent="0.3">
      <c r="A20" s="32">
        <v>35916.986111111109</v>
      </c>
      <c r="B20" s="31">
        <v>360</v>
      </c>
      <c r="C20" s="31">
        <v>585</v>
      </c>
      <c r="D20" s="31">
        <v>8</v>
      </c>
      <c r="E20" s="29">
        <v>126</v>
      </c>
      <c r="F20" s="33">
        <v>-18</v>
      </c>
      <c r="G20" s="29">
        <v>-5</v>
      </c>
      <c r="H20" s="31">
        <v>43.33</v>
      </c>
      <c r="I20" s="32">
        <v>35918.791666666657</v>
      </c>
    </row>
    <row r="21" spans="1:9" x14ac:dyDescent="0.3">
      <c r="A21" s="32">
        <v>35917.587500000001</v>
      </c>
      <c r="B21" s="31">
        <v>360</v>
      </c>
      <c r="C21" s="31">
        <v>938</v>
      </c>
      <c r="D21" s="31">
        <v>-28.8</v>
      </c>
      <c r="E21" s="29">
        <v>331</v>
      </c>
      <c r="F21" s="33">
        <v>-15</v>
      </c>
      <c r="G21" s="29">
        <v>-15</v>
      </c>
      <c r="H21" s="31">
        <v>45.9</v>
      </c>
      <c r="I21" s="32">
        <v>35919.5</v>
      </c>
    </row>
    <row r="22" spans="1:9" x14ac:dyDescent="0.3">
      <c r="A22" s="32">
        <v>35942.572916666657</v>
      </c>
      <c r="B22" s="31">
        <v>268</v>
      </c>
      <c r="C22" s="31">
        <v>878</v>
      </c>
      <c r="D22" s="31">
        <v>-3.7</v>
      </c>
      <c r="E22" s="29">
        <v>306</v>
      </c>
      <c r="F22" s="33">
        <v>19</v>
      </c>
      <c r="G22" s="29">
        <v>-62</v>
      </c>
      <c r="H22" s="31">
        <v>57.02</v>
      </c>
      <c r="I22" s="32">
        <v>35944.948611111111</v>
      </c>
    </row>
    <row r="23" spans="1:9" x14ac:dyDescent="0.3">
      <c r="A23" s="32">
        <v>35955.393750000003</v>
      </c>
      <c r="B23" s="31">
        <v>130</v>
      </c>
      <c r="C23" s="31">
        <v>124</v>
      </c>
      <c r="D23" s="31">
        <v>2.7</v>
      </c>
      <c r="E23" s="29">
        <v>219</v>
      </c>
      <c r="F23" s="33">
        <v>-23</v>
      </c>
      <c r="G23" s="29">
        <v>-35</v>
      </c>
      <c r="H23" s="31">
        <v>88.55</v>
      </c>
      <c r="I23" s="32">
        <v>35959.083333333343</v>
      </c>
    </row>
    <row r="24" spans="1:9" x14ac:dyDescent="0.3">
      <c r="A24" s="32">
        <v>35968.31527777778</v>
      </c>
      <c r="B24" s="31">
        <v>119</v>
      </c>
      <c r="C24" s="31">
        <v>278</v>
      </c>
      <c r="D24" s="31">
        <v>6.7</v>
      </c>
      <c r="E24" s="29">
        <v>199</v>
      </c>
      <c r="F24" s="33">
        <v>-50</v>
      </c>
      <c r="G24" s="29">
        <v>-15</v>
      </c>
      <c r="H24" s="31">
        <v>66.430000000000007</v>
      </c>
      <c r="I24" s="32">
        <v>35971.083333333343</v>
      </c>
    </row>
    <row r="25" spans="1:9" x14ac:dyDescent="0.3">
      <c r="A25" s="32">
        <v>36083.419444444437</v>
      </c>
      <c r="B25" s="31">
        <v>360</v>
      </c>
      <c r="C25" s="31">
        <v>262</v>
      </c>
      <c r="D25" s="31">
        <v>3.2</v>
      </c>
      <c r="E25" s="29">
        <v>264</v>
      </c>
      <c r="F25" s="33">
        <v>22</v>
      </c>
      <c r="G25" s="29">
        <v>-1</v>
      </c>
      <c r="H25" s="31">
        <v>67.03</v>
      </c>
      <c r="I25" s="32">
        <v>36086.212500000001</v>
      </c>
    </row>
    <row r="26" spans="1:9" x14ac:dyDescent="0.3">
      <c r="A26" s="32">
        <v>36103.32916666667</v>
      </c>
      <c r="B26" s="31">
        <v>360</v>
      </c>
      <c r="C26" s="31">
        <v>523</v>
      </c>
      <c r="D26" s="31">
        <v>19.600000000000001</v>
      </c>
      <c r="E26" s="29">
        <v>349</v>
      </c>
      <c r="F26" s="33">
        <v>17</v>
      </c>
      <c r="G26" s="29">
        <v>-1</v>
      </c>
      <c r="H26" s="31">
        <v>86.02</v>
      </c>
      <c r="I26" s="32">
        <v>36106.913194444453</v>
      </c>
    </row>
    <row r="27" spans="1:9" x14ac:dyDescent="0.3">
      <c r="A27" s="32">
        <v>36104.863888888889</v>
      </c>
      <c r="B27" s="31">
        <v>360</v>
      </c>
      <c r="C27" s="31">
        <v>1118</v>
      </c>
      <c r="D27" s="31">
        <v>-24</v>
      </c>
      <c r="E27" s="29">
        <v>300</v>
      </c>
      <c r="F27" s="33">
        <v>22</v>
      </c>
      <c r="G27" s="29">
        <v>-18</v>
      </c>
      <c r="H27" s="31">
        <v>75.069999999999993</v>
      </c>
      <c r="I27" s="32">
        <v>36107.991666666669</v>
      </c>
    </row>
    <row r="28" spans="1:9" x14ac:dyDescent="0.3">
      <c r="A28" s="32">
        <v>36107.495833333327</v>
      </c>
      <c r="B28" s="31">
        <v>196</v>
      </c>
      <c r="C28" s="31">
        <v>559</v>
      </c>
      <c r="D28" s="31">
        <v>6.2</v>
      </c>
      <c r="E28" s="29">
        <v>214</v>
      </c>
      <c r="F28" s="33">
        <v>-21</v>
      </c>
      <c r="G28" s="29">
        <v>-37</v>
      </c>
      <c r="H28" s="31">
        <v>104.9</v>
      </c>
      <c r="I28" s="32">
        <v>36111.866666666669</v>
      </c>
    </row>
    <row r="29" spans="1:9" x14ac:dyDescent="0.3">
      <c r="A29" s="32">
        <v>36108.762499999997</v>
      </c>
      <c r="B29" s="31">
        <v>190</v>
      </c>
      <c r="C29" s="31">
        <v>325</v>
      </c>
      <c r="D29" s="31">
        <v>2.6</v>
      </c>
      <c r="E29" s="29">
        <v>338</v>
      </c>
      <c r="F29" s="33">
        <v>15</v>
      </c>
      <c r="G29" s="29">
        <v>-5</v>
      </c>
      <c r="H29" s="31">
        <v>82.12</v>
      </c>
      <c r="I29" s="32">
        <v>36112.184027777781</v>
      </c>
    </row>
    <row r="30" spans="1:9" x14ac:dyDescent="0.3">
      <c r="A30" s="32">
        <v>36263.145833333343</v>
      </c>
      <c r="B30" s="31">
        <v>261</v>
      </c>
      <c r="C30" s="31">
        <v>291</v>
      </c>
      <c r="D30" s="31">
        <v>0.2</v>
      </c>
      <c r="E30" s="29">
        <v>194</v>
      </c>
      <c r="F30" s="33">
        <v>16</v>
      </c>
      <c r="G30" s="29">
        <v>0</v>
      </c>
      <c r="H30" s="31">
        <v>88.8</v>
      </c>
      <c r="I30" s="32">
        <v>36266.845833333333</v>
      </c>
    </row>
    <row r="31" spans="1:9" x14ac:dyDescent="0.3">
      <c r="A31" s="32">
        <v>36283.254166666673</v>
      </c>
      <c r="B31" s="31">
        <v>360</v>
      </c>
      <c r="C31" s="31">
        <v>1584</v>
      </c>
      <c r="D31" s="31">
        <v>15.8</v>
      </c>
      <c r="E31" s="29">
        <v>88</v>
      </c>
      <c r="F31" s="33">
        <v>15</v>
      </c>
      <c r="G31" s="29">
        <v>32</v>
      </c>
      <c r="H31" s="31">
        <v>45.9</v>
      </c>
      <c r="I31" s="32">
        <v>36285.166666666657</v>
      </c>
    </row>
    <row r="32" spans="1:9" x14ac:dyDescent="0.3">
      <c r="A32" s="32">
        <v>36333.787499999999</v>
      </c>
      <c r="B32" s="31">
        <v>360</v>
      </c>
      <c r="C32" s="31">
        <v>1133</v>
      </c>
      <c r="D32" s="31">
        <v>-24.7</v>
      </c>
      <c r="E32" s="29">
        <v>40</v>
      </c>
      <c r="F32" s="33">
        <v>22</v>
      </c>
      <c r="G32" s="29">
        <v>37</v>
      </c>
      <c r="H32" s="31">
        <v>83.1</v>
      </c>
      <c r="I32" s="32">
        <v>36337.25</v>
      </c>
    </row>
    <row r="33" spans="1:9" x14ac:dyDescent="0.3">
      <c r="A33" s="32">
        <v>36335.563194444447</v>
      </c>
      <c r="B33" s="31">
        <v>360</v>
      </c>
      <c r="C33" s="31">
        <v>975</v>
      </c>
      <c r="D33" s="31">
        <v>32.4</v>
      </c>
      <c r="E33" s="29">
        <v>335</v>
      </c>
      <c r="F33" s="33">
        <v>29</v>
      </c>
      <c r="G33" s="29">
        <v>-13</v>
      </c>
      <c r="H33" s="31">
        <v>41.82</v>
      </c>
      <c r="I33" s="32">
        <v>36337.305555555547</v>
      </c>
    </row>
    <row r="34" spans="1:9" x14ac:dyDescent="0.3">
      <c r="A34" s="32">
        <v>36340.82916666667</v>
      </c>
      <c r="B34" s="31">
        <v>360</v>
      </c>
      <c r="C34" s="31">
        <v>560</v>
      </c>
      <c r="D34" s="31">
        <v>-8.9</v>
      </c>
      <c r="E34" s="29">
        <v>320</v>
      </c>
      <c r="F34" s="33">
        <v>-14</v>
      </c>
      <c r="G34" s="29">
        <v>1</v>
      </c>
      <c r="H34" s="31">
        <v>58.1</v>
      </c>
      <c r="I34" s="32">
        <v>36343.25</v>
      </c>
    </row>
    <row r="35" spans="1:9" x14ac:dyDescent="0.3">
      <c r="A35" s="32">
        <v>36344.82916666667</v>
      </c>
      <c r="B35" s="31">
        <v>139</v>
      </c>
      <c r="C35" s="31">
        <v>536</v>
      </c>
      <c r="D35" s="31">
        <v>3.1</v>
      </c>
      <c r="E35" s="29">
        <v>303</v>
      </c>
      <c r="F35" s="33">
        <v>16</v>
      </c>
      <c r="G35" s="29">
        <v>-55</v>
      </c>
      <c r="H35" s="31">
        <v>73.599999999999994</v>
      </c>
      <c r="I35" s="32">
        <v>36347.895833333343</v>
      </c>
    </row>
    <row r="36" spans="1:9" x14ac:dyDescent="0.3">
      <c r="A36" s="32">
        <v>36373.909722222219</v>
      </c>
      <c r="B36" s="31">
        <v>101</v>
      </c>
      <c r="C36" s="31">
        <v>347</v>
      </c>
      <c r="D36" s="31">
        <v>12.4</v>
      </c>
      <c r="E36" s="29">
        <v>9</v>
      </c>
      <c r="F36" s="33">
        <v>27</v>
      </c>
      <c r="G36" s="29">
        <v>16</v>
      </c>
      <c r="H36" s="31">
        <v>54.83</v>
      </c>
      <c r="I36" s="32">
        <v>36376.194444444453</v>
      </c>
    </row>
    <row r="37" spans="1:9" x14ac:dyDescent="0.3">
      <c r="A37" s="32">
        <v>36375.243055555547</v>
      </c>
      <c r="B37" s="31">
        <v>59</v>
      </c>
      <c r="C37" s="31">
        <v>222</v>
      </c>
      <c r="D37" s="31">
        <v>6.1</v>
      </c>
      <c r="E37" s="29">
        <v>355</v>
      </c>
      <c r="F37" s="33">
        <v>23</v>
      </c>
      <c r="G37" s="29">
        <v>-4</v>
      </c>
      <c r="H37" s="31">
        <v>124.97</v>
      </c>
      <c r="I37" s="32">
        <v>36380.449999999997</v>
      </c>
    </row>
    <row r="38" spans="1:9" x14ac:dyDescent="0.3">
      <c r="A38" s="32">
        <v>36415.037499999999</v>
      </c>
      <c r="B38" s="31">
        <v>121</v>
      </c>
      <c r="C38" s="31">
        <v>732</v>
      </c>
      <c r="D38" s="31">
        <v>9.1999999999999993</v>
      </c>
      <c r="E38" s="29">
        <v>271</v>
      </c>
      <c r="F38" s="33">
        <v>-17</v>
      </c>
      <c r="G38" s="29">
        <v>-42</v>
      </c>
      <c r="H38" s="31">
        <v>81.900000000000006</v>
      </c>
      <c r="I38" s="32">
        <v>36418.449999999997</v>
      </c>
    </row>
    <row r="39" spans="1:9" x14ac:dyDescent="0.3">
      <c r="A39" s="32">
        <v>36416.729861111111</v>
      </c>
      <c r="B39" s="31">
        <v>184</v>
      </c>
      <c r="C39" s="31">
        <v>444</v>
      </c>
      <c r="D39" s="31">
        <v>-8.6999999999999993</v>
      </c>
      <c r="E39" s="29">
        <v>62</v>
      </c>
      <c r="F39" s="33">
        <v>15</v>
      </c>
      <c r="G39" s="29">
        <v>6</v>
      </c>
      <c r="H39" s="31">
        <v>33.479999999999997</v>
      </c>
      <c r="I39" s="32">
        <v>36418.125</v>
      </c>
    </row>
    <row r="40" spans="1:9" x14ac:dyDescent="0.3">
      <c r="A40" s="32">
        <v>36423.254166666673</v>
      </c>
      <c r="B40" s="31">
        <v>360</v>
      </c>
      <c r="C40" s="31">
        <v>604</v>
      </c>
      <c r="D40" s="31">
        <v>-14.5</v>
      </c>
      <c r="E40" s="29">
        <v>14</v>
      </c>
      <c r="F40" s="33">
        <v>-20</v>
      </c>
      <c r="G40" s="29">
        <v>-5</v>
      </c>
      <c r="H40" s="31">
        <v>63.13</v>
      </c>
      <c r="I40" s="32">
        <v>36425.884722222218</v>
      </c>
    </row>
    <row r="41" spans="1:9" x14ac:dyDescent="0.3">
      <c r="A41" s="32">
        <v>36451.004166666673</v>
      </c>
      <c r="B41" s="31">
        <v>240</v>
      </c>
      <c r="C41" s="31">
        <v>144</v>
      </c>
      <c r="D41" s="31">
        <v>3.5</v>
      </c>
      <c r="E41" s="29">
        <v>184</v>
      </c>
      <c r="F41" s="33">
        <v>-30</v>
      </c>
      <c r="G41" s="29">
        <v>15</v>
      </c>
      <c r="H41" s="31">
        <v>81.48</v>
      </c>
      <c r="I41" s="32">
        <v>36454.399305555547</v>
      </c>
    </row>
    <row r="42" spans="1:9" x14ac:dyDescent="0.3">
      <c r="A42" s="32">
        <v>36458.601388888892</v>
      </c>
      <c r="B42" s="31">
        <v>146</v>
      </c>
      <c r="C42" s="31">
        <v>511</v>
      </c>
      <c r="D42" s="31">
        <v>4</v>
      </c>
      <c r="E42" s="29">
        <v>172</v>
      </c>
      <c r="F42" s="33">
        <v>-38</v>
      </c>
      <c r="G42" s="29">
        <v>-15</v>
      </c>
      <c r="H42" s="31">
        <v>60.57</v>
      </c>
      <c r="I42" s="32">
        <v>36461.125</v>
      </c>
    </row>
    <row r="43" spans="1:9" x14ac:dyDescent="0.3">
      <c r="A43" s="32">
        <v>36516.813194444447</v>
      </c>
      <c r="B43" s="31">
        <v>360</v>
      </c>
      <c r="C43" s="31">
        <v>605</v>
      </c>
      <c r="D43" s="31">
        <v>-2.5</v>
      </c>
      <c r="E43" s="29">
        <v>358</v>
      </c>
      <c r="F43" s="33">
        <v>24</v>
      </c>
      <c r="G43" s="29">
        <v>19</v>
      </c>
      <c r="H43" s="31">
        <v>95.2</v>
      </c>
      <c r="I43" s="32">
        <v>36520.779861111107</v>
      </c>
    </row>
    <row r="44" spans="1:9" x14ac:dyDescent="0.3">
      <c r="A44" s="32">
        <v>36543.745833333327</v>
      </c>
      <c r="B44" s="31">
        <v>360</v>
      </c>
      <c r="C44" s="31">
        <v>739</v>
      </c>
      <c r="D44" s="31">
        <v>-7.1</v>
      </c>
      <c r="E44" s="29">
        <v>45</v>
      </c>
      <c r="F44" s="33">
        <v>-19</v>
      </c>
      <c r="G44" s="33">
        <v>11</v>
      </c>
      <c r="H44" s="31">
        <v>95.93</v>
      </c>
      <c r="I44" s="32">
        <v>36547.743055555547</v>
      </c>
    </row>
    <row r="45" spans="1:9" x14ac:dyDescent="0.3">
      <c r="A45" s="32">
        <v>36564.395833333343</v>
      </c>
      <c r="B45" s="31">
        <v>360</v>
      </c>
      <c r="C45" s="31">
        <v>1079</v>
      </c>
      <c r="D45" s="31">
        <v>-35.299999999999997</v>
      </c>
      <c r="E45" s="29">
        <v>50</v>
      </c>
      <c r="F45" s="33">
        <v>25</v>
      </c>
      <c r="G45" s="33">
        <v>26</v>
      </c>
      <c r="H45" s="31">
        <v>79.5</v>
      </c>
      <c r="I45" s="32">
        <v>36567.708333333343</v>
      </c>
    </row>
    <row r="46" spans="1:9" x14ac:dyDescent="0.3">
      <c r="A46" s="32">
        <v>36565.82916666667</v>
      </c>
      <c r="B46" s="31">
        <v>360</v>
      </c>
      <c r="C46" s="31">
        <v>910</v>
      </c>
      <c r="D46" s="31">
        <v>-1.1000000000000001</v>
      </c>
      <c r="E46" s="29">
        <v>223</v>
      </c>
      <c r="F46" s="33">
        <v>-17</v>
      </c>
      <c r="G46" s="33">
        <v>-40</v>
      </c>
      <c r="H46" s="31">
        <v>45.2</v>
      </c>
      <c r="I46" s="32">
        <v>36567.712500000001</v>
      </c>
    </row>
    <row r="47" spans="1:9" x14ac:dyDescent="0.3">
      <c r="A47" s="32">
        <v>36568.188194444447</v>
      </c>
      <c r="B47" s="31">
        <v>360</v>
      </c>
      <c r="C47" s="31">
        <v>1107</v>
      </c>
      <c r="D47" s="31">
        <v>-8.3000000000000007</v>
      </c>
      <c r="E47" s="29">
        <v>20</v>
      </c>
      <c r="F47" s="33">
        <v>26</v>
      </c>
      <c r="G47" s="33">
        <v>-23</v>
      </c>
      <c r="H47" s="31">
        <v>55.98</v>
      </c>
      <c r="I47" s="32">
        <v>36570.520833333343</v>
      </c>
    </row>
    <row r="48" spans="1:9" x14ac:dyDescent="0.3">
      <c r="A48" s="32">
        <v>36573.895833333343</v>
      </c>
      <c r="B48" s="31">
        <v>360</v>
      </c>
      <c r="C48" s="31">
        <v>728</v>
      </c>
      <c r="D48" s="31">
        <v>-22.9</v>
      </c>
      <c r="E48" s="29">
        <v>184</v>
      </c>
      <c r="F48" s="33">
        <v>-29</v>
      </c>
      <c r="G48" s="33">
        <v>7</v>
      </c>
      <c r="H48" s="31">
        <v>60.3</v>
      </c>
      <c r="I48" s="32">
        <v>36576.408333333333</v>
      </c>
    </row>
    <row r="49" spans="1:9" x14ac:dyDescent="0.3">
      <c r="A49" s="32">
        <v>36620.688888888893</v>
      </c>
      <c r="B49" s="31">
        <v>360</v>
      </c>
      <c r="C49" s="31">
        <v>1188</v>
      </c>
      <c r="D49" s="31">
        <v>12.8</v>
      </c>
      <c r="E49" s="29">
        <v>265</v>
      </c>
      <c r="F49" s="33">
        <v>16</v>
      </c>
      <c r="G49" s="33">
        <v>-66</v>
      </c>
      <c r="H49" s="31">
        <v>52.8</v>
      </c>
      <c r="I49" s="32">
        <v>36622.888888888891</v>
      </c>
    </row>
    <row r="50" spans="1:9" x14ac:dyDescent="0.3">
      <c r="A50" s="32">
        <v>36683.662499999999</v>
      </c>
      <c r="B50" s="31">
        <v>360</v>
      </c>
      <c r="C50" s="31">
        <v>1119</v>
      </c>
      <c r="D50" s="31">
        <v>1.5</v>
      </c>
      <c r="E50" s="29">
        <v>47</v>
      </c>
      <c r="F50" s="33">
        <v>20</v>
      </c>
      <c r="G50" s="33">
        <v>18</v>
      </c>
      <c r="H50" s="31">
        <v>44.1</v>
      </c>
      <c r="I50" s="32">
        <v>36685.5</v>
      </c>
    </row>
    <row r="51" spans="1:9" x14ac:dyDescent="0.3">
      <c r="A51" s="32">
        <v>36697.381944444453</v>
      </c>
      <c r="B51" s="31">
        <v>65</v>
      </c>
      <c r="C51" s="31">
        <v>636</v>
      </c>
      <c r="D51" s="31">
        <v>6.1</v>
      </c>
      <c r="E51" s="29">
        <v>203</v>
      </c>
      <c r="F51" s="33">
        <v>-30</v>
      </c>
      <c r="G51" s="33">
        <v>-30</v>
      </c>
      <c r="H51" s="31">
        <v>71.13</v>
      </c>
      <c r="I51" s="32">
        <v>36700.345833333333</v>
      </c>
    </row>
    <row r="52" spans="1:9" x14ac:dyDescent="0.3">
      <c r="A52" s="32">
        <v>36714.43472222222</v>
      </c>
      <c r="B52" s="31">
        <v>360</v>
      </c>
      <c r="C52" s="31">
        <v>453</v>
      </c>
      <c r="D52" s="31">
        <v>10.8</v>
      </c>
      <c r="E52" s="29">
        <v>193</v>
      </c>
      <c r="F52" s="33">
        <v>17</v>
      </c>
      <c r="G52" s="33">
        <v>10</v>
      </c>
      <c r="H52" s="31">
        <v>63.07</v>
      </c>
      <c r="I52" s="32">
        <v>36717.0625</v>
      </c>
    </row>
    <row r="53" spans="1:9" x14ac:dyDescent="0.3">
      <c r="A53" s="32">
        <v>36715.993055555547</v>
      </c>
      <c r="B53" s="31">
        <v>161</v>
      </c>
      <c r="C53" s="31">
        <v>483</v>
      </c>
      <c r="D53" s="31">
        <v>-7.2</v>
      </c>
      <c r="E53" s="29">
        <v>339</v>
      </c>
      <c r="F53" s="33">
        <v>18</v>
      </c>
      <c r="G53" s="33">
        <v>-12</v>
      </c>
      <c r="H53" s="31">
        <v>70.97</v>
      </c>
      <c r="I53" s="32">
        <v>36718.949999999997</v>
      </c>
    </row>
    <row r="54" spans="1:9" x14ac:dyDescent="0.3">
      <c r="A54" s="32">
        <v>36717.909722222219</v>
      </c>
      <c r="B54" s="31">
        <v>289</v>
      </c>
      <c r="C54" s="31">
        <v>1352</v>
      </c>
      <c r="D54" s="31">
        <v>35</v>
      </c>
      <c r="E54" s="29">
        <v>94</v>
      </c>
      <c r="F54" s="33">
        <v>18</v>
      </c>
      <c r="G54" s="33">
        <v>49</v>
      </c>
      <c r="H54" s="31">
        <v>67.17</v>
      </c>
      <c r="I54" s="32">
        <v>36720.708333333343</v>
      </c>
    </row>
    <row r="55" spans="1:9" x14ac:dyDescent="0.3">
      <c r="A55" s="32">
        <v>36718.560416666667</v>
      </c>
      <c r="B55" s="31">
        <v>360</v>
      </c>
      <c r="C55" s="31">
        <v>1078</v>
      </c>
      <c r="D55" s="31">
        <v>-42.9</v>
      </c>
      <c r="E55" s="29">
        <v>63</v>
      </c>
      <c r="F55" s="33">
        <v>18</v>
      </c>
      <c r="G55" s="33">
        <v>27</v>
      </c>
      <c r="H55" s="31">
        <v>65.349999999999994</v>
      </c>
      <c r="I55" s="32">
        <v>36721.283333333333</v>
      </c>
    </row>
    <row r="56" spans="1:9" x14ac:dyDescent="0.3">
      <c r="A56" s="32">
        <v>36721.45416666667</v>
      </c>
      <c r="B56" s="31">
        <v>360</v>
      </c>
      <c r="C56" s="31">
        <v>1674</v>
      </c>
      <c r="D56" s="31">
        <v>-96.1</v>
      </c>
      <c r="E56" s="29">
        <v>273</v>
      </c>
      <c r="F56" s="33">
        <v>22</v>
      </c>
      <c r="G56" s="33">
        <v>-7</v>
      </c>
      <c r="H56" s="31">
        <v>34.200000000000003</v>
      </c>
      <c r="I56" s="32">
        <v>36722.879166666673</v>
      </c>
    </row>
    <row r="57" spans="1:9" x14ac:dyDescent="0.3">
      <c r="A57" s="32">
        <v>36724.370833333327</v>
      </c>
      <c r="B57" s="31">
        <v>116</v>
      </c>
      <c r="C57" s="31">
        <v>788</v>
      </c>
      <c r="D57" s="31">
        <v>30.7</v>
      </c>
      <c r="E57" s="29">
        <v>61</v>
      </c>
      <c r="F57" s="33">
        <v>-10</v>
      </c>
      <c r="G57" s="33">
        <v>36</v>
      </c>
      <c r="H57" s="31">
        <v>47.03</v>
      </c>
      <c r="I57" s="32">
        <v>36726.330555555563</v>
      </c>
    </row>
    <row r="58" spans="1:9" x14ac:dyDescent="0.3">
      <c r="A58" s="32">
        <v>36730.229166666657</v>
      </c>
      <c r="B58" s="31">
        <v>181</v>
      </c>
      <c r="C58" s="31">
        <v>631</v>
      </c>
      <c r="D58" s="31">
        <v>-20.399999999999999</v>
      </c>
      <c r="E58" s="29">
        <v>166</v>
      </c>
      <c r="F58" s="33">
        <v>-13</v>
      </c>
      <c r="G58" s="33">
        <v>-5</v>
      </c>
      <c r="H58" s="31">
        <v>74.97</v>
      </c>
      <c r="I58" s="32">
        <v>36733.352777777778</v>
      </c>
    </row>
    <row r="59" spans="1:9" x14ac:dyDescent="0.3">
      <c r="A59" s="32">
        <v>36732.145833333343</v>
      </c>
      <c r="B59" s="31">
        <v>360</v>
      </c>
      <c r="C59" s="31">
        <v>528</v>
      </c>
      <c r="D59" s="31">
        <v>-5.8</v>
      </c>
      <c r="E59" s="29">
        <v>168</v>
      </c>
      <c r="F59" s="33">
        <v>6</v>
      </c>
      <c r="G59" s="33">
        <v>-8</v>
      </c>
      <c r="H59" s="31">
        <v>89.6</v>
      </c>
      <c r="I59" s="32">
        <v>36735.879166666673</v>
      </c>
    </row>
    <row r="60" spans="1:9" x14ac:dyDescent="0.3">
      <c r="A60" s="32">
        <v>36744.962500000001</v>
      </c>
      <c r="B60" s="31">
        <v>40</v>
      </c>
      <c r="C60" s="31">
        <v>597</v>
      </c>
      <c r="D60" s="31">
        <v>-7</v>
      </c>
      <c r="E60" s="29">
        <v>233</v>
      </c>
      <c r="F60" s="33">
        <v>-24</v>
      </c>
      <c r="G60" s="33">
        <v>-15</v>
      </c>
      <c r="H60" s="31">
        <v>91.9</v>
      </c>
      <c r="I60" s="32">
        <v>36748.791666666657</v>
      </c>
    </row>
    <row r="61" spans="1:9" x14ac:dyDescent="0.3">
      <c r="A61" s="32">
        <v>36747.6875</v>
      </c>
      <c r="B61" s="31">
        <v>360</v>
      </c>
      <c r="C61" s="31">
        <v>702</v>
      </c>
      <c r="D61" s="31">
        <v>2.8</v>
      </c>
      <c r="E61" s="29">
        <v>12</v>
      </c>
      <c r="F61" s="33">
        <v>20</v>
      </c>
      <c r="G61" s="33">
        <v>12</v>
      </c>
      <c r="H61" s="31">
        <v>37.6</v>
      </c>
      <c r="I61" s="32">
        <v>36749.254166666673</v>
      </c>
    </row>
    <row r="62" spans="1:9" x14ac:dyDescent="0.3">
      <c r="A62" s="32">
        <v>36750.620833333327</v>
      </c>
      <c r="B62" s="31">
        <v>161</v>
      </c>
      <c r="C62" s="31">
        <v>876</v>
      </c>
      <c r="D62" s="31">
        <v>10.6</v>
      </c>
      <c r="E62" s="29">
        <v>309</v>
      </c>
      <c r="F62" s="33">
        <v>13</v>
      </c>
      <c r="G62" s="33">
        <v>-46</v>
      </c>
      <c r="H62" s="31">
        <v>35.1</v>
      </c>
      <c r="I62" s="32">
        <v>36752.083333333343</v>
      </c>
    </row>
    <row r="63" spans="1:9" x14ac:dyDescent="0.3">
      <c r="A63" s="32">
        <v>36773.254166666673</v>
      </c>
      <c r="B63" s="31">
        <v>145</v>
      </c>
      <c r="C63" s="31">
        <v>849</v>
      </c>
      <c r="D63" s="31">
        <v>7.6</v>
      </c>
      <c r="E63" s="29">
        <v>321</v>
      </c>
      <c r="F63" s="33">
        <v>30</v>
      </c>
      <c r="G63" s="33">
        <v>-37</v>
      </c>
      <c r="H63" s="31">
        <v>43.9</v>
      </c>
      <c r="I63" s="32">
        <v>36775.083333333343</v>
      </c>
    </row>
    <row r="64" spans="1:9" x14ac:dyDescent="0.3">
      <c r="A64" s="32">
        <v>36781.495833333327</v>
      </c>
      <c r="B64" s="31">
        <v>360</v>
      </c>
      <c r="C64" s="31">
        <v>1550</v>
      </c>
      <c r="D64" s="31">
        <v>58.2</v>
      </c>
      <c r="E64" s="29">
        <v>220</v>
      </c>
      <c r="F64" s="33">
        <v>-19</v>
      </c>
      <c r="G64" s="33">
        <v>-6</v>
      </c>
      <c r="H64" s="31">
        <v>79.47</v>
      </c>
      <c r="I64" s="32">
        <v>36784.806944444441</v>
      </c>
    </row>
    <row r="65" spans="1:9" x14ac:dyDescent="0.3">
      <c r="A65" s="32">
        <v>36785.220833333333</v>
      </c>
      <c r="B65" s="31">
        <v>360</v>
      </c>
      <c r="C65" s="31">
        <v>1215</v>
      </c>
      <c r="D65" s="31">
        <v>-12.3</v>
      </c>
      <c r="E65" s="29">
        <v>3</v>
      </c>
      <c r="F65" s="33">
        <v>14</v>
      </c>
      <c r="G65" s="33">
        <v>-7</v>
      </c>
      <c r="H65" s="31">
        <v>20.6</v>
      </c>
      <c r="I65" s="32">
        <v>36786.07916666667</v>
      </c>
    </row>
    <row r="66" spans="1:9" x14ac:dyDescent="0.3">
      <c r="A66" s="32">
        <v>36798.909722222219</v>
      </c>
      <c r="B66" s="31">
        <v>274</v>
      </c>
      <c r="C66" s="31">
        <v>173</v>
      </c>
      <c r="D66" s="31">
        <v>8.8000000000000007</v>
      </c>
      <c r="E66" s="29">
        <v>129</v>
      </c>
      <c r="F66" s="33">
        <v>-22</v>
      </c>
      <c r="G66" s="33">
        <v>53</v>
      </c>
      <c r="H66" s="31">
        <v>91.27</v>
      </c>
      <c r="I66" s="32">
        <v>36802.712500000001</v>
      </c>
    </row>
    <row r="67" spans="1:9" x14ac:dyDescent="0.3">
      <c r="A67" s="32">
        <v>36801.159722222219</v>
      </c>
      <c r="B67" s="31">
        <v>360</v>
      </c>
      <c r="C67" s="31">
        <v>525</v>
      </c>
      <c r="D67" s="31">
        <v>-4.9000000000000004</v>
      </c>
      <c r="E67" s="29">
        <v>107</v>
      </c>
      <c r="F67" s="33">
        <v>-9</v>
      </c>
      <c r="G67" s="33">
        <v>7</v>
      </c>
      <c r="H67" s="31">
        <v>81.38</v>
      </c>
      <c r="I67" s="32">
        <v>36804.550694444442</v>
      </c>
    </row>
    <row r="68" spans="1:9" x14ac:dyDescent="0.3">
      <c r="A68" s="32">
        <v>36808.993055555547</v>
      </c>
      <c r="B68" s="31">
        <v>360</v>
      </c>
      <c r="C68" s="31">
        <v>798</v>
      </c>
      <c r="D68" s="31">
        <v>-9.8000000000000007</v>
      </c>
      <c r="E68" s="29">
        <v>318</v>
      </c>
      <c r="F68" s="33">
        <v>1</v>
      </c>
      <c r="G68" s="33">
        <v>-14</v>
      </c>
      <c r="H68" s="31">
        <v>66.569999999999993</v>
      </c>
      <c r="I68" s="32">
        <v>36811.76666666667</v>
      </c>
    </row>
    <row r="69" spans="1:9" x14ac:dyDescent="0.3">
      <c r="A69" s="32">
        <v>36824.351388888892</v>
      </c>
      <c r="B69" s="31">
        <v>360</v>
      </c>
      <c r="C69" s="31">
        <v>770</v>
      </c>
      <c r="D69" s="31">
        <v>17.399999999999999</v>
      </c>
      <c r="E69" s="29">
        <v>275</v>
      </c>
      <c r="F69" s="33">
        <v>9</v>
      </c>
      <c r="G69" s="33">
        <v>-63</v>
      </c>
      <c r="H69" s="31">
        <v>86.87</v>
      </c>
      <c r="I69" s="32">
        <v>36827.970833333333</v>
      </c>
    </row>
    <row r="70" spans="1:9" x14ac:dyDescent="0.3">
      <c r="A70" s="32">
        <v>36833.768055555563</v>
      </c>
      <c r="B70" s="31">
        <v>360</v>
      </c>
      <c r="C70" s="31">
        <v>291</v>
      </c>
      <c r="D70" s="31">
        <v>16.399999999999999</v>
      </c>
      <c r="E70" s="29">
        <v>57</v>
      </c>
      <c r="F70" s="33">
        <v>2</v>
      </c>
      <c r="G70" s="33">
        <v>-2</v>
      </c>
      <c r="H70" s="31">
        <v>76.67</v>
      </c>
      <c r="I70" s="32">
        <v>36836.962500000001</v>
      </c>
    </row>
    <row r="71" spans="1:9" x14ac:dyDescent="0.3">
      <c r="A71" s="32">
        <v>36838.962500000001</v>
      </c>
      <c r="B71" s="31">
        <v>170</v>
      </c>
      <c r="C71" s="31">
        <v>1738</v>
      </c>
      <c r="D71" s="31">
        <v>69.900000000000006</v>
      </c>
      <c r="E71" s="29">
        <v>299</v>
      </c>
      <c r="F71" s="33">
        <v>10</v>
      </c>
      <c r="G71" s="33">
        <v>-77</v>
      </c>
      <c r="H71" s="31">
        <v>42.9</v>
      </c>
      <c r="I71" s="32">
        <v>36840.75</v>
      </c>
    </row>
    <row r="72" spans="1:9" x14ac:dyDescent="0.3">
      <c r="A72" s="32">
        <v>36854.229166666657</v>
      </c>
      <c r="B72" s="31">
        <v>360</v>
      </c>
      <c r="C72" s="31">
        <v>1289</v>
      </c>
      <c r="D72" s="31">
        <v>2.1</v>
      </c>
      <c r="E72" s="29">
        <v>313</v>
      </c>
      <c r="F72" s="33">
        <v>20</v>
      </c>
      <c r="G72" s="33">
        <v>-5</v>
      </c>
      <c r="H72" s="31">
        <v>50.5</v>
      </c>
      <c r="I72" s="32">
        <v>36856.333333333343</v>
      </c>
    </row>
    <row r="73" spans="1:9" x14ac:dyDescent="0.3">
      <c r="A73" s="32">
        <v>36855.063194444447</v>
      </c>
      <c r="B73" s="31">
        <v>360</v>
      </c>
      <c r="C73" s="31">
        <v>2519</v>
      </c>
      <c r="D73" s="31">
        <v>-5</v>
      </c>
      <c r="E73" s="29">
        <v>82</v>
      </c>
      <c r="F73" s="33">
        <v>7</v>
      </c>
      <c r="G73" s="33">
        <v>50</v>
      </c>
      <c r="H73" s="31">
        <v>29.92</v>
      </c>
      <c r="I73" s="32">
        <v>36856.30972222222</v>
      </c>
    </row>
    <row r="74" spans="1:9" x14ac:dyDescent="0.3">
      <c r="A74" s="32">
        <v>36856.712500000001</v>
      </c>
      <c r="B74" s="31">
        <v>360</v>
      </c>
      <c r="C74" s="31">
        <v>980</v>
      </c>
      <c r="D74" s="31">
        <v>5.8</v>
      </c>
      <c r="E74" s="29">
        <v>274</v>
      </c>
      <c r="F74" s="33">
        <v>18</v>
      </c>
      <c r="G74" s="33">
        <v>-38</v>
      </c>
      <c r="H74" s="31">
        <v>49.9</v>
      </c>
      <c r="I74" s="32">
        <v>36858.791666666657</v>
      </c>
    </row>
    <row r="75" spans="1:9" x14ac:dyDescent="0.3">
      <c r="A75" s="32">
        <v>36901.037499999999</v>
      </c>
      <c r="B75" s="31">
        <v>360</v>
      </c>
      <c r="C75" s="31">
        <v>832</v>
      </c>
      <c r="D75" s="31">
        <v>7.9</v>
      </c>
      <c r="E75" s="29">
        <v>107</v>
      </c>
      <c r="F75" s="33">
        <v>13</v>
      </c>
      <c r="G75" s="33">
        <v>36</v>
      </c>
      <c r="H75" s="31">
        <v>80.099999999999994</v>
      </c>
      <c r="I75" s="32">
        <v>36904.375</v>
      </c>
    </row>
    <row r="76" spans="1:9" x14ac:dyDescent="0.3">
      <c r="A76" s="32">
        <v>36905.270833333343</v>
      </c>
      <c r="B76" s="31">
        <v>134</v>
      </c>
      <c r="C76" s="31">
        <v>945</v>
      </c>
      <c r="D76" s="31">
        <v>24.7</v>
      </c>
      <c r="E76" s="29">
        <v>356</v>
      </c>
      <c r="F76" s="33">
        <v>48</v>
      </c>
      <c r="G76" s="33">
        <v>-80</v>
      </c>
      <c r="H76" s="31">
        <v>66.12</v>
      </c>
      <c r="I76" s="32">
        <v>36908.025694444441</v>
      </c>
    </row>
    <row r="77" spans="1:9" x14ac:dyDescent="0.3">
      <c r="A77" s="32">
        <v>36911.895833333343</v>
      </c>
      <c r="B77" s="31">
        <v>360</v>
      </c>
      <c r="C77" s="31">
        <v>1507</v>
      </c>
      <c r="D77" s="31">
        <v>-41.1</v>
      </c>
      <c r="E77" s="29">
        <v>71</v>
      </c>
      <c r="F77" s="33">
        <v>-7</v>
      </c>
      <c r="G77" s="33">
        <v>46</v>
      </c>
      <c r="H77" s="31">
        <v>59.5</v>
      </c>
      <c r="I77" s="32">
        <v>36914.375</v>
      </c>
    </row>
    <row r="78" spans="1:9" x14ac:dyDescent="0.3">
      <c r="A78" s="32">
        <v>36937.57916666667</v>
      </c>
      <c r="B78" s="31">
        <v>360</v>
      </c>
      <c r="C78" s="31">
        <v>625</v>
      </c>
      <c r="D78" s="31">
        <v>4</v>
      </c>
      <c r="E78" s="29">
        <v>17</v>
      </c>
      <c r="F78" s="33">
        <v>7</v>
      </c>
      <c r="G78" s="33">
        <v>12</v>
      </c>
      <c r="H78" s="31">
        <v>118.43</v>
      </c>
      <c r="I78" s="32">
        <v>36942.513888888891</v>
      </c>
    </row>
    <row r="79" spans="1:9" x14ac:dyDescent="0.3">
      <c r="A79" s="32">
        <v>36950.618055555547</v>
      </c>
      <c r="B79" s="31">
        <v>232</v>
      </c>
      <c r="C79" s="31">
        <v>313</v>
      </c>
      <c r="D79" s="31">
        <v>1.9</v>
      </c>
      <c r="E79" s="29">
        <v>263</v>
      </c>
      <c r="F79" s="33">
        <v>-17</v>
      </c>
      <c r="G79" s="33">
        <v>-5</v>
      </c>
      <c r="H79" s="31">
        <v>62.35</v>
      </c>
      <c r="I79" s="32">
        <v>36953.21597222222</v>
      </c>
    </row>
    <row r="80" spans="1:9" x14ac:dyDescent="0.3">
      <c r="A80" s="32">
        <v>36966.159722222219</v>
      </c>
      <c r="B80" s="31">
        <v>281</v>
      </c>
      <c r="C80" s="31">
        <v>271</v>
      </c>
      <c r="D80" s="31">
        <v>2.6</v>
      </c>
      <c r="E80" s="29">
        <v>312</v>
      </c>
      <c r="F80" s="33">
        <v>11</v>
      </c>
      <c r="G80" s="33">
        <v>-9</v>
      </c>
      <c r="H80" s="31">
        <v>91.47</v>
      </c>
      <c r="I80" s="32">
        <v>36969.970833333333</v>
      </c>
    </row>
    <row r="81" spans="1:9" x14ac:dyDescent="0.3">
      <c r="A81" s="32">
        <v>36969.226388888892</v>
      </c>
      <c r="B81" s="31">
        <v>360</v>
      </c>
      <c r="C81" s="31">
        <v>389</v>
      </c>
      <c r="D81" s="31">
        <v>-2.4</v>
      </c>
      <c r="E81" s="29">
        <v>107</v>
      </c>
      <c r="F81" s="33">
        <v>-20</v>
      </c>
      <c r="G81" s="33">
        <v>0</v>
      </c>
      <c r="H81" s="31">
        <v>89.07</v>
      </c>
      <c r="I81" s="32">
        <v>36972.9375</v>
      </c>
    </row>
    <row r="82" spans="1:9" x14ac:dyDescent="0.3">
      <c r="A82" s="32">
        <v>36975.712500000001</v>
      </c>
      <c r="B82" s="31">
        <v>360</v>
      </c>
      <c r="C82" s="31">
        <v>677</v>
      </c>
      <c r="D82" s="31">
        <v>-12.2</v>
      </c>
      <c r="E82" s="29">
        <v>19</v>
      </c>
      <c r="F82" s="33">
        <v>16</v>
      </c>
      <c r="G82" s="33">
        <v>25</v>
      </c>
      <c r="H82" s="31">
        <v>54.43</v>
      </c>
      <c r="I82" s="32">
        <v>36977.980555555558</v>
      </c>
    </row>
    <row r="83" spans="1:9" x14ac:dyDescent="0.3">
      <c r="A83" s="32">
        <v>36979.43472222222</v>
      </c>
      <c r="B83" s="31">
        <v>360</v>
      </c>
      <c r="C83" s="31">
        <v>942</v>
      </c>
      <c r="D83" s="31">
        <v>3.5</v>
      </c>
      <c r="E83" s="29">
        <v>71</v>
      </c>
      <c r="F83" s="33">
        <v>20</v>
      </c>
      <c r="G83" s="33">
        <v>-19</v>
      </c>
      <c r="H83" s="31">
        <v>42.57</v>
      </c>
      <c r="I83" s="32">
        <v>36981.208333333343</v>
      </c>
    </row>
    <row r="84" spans="1:9" x14ac:dyDescent="0.3">
      <c r="A84" s="32">
        <v>36983.92083333333</v>
      </c>
      <c r="B84" s="31">
        <v>244</v>
      </c>
      <c r="C84" s="31">
        <v>2505</v>
      </c>
      <c r="D84" s="31">
        <v>108.5</v>
      </c>
      <c r="E84" s="29">
        <v>293</v>
      </c>
      <c r="F84" s="33">
        <v>19</v>
      </c>
      <c r="G84" s="33">
        <v>-72</v>
      </c>
      <c r="H84" s="31">
        <v>46.8</v>
      </c>
      <c r="I84" s="32">
        <v>36985.870833333327</v>
      </c>
    </row>
    <row r="85" spans="1:9" x14ac:dyDescent="0.3">
      <c r="A85" s="32">
        <v>36987.8125</v>
      </c>
      <c r="B85" s="31">
        <v>360</v>
      </c>
      <c r="C85" s="31">
        <v>1270</v>
      </c>
      <c r="D85" s="31">
        <v>-57.3</v>
      </c>
      <c r="E85" s="29">
        <v>147</v>
      </c>
      <c r="F85" s="33">
        <v>-21</v>
      </c>
      <c r="G85" s="33">
        <v>31</v>
      </c>
      <c r="H85" s="31">
        <v>47.5</v>
      </c>
      <c r="I85" s="32">
        <v>36989.791666666657</v>
      </c>
    </row>
    <row r="86" spans="1:9" x14ac:dyDescent="0.3">
      <c r="A86" s="32">
        <v>36990.662499999999</v>
      </c>
      <c r="B86" s="31">
        <v>360</v>
      </c>
      <c r="C86" s="31">
        <v>1192</v>
      </c>
      <c r="D86" s="31">
        <v>1.3</v>
      </c>
      <c r="E86" s="29">
        <v>211</v>
      </c>
      <c r="F86" s="33">
        <v>-21</v>
      </c>
      <c r="G86" s="33">
        <v>-4</v>
      </c>
      <c r="H86" s="31">
        <v>54.6</v>
      </c>
      <c r="I86" s="32">
        <v>36992.9375</v>
      </c>
    </row>
    <row r="87" spans="1:9" x14ac:dyDescent="0.3">
      <c r="A87" s="32">
        <v>36991.229166666657</v>
      </c>
      <c r="B87" s="31">
        <v>360</v>
      </c>
      <c r="C87" s="31">
        <v>2411</v>
      </c>
      <c r="D87" s="31">
        <v>211.6</v>
      </c>
      <c r="E87" s="29">
        <v>166</v>
      </c>
      <c r="F87" s="33">
        <v>-23</v>
      </c>
      <c r="G87" s="33">
        <v>-9</v>
      </c>
      <c r="H87" s="31">
        <v>26.4</v>
      </c>
      <c r="I87" s="32">
        <v>36992.32916666667</v>
      </c>
    </row>
    <row r="88" spans="1:9" x14ac:dyDescent="0.3">
      <c r="A88" s="32">
        <v>36992.563194444447</v>
      </c>
      <c r="B88" s="31">
        <v>360</v>
      </c>
      <c r="C88" s="31">
        <v>1103</v>
      </c>
      <c r="D88" s="31">
        <v>-13</v>
      </c>
      <c r="E88" s="29">
        <v>224</v>
      </c>
      <c r="F88" s="33">
        <v>-22</v>
      </c>
      <c r="G88" s="33">
        <v>-27</v>
      </c>
      <c r="H88" s="31">
        <v>44.63</v>
      </c>
      <c r="I88" s="32">
        <v>36994.42291666667</v>
      </c>
    </row>
    <row r="89" spans="1:9" x14ac:dyDescent="0.3">
      <c r="A89" s="32">
        <v>36996.587500000001</v>
      </c>
      <c r="B89" s="31">
        <v>167</v>
      </c>
      <c r="C89" s="31">
        <v>1199</v>
      </c>
      <c r="D89" s="31">
        <v>-35.9</v>
      </c>
      <c r="E89" s="29">
        <v>268</v>
      </c>
      <c r="F89" s="33">
        <v>-20</v>
      </c>
      <c r="G89" s="33">
        <v>-85</v>
      </c>
      <c r="H89" s="31">
        <v>59.63</v>
      </c>
      <c r="I89" s="32">
        <v>36999.072222222218</v>
      </c>
    </row>
    <row r="90" spans="1:9" x14ac:dyDescent="0.3">
      <c r="A90" s="32">
        <v>37000.520833333343</v>
      </c>
      <c r="B90" s="31">
        <v>129</v>
      </c>
      <c r="C90" s="31">
        <v>392</v>
      </c>
      <c r="D90" s="31">
        <v>13.8</v>
      </c>
      <c r="E90" s="29">
        <v>298</v>
      </c>
      <c r="F90" s="33">
        <v>20</v>
      </c>
      <c r="G90" s="33">
        <v>-20</v>
      </c>
      <c r="H90" s="31">
        <v>36.4</v>
      </c>
      <c r="I90" s="32">
        <v>37002.037499999999</v>
      </c>
    </row>
    <row r="91" spans="1:9" x14ac:dyDescent="0.3">
      <c r="A91" s="32">
        <v>37007.520833333343</v>
      </c>
      <c r="B91" s="31">
        <v>360</v>
      </c>
      <c r="C91" s="31">
        <v>1006</v>
      </c>
      <c r="D91" s="31">
        <v>21.1</v>
      </c>
      <c r="E91" s="29">
        <v>37</v>
      </c>
      <c r="F91" s="33">
        <v>20</v>
      </c>
      <c r="G91" s="33">
        <v>-5</v>
      </c>
      <c r="H91" s="31">
        <v>37.4</v>
      </c>
      <c r="I91" s="32">
        <v>37009.07916666667</v>
      </c>
    </row>
    <row r="92" spans="1:9" x14ac:dyDescent="0.3">
      <c r="A92" s="32">
        <v>37036.17083333333</v>
      </c>
      <c r="B92" s="31">
        <v>91</v>
      </c>
      <c r="C92" s="31">
        <v>569</v>
      </c>
      <c r="D92" s="31">
        <v>12.8</v>
      </c>
      <c r="E92" s="29">
        <v>17</v>
      </c>
      <c r="F92" s="33">
        <v>32</v>
      </c>
      <c r="G92" s="33">
        <v>-20</v>
      </c>
      <c r="H92" s="31">
        <v>55.8</v>
      </c>
      <c r="I92" s="32">
        <v>37038.495833333327</v>
      </c>
    </row>
    <row r="93" spans="1:9" x14ac:dyDescent="0.3">
      <c r="A93" s="32">
        <v>37057.438194444447</v>
      </c>
      <c r="B93" s="31">
        <v>119</v>
      </c>
      <c r="C93" s="31">
        <v>1090</v>
      </c>
      <c r="D93" s="31">
        <v>9.6999999999999993</v>
      </c>
      <c r="E93" s="29">
        <v>153</v>
      </c>
      <c r="F93" s="33">
        <v>-26</v>
      </c>
      <c r="G93" s="29">
        <v>41</v>
      </c>
      <c r="H93" s="31">
        <v>84.65</v>
      </c>
      <c r="I93" s="32">
        <v>37060.965277777781</v>
      </c>
    </row>
    <row r="94" spans="1:9" x14ac:dyDescent="0.3">
      <c r="A94" s="32">
        <v>37105.869444444441</v>
      </c>
      <c r="B94" s="31">
        <v>123</v>
      </c>
      <c r="C94" s="31">
        <v>453</v>
      </c>
      <c r="D94" s="31">
        <v>7.7</v>
      </c>
      <c r="E94" s="29">
        <v>48</v>
      </c>
      <c r="F94" s="33">
        <v>36</v>
      </c>
      <c r="G94" s="29">
        <v>36</v>
      </c>
      <c r="H94" s="31">
        <v>74.08</v>
      </c>
      <c r="I94" s="32">
        <v>37108.956250000003</v>
      </c>
    </row>
    <row r="95" spans="1:9" x14ac:dyDescent="0.3">
      <c r="A95" s="32">
        <v>37112.4375</v>
      </c>
      <c r="B95" s="31">
        <v>175</v>
      </c>
      <c r="C95" s="31">
        <v>479</v>
      </c>
      <c r="D95" s="31">
        <v>4.4000000000000004</v>
      </c>
      <c r="E95" s="29">
        <v>255</v>
      </c>
      <c r="F95" s="33">
        <v>11</v>
      </c>
      <c r="G95" s="29">
        <v>-14</v>
      </c>
      <c r="H95" s="31">
        <v>75.77</v>
      </c>
      <c r="I95" s="32">
        <v>37115.594444444447</v>
      </c>
    </row>
    <row r="96" spans="1:9" x14ac:dyDescent="0.3">
      <c r="A96" s="32">
        <v>37117.667361111111</v>
      </c>
      <c r="B96" s="31">
        <v>360</v>
      </c>
      <c r="C96" s="31">
        <v>618</v>
      </c>
      <c r="D96" s="31">
        <v>-4.8</v>
      </c>
      <c r="E96" s="29">
        <v>38</v>
      </c>
      <c r="F96" s="33">
        <v>16</v>
      </c>
      <c r="G96" s="33">
        <v>-36</v>
      </c>
      <c r="H96" s="31">
        <v>78.62</v>
      </c>
      <c r="I96" s="32">
        <v>37120.943055555559</v>
      </c>
    </row>
    <row r="97" spans="1:9" x14ac:dyDescent="0.3">
      <c r="A97" s="32">
        <v>37130.726388888892</v>
      </c>
      <c r="B97" s="31">
        <v>71</v>
      </c>
      <c r="C97" s="31">
        <v>408</v>
      </c>
      <c r="D97" s="31">
        <v>-0.2</v>
      </c>
      <c r="E97" s="29">
        <v>260</v>
      </c>
      <c r="F97" s="33">
        <v>-10</v>
      </c>
      <c r="G97" s="33">
        <v>-71</v>
      </c>
      <c r="H97" s="31">
        <v>74.569999999999993</v>
      </c>
      <c r="I97" s="32">
        <v>37133.833333333343</v>
      </c>
    </row>
    <row r="98" spans="1:9" x14ac:dyDescent="0.3">
      <c r="A98" s="32">
        <v>37145.620833333327</v>
      </c>
      <c r="B98" s="31">
        <v>360</v>
      </c>
      <c r="C98" s="31">
        <v>791</v>
      </c>
      <c r="D98" s="31">
        <v>13.2</v>
      </c>
      <c r="E98" s="29">
        <v>59</v>
      </c>
      <c r="F98" s="33">
        <v>13</v>
      </c>
      <c r="G98" s="33">
        <v>35</v>
      </c>
      <c r="H98" s="31">
        <v>64.5</v>
      </c>
      <c r="I98" s="32">
        <v>37148.308333333327</v>
      </c>
    </row>
    <row r="99" spans="1:9" x14ac:dyDescent="0.3">
      <c r="A99" s="32">
        <v>37158.4375</v>
      </c>
      <c r="B99" s="31">
        <v>360</v>
      </c>
      <c r="C99" s="31">
        <v>2402</v>
      </c>
      <c r="D99" s="31">
        <v>54.1</v>
      </c>
      <c r="E99" s="29">
        <v>142</v>
      </c>
      <c r="F99" s="33">
        <v>-16</v>
      </c>
      <c r="G99" s="33">
        <v>23</v>
      </c>
      <c r="H99" s="31">
        <v>17</v>
      </c>
      <c r="I99" s="32">
        <v>37159.145833333343</v>
      </c>
    </row>
    <row r="100" spans="1:9" x14ac:dyDescent="0.3">
      <c r="A100" s="32">
        <v>37161.337500000001</v>
      </c>
      <c r="B100" s="31">
        <v>138</v>
      </c>
      <c r="C100" s="31">
        <v>669</v>
      </c>
      <c r="D100" s="31">
        <v>21.3</v>
      </c>
      <c r="E100" s="29">
        <v>200</v>
      </c>
      <c r="F100" s="33">
        <v>-15</v>
      </c>
      <c r="G100" s="33">
        <v>-40</v>
      </c>
      <c r="H100" s="31">
        <v>40.950000000000003</v>
      </c>
      <c r="I100" s="32">
        <v>37163.043749999997</v>
      </c>
    </row>
    <row r="101" spans="1:9" x14ac:dyDescent="0.3">
      <c r="A101" s="32">
        <v>37162.370833333327</v>
      </c>
      <c r="B101" s="31">
        <v>360</v>
      </c>
      <c r="C101" s="31">
        <v>846</v>
      </c>
      <c r="D101" s="31">
        <v>-6.9</v>
      </c>
      <c r="E101" s="29">
        <v>140</v>
      </c>
      <c r="F101" s="33">
        <v>10</v>
      </c>
      <c r="G101" s="33">
        <v>18</v>
      </c>
      <c r="H101" s="31">
        <v>60.77</v>
      </c>
      <c r="I101" s="32">
        <v>37164.902777777781</v>
      </c>
    </row>
    <row r="102" spans="1:9" x14ac:dyDescent="0.3">
      <c r="A102" s="32">
        <v>37173.479166666657</v>
      </c>
      <c r="B102" s="31">
        <v>360</v>
      </c>
      <c r="C102" s="31">
        <v>973</v>
      </c>
      <c r="D102" s="31">
        <v>-41.5</v>
      </c>
      <c r="E102" s="29">
        <v>184</v>
      </c>
      <c r="F102" s="33">
        <v>-28</v>
      </c>
      <c r="G102" s="33">
        <v>8</v>
      </c>
      <c r="H102" s="31">
        <v>40.770000000000003</v>
      </c>
      <c r="I102" s="32">
        <v>37175.177777777782</v>
      </c>
    </row>
    <row r="103" spans="1:9" x14ac:dyDescent="0.3">
      <c r="A103" s="32">
        <v>37183.701388888891</v>
      </c>
      <c r="B103" s="31">
        <v>360</v>
      </c>
      <c r="C103" s="31">
        <v>901</v>
      </c>
      <c r="D103" s="31">
        <v>-0.7</v>
      </c>
      <c r="E103" s="29">
        <v>273</v>
      </c>
      <c r="F103" s="33">
        <v>15</v>
      </c>
      <c r="G103" s="33">
        <v>-29</v>
      </c>
      <c r="H103" s="31">
        <v>54.12</v>
      </c>
      <c r="I103" s="32">
        <v>37185.956250000003</v>
      </c>
    </row>
    <row r="104" spans="1:9" x14ac:dyDescent="0.3">
      <c r="A104" s="32">
        <v>37186.629166666673</v>
      </c>
      <c r="B104" s="31">
        <v>360</v>
      </c>
      <c r="C104" s="31">
        <v>1336</v>
      </c>
      <c r="D104" s="31">
        <v>-8</v>
      </c>
      <c r="E104" s="29">
        <v>122</v>
      </c>
      <c r="F104" s="33">
        <v>-21</v>
      </c>
      <c r="G104" s="33">
        <v>18</v>
      </c>
      <c r="H104" s="31">
        <v>77.900000000000006</v>
      </c>
      <c r="I104" s="32">
        <v>37189.875</v>
      </c>
    </row>
    <row r="105" spans="1:9" x14ac:dyDescent="0.3">
      <c r="A105" s="32">
        <v>37189.643055555563</v>
      </c>
      <c r="B105" s="31">
        <v>360</v>
      </c>
      <c r="C105" s="31">
        <v>1092</v>
      </c>
      <c r="D105" s="31">
        <v>-1.4</v>
      </c>
      <c r="E105" s="29">
        <v>175</v>
      </c>
      <c r="F105" s="33">
        <v>-16</v>
      </c>
      <c r="G105" s="33">
        <v>-21</v>
      </c>
      <c r="H105" s="31">
        <v>72.569999999999993</v>
      </c>
      <c r="I105" s="32">
        <v>37192.666666666657</v>
      </c>
    </row>
    <row r="106" spans="1:9" x14ac:dyDescent="0.3">
      <c r="A106" s="32">
        <v>37199.690972222219</v>
      </c>
      <c r="B106" s="31">
        <v>360</v>
      </c>
      <c r="C106" s="31">
        <v>1810</v>
      </c>
      <c r="D106" s="31">
        <v>-63.4</v>
      </c>
      <c r="E106" s="29">
        <v>239</v>
      </c>
      <c r="F106" s="33">
        <v>6</v>
      </c>
      <c r="G106" s="33">
        <v>-18</v>
      </c>
      <c r="H106" s="31">
        <v>37.42</v>
      </c>
      <c r="I106" s="32">
        <v>37201.25</v>
      </c>
    </row>
    <row r="107" spans="1:9" x14ac:dyDescent="0.3">
      <c r="A107" s="32">
        <v>37212.229166666657</v>
      </c>
      <c r="B107" s="31">
        <v>360</v>
      </c>
      <c r="C107" s="31">
        <v>1379</v>
      </c>
      <c r="D107" s="31">
        <v>-22.5</v>
      </c>
      <c r="E107" s="29">
        <v>58</v>
      </c>
      <c r="F107" s="33">
        <v>-13</v>
      </c>
      <c r="G107" s="33">
        <v>42</v>
      </c>
      <c r="H107" s="31">
        <v>45.5</v>
      </c>
      <c r="I107" s="32">
        <v>37214.125</v>
      </c>
    </row>
    <row r="108" spans="1:9" x14ac:dyDescent="0.3">
      <c r="A108" s="32">
        <v>37217.979166666657</v>
      </c>
      <c r="B108" s="31">
        <v>360</v>
      </c>
      <c r="C108" s="31">
        <v>1437</v>
      </c>
      <c r="D108" s="31">
        <v>-12.9</v>
      </c>
      <c r="E108" s="29">
        <v>349</v>
      </c>
      <c r="F108" s="33">
        <v>-17</v>
      </c>
      <c r="G108" s="33">
        <v>-36</v>
      </c>
      <c r="H108" s="31">
        <v>40.299999999999997</v>
      </c>
      <c r="I108" s="32">
        <v>37219.658333333333</v>
      </c>
    </row>
    <row r="109" spans="1:9" x14ac:dyDescent="0.3">
      <c r="A109" s="32">
        <v>37251.229166666657</v>
      </c>
      <c r="B109" s="31">
        <v>212</v>
      </c>
      <c r="C109" s="31">
        <v>1446</v>
      </c>
      <c r="D109" s="31">
        <v>-39.9</v>
      </c>
      <c r="E109" s="29">
        <v>266</v>
      </c>
      <c r="F109" s="33">
        <v>8</v>
      </c>
      <c r="G109" s="33">
        <v>-54</v>
      </c>
      <c r="H109" s="31">
        <v>68</v>
      </c>
      <c r="I109" s="32">
        <v>37254.0625</v>
      </c>
    </row>
    <row r="110" spans="1:9" x14ac:dyDescent="0.3">
      <c r="A110" s="32">
        <v>37284.45416666667</v>
      </c>
      <c r="B110" s="31">
        <v>62</v>
      </c>
      <c r="C110" s="31">
        <v>524</v>
      </c>
      <c r="D110" s="31">
        <v>35</v>
      </c>
      <c r="E110" s="29">
        <v>141</v>
      </c>
      <c r="F110" s="33">
        <v>-30</v>
      </c>
      <c r="G110" s="33">
        <v>19</v>
      </c>
      <c r="H110" s="31">
        <v>72.099999999999994</v>
      </c>
      <c r="I110" s="32">
        <v>37287.458333333343</v>
      </c>
    </row>
    <row r="111" spans="1:9" s="41" customFormat="1" x14ac:dyDescent="0.3">
      <c r="A111" s="40">
        <v>37311.645833333343</v>
      </c>
      <c r="B111" s="41">
        <v>54</v>
      </c>
      <c r="C111" s="41">
        <v>231</v>
      </c>
      <c r="D111" s="41">
        <v>5.2</v>
      </c>
      <c r="E111" s="42">
        <v>255</v>
      </c>
      <c r="F111" s="43">
        <v>-18</v>
      </c>
      <c r="G111" s="42">
        <v>-44</v>
      </c>
      <c r="H111" s="41">
        <v>97.32</v>
      </c>
      <c r="I111" s="40">
        <v>37315.700694444437</v>
      </c>
    </row>
    <row r="112" spans="1:9" s="41" customFormat="1" x14ac:dyDescent="0.3">
      <c r="A112" s="40">
        <v>37330.962500000001</v>
      </c>
      <c r="B112" s="41">
        <v>360</v>
      </c>
      <c r="C112" s="41">
        <v>957</v>
      </c>
      <c r="D112" s="41">
        <v>-17.399999999999999</v>
      </c>
      <c r="E112" s="42">
        <v>309</v>
      </c>
      <c r="F112" s="43">
        <v>-8</v>
      </c>
      <c r="G112" s="42">
        <v>-3</v>
      </c>
      <c r="H112" s="41">
        <v>71.8</v>
      </c>
      <c r="I112" s="40">
        <v>37333.95416666667</v>
      </c>
    </row>
    <row r="113" spans="1:9" s="41" customFormat="1" x14ac:dyDescent="0.3">
      <c r="A113" s="40">
        <v>37333.120833333327</v>
      </c>
      <c r="B113" s="41">
        <v>360</v>
      </c>
      <c r="C113" s="41">
        <v>989</v>
      </c>
      <c r="D113" s="41">
        <v>-2.9</v>
      </c>
      <c r="E113" s="42">
        <v>311</v>
      </c>
      <c r="F113" s="43">
        <v>-10</v>
      </c>
      <c r="G113" s="42">
        <v>-30</v>
      </c>
      <c r="H113" s="41">
        <v>61.57</v>
      </c>
      <c r="I113" s="40">
        <v>37335.686111111107</v>
      </c>
    </row>
    <row r="114" spans="1:9" s="41" customFormat="1" x14ac:dyDescent="0.3">
      <c r="A114" s="40">
        <v>37335.745833333327</v>
      </c>
      <c r="B114" s="41">
        <v>360</v>
      </c>
      <c r="C114" s="41">
        <v>603</v>
      </c>
      <c r="D114" s="41">
        <v>-15.8</v>
      </c>
      <c r="E114" s="42">
        <v>89</v>
      </c>
      <c r="F114" s="43">
        <v>-17</v>
      </c>
      <c r="G114" s="42">
        <v>-20</v>
      </c>
      <c r="H114" s="41">
        <v>57.9</v>
      </c>
      <c r="I114" s="40">
        <v>37338.158333333333</v>
      </c>
    </row>
    <row r="115" spans="1:9" s="41" customFormat="1" x14ac:dyDescent="0.3">
      <c r="A115" s="40">
        <v>37335.995833333327</v>
      </c>
      <c r="B115" s="41">
        <v>160</v>
      </c>
      <c r="C115" s="41">
        <v>1075</v>
      </c>
      <c r="D115" s="41">
        <v>-0.2</v>
      </c>
      <c r="E115" s="42">
        <v>235</v>
      </c>
      <c r="F115" s="43">
        <v>-19</v>
      </c>
      <c r="G115" s="42">
        <v>-60</v>
      </c>
      <c r="H115" s="41">
        <v>102.1</v>
      </c>
      <c r="I115" s="40">
        <v>37340.25</v>
      </c>
    </row>
    <row r="116" spans="1:9" s="41" customFormat="1" x14ac:dyDescent="0.3">
      <c r="A116" s="40">
        <v>37361.159722222219</v>
      </c>
      <c r="B116" s="41">
        <v>360</v>
      </c>
      <c r="C116" s="41">
        <v>720</v>
      </c>
      <c r="D116" s="41">
        <v>2.1</v>
      </c>
      <c r="E116" s="42">
        <v>112</v>
      </c>
      <c r="F116" s="43">
        <v>-10</v>
      </c>
      <c r="G116" s="42">
        <v>25</v>
      </c>
      <c r="H116" s="41">
        <v>48.47</v>
      </c>
      <c r="I116" s="40">
        <v>37363.179166666669</v>
      </c>
    </row>
    <row r="117" spans="1:9" s="41" customFormat="1" x14ac:dyDescent="0.3">
      <c r="A117" s="40">
        <v>37363.351388888892</v>
      </c>
      <c r="B117" s="41">
        <v>360</v>
      </c>
      <c r="C117" s="41">
        <v>1240</v>
      </c>
      <c r="D117" s="41">
        <v>-19.8</v>
      </c>
      <c r="E117" s="41">
        <v>292</v>
      </c>
      <c r="F117" s="41">
        <v>-14</v>
      </c>
      <c r="G117" s="41">
        <v>-34</v>
      </c>
      <c r="H117" s="41">
        <v>51.37</v>
      </c>
      <c r="I117" s="40">
        <v>37365.491666666669</v>
      </c>
    </row>
    <row r="118" spans="1:9" s="41" customFormat="1" x14ac:dyDescent="0.3">
      <c r="A118" s="40">
        <v>37383.17083333333</v>
      </c>
      <c r="B118" s="41">
        <v>360</v>
      </c>
      <c r="C118" s="41">
        <v>720</v>
      </c>
      <c r="D118" s="41">
        <v>158.19999999999999</v>
      </c>
      <c r="E118" s="41">
        <v>112</v>
      </c>
      <c r="F118" s="41">
        <v>-10</v>
      </c>
      <c r="G118" s="41">
        <v>25</v>
      </c>
      <c r="H118" s="41">
        <v>89.9</v>
      </c>
      <c r="I118" s="40">
        <v>37386.916666666657</v>
      </c>
    </row>
    <row r="119" spans="1:9" s="41" customFormat="1" x14ac:dyDescent="0.3">
      <c r="A119" s="40">
        <v>37384.576388888891</v>
      </c>
      <c r="B119" s="41">
        <v>360</v>
      </c>
      <c r="C119" s="41">
        <v>614</v>
      </c>
      <c r="D119" s="41">
        <v>78.900000000000006</v>
      </c>
      <c r="E119" s="42">
        <v>229</v>
      </c>
      <c r="F119" s="43">
        <v>-12</v>
      </c>
      <c r="G119" s="42">
        <v>-7</v>
      </c>
      <c r="H119" s="41">
        <v>71.17</v>
      </c>
      <c r="I119" s="40">
        <v>37387.541666666657</v>
      </c>
    </row>
    <row r="120" spans="1:9" s="41" customFormat="1" x14ac:dyDescent="0.3">
      <c r="A120" s="40">
        <v>37392.034722222219</v>
      </c>
      <c r="B120" s="41">
        <v>360</v>
      </c>
      <c r="C120" s="41">
        <v>600</v>
      </c>
      <c r="D120" s="41">
        <v>-6.6</v>
      </c>
      <c r="E120" s="42">
        <v>158</v>
      </c>
      <c r="F120" s="43">
        <v>-23</v>
      </c>
      <c r="G120" s="42">
        <v>15</v>
      </c>
      <c r="H120" s="41">
        <v>51.07</v>
      </c>
      <c r="I120" s="40">
        <v>37394.162499999999</v>
      </c>
    </row>
    <row r="121" spans="1:9" s="41" customFormat="1" x14ac:dyDescent="0.3">
      <c r="A121" s="40">
        <v>37393.060416666667</v>
      </c>
      <c r="B121" s="41">
        <v>45</v>
      </c>
      <c r="C121" s="41">
        <v>461</v>
      </c>
      <c r="D121" s="41">
        <v>5.5</v>
      </c>
      <c r="E121" s="42">
        <v>104</v>
      </c>
      <c r="F121" s="43">
        <v>-20</v>
      </c>
      <c r="G121" s="42">
        <v>14</v>
      </c>
      <c r="H121" s="41">
        <v>85.55</v>
      </c>
      <c r="I121" s="40">
        <v>37396.625</v>
      </c>
    </row>
    <row r="122" spans="1:9" s="41" customFormat="1" x14ac:dyDescent="0.3">
      <c r="A122" s="40">
        <v>37394.493055555547</v>
      </c>
      <c r="B122" s="41">
        <v>46</v>
      </c>
      <c r="C122" s="41">
        <v>614</v>
      </c>
      <c r="D122" s="41">
        <v>45.6</v>
      </c>
      <c r="E122" s="42">
        <v>163</v>
      </c>
      <c r="F122" s="43">
        <v>-17</v>
      </c>
      <c r="G122" s="42">
        <v>36</v>
      </c>
      <c r="H122" s="41">
        <v>60.17</v>
      </c>
      <c r="I122" s="40">
        <v>37397</v>
      </c>
    </row>
    <row r="123" spans="1:9" s="41" customFormat="1" x14ac:dyDescent="0.3">
      <c r="A123" s="40">
        <v>37398.159722222219</v>
      </c>
      <c r="B123" s="41">
        <v>360</v>
      </c>
      <c r="C123" s="41">
        <v>1557</v>
      </c>
      <c r="D123" s="41">
        <v>-10.4</v>
      </c>
      <c r="E123" s="42">
        <v>250</v>
      </c>
      <c r="F123" s="43">
        <v>-30</v>
      </c>
      <c r="G123" s="42">
        <v>-34</v>
      </c>
      <c r="H123" s="41">
        <v>43.57</v>
      </c>
      <c r="I123" s="40">
        <v>37399.974999999999</v>
      </c>
    </row>
    <row r="124" spans="1:9" x14ac:dyDescent="0.3">
      <c r="A124" s="32">
        <v>37403.560416666667</v>
      </c>
      <c r="B124" s="31">
        <v>161</v>
      </c>
      <c r="C124" s="31">
        <v>1106</v>
      </c>
      <c r="D124" s="31">
        <v>3.8</v>
      </c>
      <c r="E124" s="29">
        <v>35</v>
      </c>
      <c r="F124" s="16">
        <v>22</v>
      </c>
      <c r="G124" s="29">
        <v>15</v>
      </c>
      <c r="H124" s="31">
        <v>65.7</v>
      </c>
      <c r="I124" s="32">
        <v>37406.29791666667</v>
      </c>
    </row>
    <row r="125" spans="1:9" x14ac:dyDescent="0.3">
      <c r="A125" s="32">
        <v>37452.895833333343</v>
      </c>
      <c r="B125" s="31">
        <v>188</v>
      </c>
      <c r="C125" s="31">
        <v>1300</v>
      </c>
      <c r="D125" s="31">
        <v>-7.3</v>
      </c>
      <c r="E125" s="29">
        <v>45</v>
      </c>
      <c r="F125" s="16">
        <v>19</v>
      </c>
      <c r="G125" s="29">
        <v>-1</v>
      </c>
      <c r="H125" s="31">
        <v>38.5</v>
      </c>
      <c r="I125" s="32">
        <v>37454.5</v>
      </c>
    </row>
    <row r="126" spans="1:9" x14ac:dyDescent="0.3">
      <c r="A126" s="32">
        <v>37455.337500000001</v>
      </c>
      <c r="B126" s="31">
        <v>360</v>
      </c>
      <c r="C126" s="31">
        <v>1099</v>
      </c>
      <c r="D126" s="31">
        <v>-30.2</v>
      </c>
      <c r="E126" s="29">
        <v>354</v>
      </c>
      <c r="F126" s="16">
        <v>19</v>
      </c>
      <c r="G126" s="29">
        <v>-30</v>
      </c>
      <c r="H126" s="31">
        <v>24.9</v>
      </c>
      <c r="I126" s="32">
        <v>37456.375</v>
      </c>
    </row>
    <row r="127" spans="1:9" x14ac:dyDescent="0.3">
      <c r="A127" s="32">
        <v>37463.92083333333</v>
      </c>
      <c r="B127" s="31">
        <v>360</v>
      </c>
      <c r="C127" s="31">
        <v>818</v>
      </c>
      <c r="D127" s="31">
        <v>-0.1</v>
      </c>
      <c r="E127" s="29">
        <v>172</v>
      </c>
      <c r="F127" s="16">
        <v>-19</v>
      </c>
      <c r="G127" s="29">
        <v>26</v>
      </c>
      <c r="H127" s="31">
        <v>57.9</v>
      </c>
      <c r="I127" s="32">
        <v>37466.333333333343</v>
      </c>
    </row>
    <row r="128" spans="1:9" x14ac:dyDescent="0.3">
      <c r="A128" s="32">
        <v>37466.504861111112</v>
      </c>
      <c r="B128" s="31">
        <v>236</v>
      </c>
      <c r="C128" s="31">
        <v>562</v>
      </c>
      <c r="D128" s="31">
        <v>-4.3</v>
      </c>
      <c r="E128" s="29">
        <v>301</v>
      </c>
      <c r="F128" s="16">
        <v>-10</v>
      </c>
      <c r="G128" s="29">
        <v>-10</v>
      </c>
      <c r="H128" s="31">
        <v>71.78</v>
      </c>
      <c r="I128" s="32">
        <v>37469.495833333327</v>
      </c>
    </row>
    <row r="129" spans="1:9" x14ac:dyDescent="0.3">
      <c r="A129" s="32">
        <v>37466.979166666657</v>
      </c>
      <c r="B129" s="31">
        <v>130</v>
      </c>
      <c r="C129" s="31">
        <v>360</v>
      </c>
      <c r="D129" s="31">
        <v>2.8</v>
      </c>
      <c r="E129" s="29">
        <v>354</v>
      </c>
      <c r="F129" s="16">
        <v>12</v>
      </c>
      <c r="G129" s="29">
        <v>-16</v>
      </c>
      <c r="H129" s="31">
        <v>55.9</v>
      </c>
      <c r="I129" s="32">
        <v>37469.308333333327</v>
      </c>
    </row>
    <row r="130" spans="1:9" x14ac:dyDescent="0.3">
      <c r="A130" s="32">
        <v>37484.520833333343</v>
      </c>
      <c r="B130" s="31">
        <v>360</v>
      </c>
      <c r="C130" s="31">
        <v>1585</v>
      </c>
      <c r="D130" s="31">
        <v>-67.099999999999994</v>
      </c>
      <c r="E130" s="29">
        <v>121</v>
      </c>
      <c r="F130" s="16">
        <v>-14</v>
      </c>
      <c r="G130" s="29">
        <v>20</v>
      </c>
      <c r="H130" s="31">
        <v>40.25</v>
      </c>
      <c r="I130" s="32">
        <v>37486.197916666657</v>
      </c>
    </row>
    <row r="131" spans="1:9" x14ac:dyDescent="0.3">
      <c r="A131" s="32">
        <v>37486.912499999999</v>
      </c>
      <c r="B131" s="31">
        <v>140</v>
      </c>
      <c r="C131" s="31">
        <v>682</v>
      </c>
      <c r="D131" s="31">
        <v>1.9</v>
      </c>
      <c r="E131" s="29">
        <v>202</v>
      </c>
      <c r="F131" s="16">
        <v>-12</v>
      </c>
      <c r="G131" s="29">
        <v>-19</v>
      </c>
      <c r="H131" s="31">
        <v>26.1</v>
      </c>
      <c r="I131" s="32">
        <v>37488</v>
      </c>
    </row>
    <row r="132" spans="1:9" x14ac:dyDescent="0.3">
      <c r="A132" s="32">
        <v>37504.70416666667</v>
      </c>
      <c r="B132" s="31">
        <v>360</v>
      </c>
      <c r="C132" s="31">
        <v>1748</v>
      </c>
      <c r="D132" s="31">
        <v>43</v>
      </c>
      <c r="E132" s="29">
        <v>114</v>
      </c>
      <c r="F132" s="16">
        <v>9</v>
      </c>
      <c r="G132" s="29">
        <v>28</v>
      </c>
      <c r="H132" s="31">
        <v>43.1</v>
      </c>
      <c r="I132" s="32">
        <v>37506.5</v>
      </c>
    </row>
    <row r="133" spans="1:9" x14ac:dyDescent="0.3">
      <c r="A133" s="32">
        <v>37527.462500000001</v>
      </c>
      <c r="B133" s="31">
        <v>79</v>
      </c>
      <c r="C133" s="31">
        <v>678</v>
      </c>
      <c r="D133" s="31">
        <v>-6.2</v>
      </c>
      <c r="E133" s="29">
        <v>60</v>
      </c>
      <c r="F133" s="16">
        <v>12</v>
      </c>
      <c r="G133" s="29">
        <v>33</v>
      </c>
      <c r="H133" s="31">
        <v>59.5</v>
      </c>
      <c r="I133" s="32">
        <v>37529.941666666673</v>
      </c>
    </row>
    <row r="134" spans="1:9" x14ac:dyDescent="0.3">
      <c r="A134" s="32">
        <v>37529.063194444447</v>
      </c>
      <c r="B134" s="31">
        <v>124</v>
      </c>
      <c r="C134" s="31">
        <v>307</v>
      </c>
      <c r="D134" s="31">
        <v>-1.7</v>
      </c>
      <c r="E134" s="29">
        <v>180</v>
      </c>
      <c r="F134" s="16">
        <v>-12</v>
      </c>
      <c r="G134" s="29">
        <v>-16</v>
      </c>
      <c r="H134" s="31">
        <v>49.1</v>
      </c>
      <c r="I134" s="32">
        <v>37531.109027777777</v>
      </c>
    </row>
    <row r="135" spans="1:9" x14ac:dyDescent="0.3">
      <c r="A135" s="32">
        <v>37566.254166666673</v>
      </c>
      <c r="B135" s="31">
        <v>102</v>
      </c>
      <c r="C135" s="31">
        <v>485</v>
      </c>
      <c r="D135" s="31">
        <v>-6.3</v>
      </c>
      <c r="E135" s="29">
        <v>162</v>
      </c>
      <c r="F135" s="16">
        <v>-13</v>
      </c>
      <c r="G135" s="29">
        <v>13</v>
      </c>
      <c r="H135" s="31">
        <v>73.400000000000006</v>
      </c>
      <c r="I135" s="32">
        <v>37569.3125</v>
      </c>
    </row>
    <row r="136" spans="1:9" x14ac:dyDescent="0.3">
      <c r="A136" s="32">
        <v>37584.854166666657</v>
      </c>
      <c r="B136" s="31">
        <v>360</v>
      </c>
      <c r="C136" s="31">
        <v>1077</v>
      </c>
      <c r="D136" s="31">
        <v>20.5</v>
      </c>
      <c r="E136" s="29">
        <v>8</v>
      </c>
      <c r="F136" s="16">
        <v>20</v>
      </c>
      <c r="G136" s="29">
        <v>35</v>
      </c>
      <c r="H136" s="31">
        <v>46.13</v>
      </c>
      <c r="I136" s="32">
        <v>37586.776388888888</v>
      </c>
    </row>
    <row r="137" spans="1:9" x14ac:dyDescent="0.3">
      <c r="A137" s="32">
        <v>37698.520833333343</v>
      </c>
      <c r="B137" s="31">
        <v>209</v>
      </c>
      <c r="C137" s="31">
        <v>1601</v>
      </c>
      <c r="D137" s="31">
        <v>-13.3</v>
      </c>
      <c r="E137" s="29">
        <v>266</v>
      </c>
      <c r="F137" s="16">
        <v>-15</v>
      </c>
      <c r="G137" s="29">
        <v>-46</v>
      </c>
      <c r="H137" s="31">
        <v>47.4</v>
      </c>
      <c r="I137" s="32">
        <v>37700.495833333327</v>
      </c>
    </row>
    <row r="138" spans="1:9" x14ac:dyDescent="0.3">
      <c r="A138" s="32">
        <v>37768.993055555547</v>
      </c>
      <c r="B138" s="31">
        <v>360</v>
      </c>
      <c r="C138" s="31">
        <v>964</v>
      </c>
      <c r="D138" s="31">
        <v>-9.6</v>
      </c>
      <c r="E138" s="29">
        <v>67</v>
      </c>
      <c r="F138" s="16">
        <v>-7</v>
      </c>
      <c r="G138" s="29">
        <v>-17</v>
      </c>
      <c r="H138" s="31">
        <v>37.17</v>
      </c>
      <c r="I138" s="32">
        <v>37770.541666666657</v>
      </c>
    </row>
    <row r="139" spans="1:9" x14ac:dyDescent="0.3">
      <c r="A139" s="32">
        <v>37769.034722222219</v>
      </c>
      <c r="B139" s="31">
        <v>360</v>
      </c>
      <c r="C139" s="31">
        <v>1366</v>
      </c>
      <c r="D139" s="31">
        <v>25.9</v>
      </c>
      <c r="E139" s="29">
        <v>292</v>
      </c>
      <c r="F139" s="16">
        <v>-7</v>
      </c>
      <c r="G139" s="29">
        <v>-20</v>
      </c>
      <c r="H139" s="31">
        <v>25.17</v>
      </c>
      <c r="I139" s="32">
        <v>37770.083333333343</v>
      </c>
    </row>
    <row r="140" spans="1:9" x14ac:dyDescent="0.3">
      <c r="A140" s="32">
        <v>37770.060416666667</v>
      </c>
      <c r="B140" s="31">
        <v>360</v>
      </c>
      <c r="C140" s="31">
        <v>1237</v>
      </c>
      <c r="D140" s="31">
        <v>-22.3</v>
      </c>
      <c r="E140" s="29">
        <v>260</v>
      </c>
      <c r="F140" s="16">
        <v>-6</v>
      </c>
      <c r="G140" s="29">
        <v>-37</v>
      </c>
      <c r="H140" s="31">
        <v>44.55</v>
      </c>
      <c r="I140" s="32">
        <v>37771.916666666657</v>
      </c>
    </row>
    <row r="141" spans="1:9" x14ac:dyDescent="0.3">
      <c r="A141" s="32">
        <v>37847.837500000001</v>
      </c>
      <c r="B141" s="31">
        <v>360</v>
      </c>
      <c r="C141" s="31">
        <v>378</v>
      </c>
      <c r="D141" s="31">
        <v>4.4000000000000004</v>
      </c>
      <c r="E141" s="29">
        <v>25</v>
      </c>
      <c r="F141" s="16">
        <v>-10</v>
      </c>
      <c r="G141" s="29">
        <v>2</v>
      </c>
      <c r="H141" s="31">
        <v>63.5</v>
      </c>
      <c r="I141" s="32">
        <v>37850.48333333333</v>
      </c>
    </row>
    <row r="142" spans="1:9" s="35" customFormat="1" x14ac:dyDescent="0.3">
      <c r="A142" s="34">
        <v>37915.162499999999</v>
      </c>
      <c r="B142" s="35">
        <v>360</v>
      </c>
      <c r="C142" s="35">
        <v>1484</v>
      </c>
      <c r="D142" s="35">
        <v>-124.3</v>
      </c>
      <c r="E142" s="35">
        <v>117</v>
      </c>
      <c r="F142" s="44" t="s">
        <v>157</v>
      </c>
      <c r="G142" s="44" t="s">
        <v>157</v>
      </c>
      <c r="H142" s="35">
        <v>90.57</v>
      </c>
      <c r="I142" s="34">
        <v>37918.936111111107</v>
      </c>
    </row>
    <row r="143" spans="1:9" x14ac:dyDescent="0.3">
      <c r="A143" s="32">
        <v>37920.745833333327</v>
      </c>
      <c r="B143" s="31">
        <v>171</v>
      </c>
      <c r="C143" s="31">
        <v>1537</v>
      </c>
      <c r="D143" s="31">
        <v>4.8</v>
      </c>
      <c r="E143" s="29">
        <v>235</v>
      </c>
      <c r="F143" s="16">
        <v>2</v>
      </c>
      <c r="G143" s="29">
        <v>-38</v>
      </c>
      <c r="H143" s="31">
        <v>32.6</v>
      </c>
      <c r="I143" s="32">
        <v>37922.104166666657</v>
      </c>
    </row>
    <row r="144" spans="1:9" x14ac:dyDescent="0.3">
      <c r="A144" s="32">
        <v>37922.479166666657</v>
      </c>
      <c r="B144" s="31">
        <v>360</v>
      </c>
      <c r="C144" s="31">
        <v>2459</v>
      </c>
      <c r="D144" s="31">
        <v>-105.2</v>
      </c>
      <c r="E144" s="29">
        <v>15</v>
      </c>
      <c r="F144" s="16">
        <v>-16</v>
      </c>
      <c r="G144" s="29">
        <v>8</v>
      </c>
      <c r="H144" s="31">
        <v>20.5</v>
      </c>
      <c r="I144" s="32">
        <v>37923.333333333343</v>
      </c>
    </row>
    <row r="145" spans="1:9" x14ac:dyDescent="0.3">
      <c r="A145" s="32">
        <v>37923.870833333327</v>
      </c>
      <c r="B145" s="31">
        <v>360</v>
      </c>
      <c r="C145" s="31">
        <v>2029</v>
      </c>
      <c r="D145" s="31">
        <v>-146.5</v>
      </c>
      <c r="E145" s="29">
        <v>190</v>
      </c>
      <c r="F145" s="16">
        <v>-15</v>
      </c>
      <c r="G145" s="16">
        <v>-2</v>
      </c>
      <c r="H145" s="31">
        <v>5.0999999999999996</v>
      </c>
      <c r="I145" s="32">
        <v>37924.083333333343</v>
      </c>
    </row>
    <row r="146" spans="1:9" x14ac:dyDescent="0.3">
      <c r="A146" s="32">
        <v>37943.368055555547</v>
      </c>
      <c r="B146" s="31">
        <v>360</v>
      </c>
      <c r="C146" s="31">
        <v>1660</v>
      </c>
      <c r="D146" s="31">
        <v>-3.3</v>
      </c>
      <c r="E146" s="29">
        <v>206</v>
      </c>
      <c r="F146" s="16">
        <v>0</v>
      </c>
      <c r="G146" s="16">
        <v>18</v>
      </c>
      <c r="H146" s="31">
        <v>51.17</v>
      </c>
      <c r="I146" s="32">
        <v>37945.5</v>
      </c>
    </row>
    <row r="147" spans="1:9" x14ac:dyDescent="0.3">
      <c r="A147" s="32">
        <v>38006.004166666673</v>
      </c>
      <c r="B147" s="31">
        <v>360</v>
      </c>
      <c r="C147" s="31">
        <v>965</v>
      </c>
      <c r="D147" s="31">
        <v>17.2</v>
      </c>
      <c r="E147" s="29">
        <v>224</v>
      </c>
      <c r="F147" s="16">
        <v>-13</v>
      </c>
      <c r="G147" s="16">
        <v>-9</v>
      </c>
      <c r="H147" s="31">
        <v>55.9</v>
      </c>
      <c r="I147" s="32">
        <v>38008.333333333343</v>
      </c>
    </row>
    <row r="148" spans="1:9" x14ac:dyDescent="0.3">
      <c r="A148" s="32">
        <v>38007.20416666667</v>
      </c>
      <c r="B148" s="31">
        <v>360</v>
      </c>
      <c r="C148" s="31">
        <v>762</v>
      </c>
      <c r="D148" s="31">
        <v>-13.7</v>
      </c>
      <c r="E148" s="29">
        <v>78</v>
      </c>
      <c r="F148" s="16">
        <v>-19</v>
      </c>
      <c r="G148" s="16">
        <v>29</v>
      </c>
      <c r="H148" s="31">
        <v>66.099999999999994</v>
      </c>
      <c r="I148" s="32">
        <v>38009.958333333343</v>
      </c>
    </row>
    <row r="149" spans="1:9" x14ac:dyDescent="0.3">
      <c r="A149" s="32">
        <v>38188.563194444447</v>
      </c>
      <c r="B149" s="31">
        <v>360</v>
      </c>
      <c r="C149" s="31">
        <v>710</v>
      </c>
      <c r="D149" s="31">
        <v>16.600000000000001</v>
      </c>
      <c r="E149" s="29">
        <v>334</v>
      </c>
      <c r="F149" s="16">
        <v>10</v>
      </c>
      <c r="G149" s="16">
        <v>35</v>
      </c>
      <c r="H149" s="31">
        <v>49.88</v>
      </c>
      <c r="I149" s="32">
        <v>38190.64166666667</v>
      </c>
    </row>
    <row r="150" spans="1:9" x14ac:dyDescent="0.3">
      <c r="A150" s="32">
        <v>38190.354166666657</v>
      </c>
      <c r="B150" s="31">
        <v>132</v>
      </c>
      <c r="C150" s="31">
        <v>899</v>
      </c>
      <c r="D150" s="31">
        <v>-12.6</v>
      </c>
      <c r="E150" s="29">
        <v>210</v>
      </c>
      <c r="F150" s="16">
        <v>4</v>
      </c>
      <c r="G150" s="29">
        <v>10</v>
      </c>
      <c r="H150" s="31">
        <v>52.3</v>
      </c>
      <c r="I150" s="32">
        <v>38192.533333333333</v>
      </c>
    </row>
    <row r="151" spans="1:9" x14ac:dyDescent="0.3">
      <c r="A151" s="32">
        <v>38193.620833333327</v>
      </c>
      <c r="B151" s="31">
        <v>360</v>
      </c>
      <c r="C151" s="31">
        <v>1333</v>
      </c>
      <c r="D151" s="31">
        <v>7</v>
      </c>
      <c r="E151" s="29">
        <v>204</v>
      </c>
      <c r="F151" s="16">
        <v>8</v>
      </c>
      <c r="G151" s="29">
        <v>-33</v>
      </c>
      <c r="H151" s="31">
        <v>13.1</v>
      </c>
      <c r="I151" s="32">
        <v>38194.166666666657</v>
      </c>
    </row>
    <row r="152" spans="1:9" x14ac:dyDescent="0.3">
      <c r="A152" s="32">
        <v>38199.245833333327</v>
      </c>
      <c r="B152" s="31">
        <v>197</v>
      </c>
      <c r="C152" s="31">
        <v>1192</v>
      </c>
      <c r="D152" s="31">
        <v>46.4</v>
      </c>
      <c r="E152" s="29">
        <v>287</v>
      </c>
      <c r="F152" s="16">
        <v>5</v>
      </c>
      <c r="G152" s="29">
        <v>-90</v>
      </c>
      <c r="H152" s="31">
        <v>33.65</v>
      </c>
      <c r="I152" s="32">
        <v>38200.647916666669</v>
      </c>
    </row>
    <row r="153" spans="1:9" x14ac:dyDescent="0.3">
      <c r="A153" s="32">
        <v>38225.520833333343</v>
      </c>
      <c r="B153" s="31">
        <v>119</v>
      </c>
      <c r="C153" s="31">
        <v>184</v>
      </c>
      <c r="D153" s="31">
        <v>5.5</v>
      </c>
      <c r="E153" s="29">
        <v>205</v>
      </c>
      <c r="F153" s="16">
        <v>-9</v>
      </c>
      <c r="G153" s="16">
        <v>-34</v>
      </c>
      <c r="H153" s="31">
        <v>78.2</v>
      </c>
      <c r="I153" s="32">
        <v>38228.779166666667</v>
      </c>
    </row>
    <row r="154" spans="1:9" x14ac:dyDescent="0.3">
      <c r="A154" s="32">
        <v>38242.025000000001</v>
      </c>
      <c r="B154" s="31">
        <v>360</v>
      </c>
      <c r="C154" s="31">
        <v>1328</v>
      </c>
      <c r="D154" s="31">
        <v>22.5</v>
      </c>
      <c r="E154" s="29">
        <v>132</v>
      </c>
      <c r="F154" s="16">
        <v>3</v>
      </c>
      <c r="G154" s="16">
        <v>49</v>
      </c>
      <c r="H154" s="31">
        <v>42.25</v>
      </c>
      <c r="I154" s="32">
        <v>38243.785416666673</v>
      </c>
    </row>
    <row r="155" spans="1:9" x14ac:dyDescent="0.3">
      <c r="A155" s="32">
        <v>38295.412499999999</v>
      </c>
      <c r="B155" s="31">
        <v>360</v>
      </c>
      <c r="C155" s="31">
        <v>653</v>
      </c>
      <c r="D155" s="31">
        <v>6.3</v>
      </c>
      <c r="E155" s="29">
        <v>32</v>
      </c>
      <c r="F155" s="16">
        <v>9</v>
      </c>
      <c r="G155" s="16">
        <v>28</v>
      </c>
      <c r="H155" s="31">
        <v>66.77</v>
      </c>
      <c r="I155" s="32">
        <v>38298.194444444453</v>
      </c>
    </row>
    <row r="156" spans="1:9" x14ac:dyDescent="0.3">
      <c r="A156" s="32">
        <v>38295.979166666657</v>
      </c>
      <c r="B156" s="31">
        <v>293</v>
      </c>
      <c r="C156" s="31">
        <v>1055</v>
      </c>
      <c r="D156" s="31">
        <v>-1.9</v>
      </c>
      <c r="E156" s="29">
        <v>31</v>
      </c>
      <c r="F156" s="16">
        <v>8</v>
      </c>
      <c r="G156" s="16">
        <v>18</v>
      </c>
      <c r="H156" s="31">
        <v>51.9</v>
      </c>
      <c r="I156" s="32">
        <v>38298.14166666667</v>
      </c>
    </row>
    <row r="157" spans="1:9" x14ac:dyDescent="0.3">
      <c r="A157" s="32">
        <v>38297.087500000001</v>
      </c>
      <c r="B157" s="31">
        <v>214</v>
      </c>
      <c r="C157" s="31">
        <v>1111</v>
      </c>
      <c r="D157" s="31">
        <v>18.8</v>
      </c>
      <c r="E157" s="29">
        <v>21</v>
      </c>
      <c r="F157" s="16">
        <v>9</v>
      </c>
      <c r="G157" s="16">
        <v>5</v>
      </c>
      <c r="H157" s="31">
        <v>90.8</v>
      </c>
      <c r="I157" s="32">
        <v>38300.870833333327</v>
      </c>
    </row>
    <row r="158" spans="1:9" x14ac:dyDescent="0.3">
      <c r="A158" s="32">
        <v>38298.70416666667</v>
      </c>
      <c r="B158" s="31">
        <v>360</v>
      </c>
      <c r="C158" s="31">
        <v>1759</v>
      </c>
      <c r="D158" s="31">
        <v>-19.7</v>
      </c>
      <c r="E158" s="29">
        <v>0</v>
      </c>
      <c r="F158" s="16">
        <v>9</v>
      </c>
      <c r="G158" s="16">
        <v>-17</v>
      </c>
      <c r="H158" s="31">
        <v>34.700000000000003</v>
      </c>
      <c r="I158" s="32">
        <v>38300.15</v>
      </c>
    </row>
    <row r="159" spans="1:9" s="41" customFormat="1" x14ac:dyDescent="0.3">
      <c r="A159" s="40">
        <v>38329.851388888892</v>
      </c>
      <c r="B159" s="41">
        <v>360</v>
      </c>
      <c r="C159" s="41">
        <v>611</v>
      </c>
      <c r="D159" s="41">
        <v>-87.2</v>
      </c>
      <c r="E159" s="41">
        <v>310</v>
      </c>
      <c r="F159" s="41">
        <v>5</v>
      </c>
      <c r="G159" s="41">
        <v>-3</v>
      </c>
      <c r="H159" s="41">
        <v>63.57</v>
      </c>
      <c r="I159" s="40">
        <v>38332.5</v>
      </c>
    </row>
    <row r="160" spans="1:9" x14ac:dyDescent="0.3">
      <c r="A160" s="32">
        <v>38367.270833333343</v>
      </c>
      <c r="B160" s="31">
        <v>360</v>
      </c>
      <c r="C160" s="31">
        <v>2049</v>
      </c>
      <c r="D160" s="31">
        <v>-30.7</v>
      </c>
      <c r="E160" s="29">
        <v>359</v>
      </c>
      <c r="F160" s="16">
        <v>16</v>
      </c>
      <c r="G160" s="29">
        <v>4</v>
      </c>
      <c r="H160" s="31">
        <v>31.5</v>
      </c>
      <c r="I160" s="32">
        <v>38368.583333333343</v>
      </c>
    </row>
    <row r="161" spans="1:9" x14ac:dyDescent="0.3">
      <c r="A161" s="32">
        <v>38367.962500000001</v>
      </c>
      <c r="B161" s="31">
        <v>360</v>
      </c>
      <c r="C161" s="31">
        <v>2861</v>
      </c>
      <c r="D161" s="31">
        <v>-127.4</v>
      </c>
      <c r="E161" s="29">
        <v>323</v>
      </c>
      <c r="F161" s="16">
        <v>15</v>
      </c>
      <c r="G161" s="29">
        <v>-5</v>
      </c>
      <c r="H161" s="31">
        <v>38.4</v>
      </c>
      <c r="I161" s="32">
        <v>38369.5625</v>
      </c>
    </row>
    <row r="162" spans="1:9" x14ac:dyDescent="0.3">
      <c r="A162" s="32">
        <v>38369.412499999999</v>
      </c>
      <c r="B162" s="31">
        <v>360</v>
      </c>
      <c r="C162" s="31">
        <v>2547</v>
      </c>
      <c r="D162" s="31">
        <v>-159.1</v>
      </c>
      <c r="E162" s="29">
        <v>309</v>
      </c>
      <c r="F162" s="16">
        <v>15</v>
      </c>
      <c r="G162" s="29">
        <v>-25</v>
      </c>
      <c r="H162" s="31">
        <v>14.75</v>
      </c>
      <c r="I162" s="32">
        <v>38370.027083333327</v>
      </c>
    </row>
    <row r="163" spans="1:9" x14ac:dyDescent="0.3">
      <c r="A163" s="32">
        <v>38372.287499999999</v>
      </c>
      <c r="B163" s="31">
        <v>360</v>
      </c>
      <c r="C163" s="31">
        <v>3242</v>
      </c>
      <c r="D163" s="31">
        <v>16</v>
      </c>
      <c r="E163" s="29">
        <v>288</v>
      </c>
      <c r="F163" s="16">
        <v>14</v>
      </c>
      <c r="G163" s="16">
        <v>-61</v>
      </c>
      <c r="H163" s="31">
        <v>17.100000000000001</v>
      </c>
      <c r="I163" s="32">
        <v>38373</v>
      </c>
    </row>
    <row r="164" spans="1:9" x14ac:dyDescent="0.3">
      <c r="A164" s="32">
        <v>38396.462500000001</v>
      </c>
      <c r="B164" s="31">
        <v>151</v>
      </c>
      <c r="C164" s="31">
        <v>584</v>
      </c>
      <c r="D164" s="31">
        <v>-13</v>
      </c>
      <c r="E164" s="29">
        <v>129</v>
      </c>
      <c r="F164" s="16">
        <v>-11</v>
      </c>
      <c r="G164" s="16">
        <v>9</v>
      </c>
      <c r="H164" s="31">
        <v>99.9</v>
      </c>
      <c r="I164" s="32">
        <v>38400.625</v>
      </c>
    </row>
    <row r="165" spans="1:9" x14ac:dyDescent="0.3">
      <c r="A165" s="32">
        <v>38489.143055555563</v>
      </c>
      <c r="B165" s="31">
        <v>273</v>
      </c>
      <c r="C165" s="31">
        <v>449</v>
      </c>
      <c r="D165" s="31">
        <v>18.100000000000001</v>
      </c>
      <c r="E165" s="29">
        <v>246</v>
      </c>
      <c r="F165" s="16">
        <v>-15</v>
      </c>
      <c r="G165" s="16">
        <v>0</v>
      </c>
      <c r="H165" s="31">
        <v>75.87</v>
      </c>
      <c r="I165" s="32">
        <v>38492.304166666669</v>
      </c>
    </row>
    <row r="166" spans="1:9" x14ac:dyDescent="0.3">
      <c r="A166" s="32">
        <v>38498.629166666673</v>
      </c>
      <c r="B166" s="31">
        <v>360</v>
      </c>
      <c r="C166" s="31">
        <v>586</v>
      </c>
      <c r="D166" s="31">
        <v>-1.6</v>
      </c>
      <c r="E166" s="29">
        <v>275</v>
      </c>
      <c r="F166" s="16">
        <v>-11</v>
      </c>
      <c r="G166" s="16">
        <v>19</v>
      </c>
      <c r="H166" s="31">
        <v>42.9</v>
      </c>
      <c r="I166" s="32">
        <v>38500.416666666657</v>
      </c>
    </row>
    <row r="167" spans="1:9" x14ac:dyDescent="0.3">
      <c r="A167" s="32">
        <v>38498.893055555563</v>
      </c>
      <c r="B167" s="31">
        <v>199</v>
      </c>
      <c r="C167" s="31">
        <v>420</v>
      </c>
      <c r="D167" s="31">
        <v>-1.8</v>
      </c>
      <c r="E167" s="29">
        <v>61</v>
      </c>
      <c r="F167" s="16">
        <v>-8</v>
      </c>
      <c r="G167" s="16">
        <v>11</v>
      </c>
      <c r="H167" s="31">
        <v>60.82</v>
      </c>
      <c r="I167" s="32">
        <v>38501.427083333343</v>
      </c>
    </row>
    <row r="168" spans="1:9" x14ac:dyDescent="0.3">
      <c r="A168" s="32">
        <v>38512.60833333333</v>
      </c>
      <c r="B168" s="31">
        <v>125</v>
      </c>
      <c r="C168" s="31">
        <v>377</v>
      </c>
      <c r="D168" s="31">
        <v>-3.7</v>
      </c>
      <c r="E168" s="29">
        <v>267</v>
      </c>
      <c r="F168" s="16">
        <v>9</v>
      </c>
      <c r="G168" s="16">
        <v>16</v>
      </c>
      <c r="H168" s="31">
        <v>73</v>
      </c>
      <c r="I168" s="32">
        <v>38515.65</v>
      </c>
    </row>
    <row r="169" spans="1:9" x14ac:dyDescent="0.3">
      <c r="A169" s="32">
        <v>38540.712500000001</v>
      </c>
      <c r="B169" s="31">
        <v>360</v>
      </c>
      <c r="C169" s="31">
        <v>683</v>
      </c>
      <c r="D169" s="31">
        <v>-8.6999999999999993</v>
      </c>
      <c r="E169" s="29">
        <v>39</v>
      </c>
      <c r="F169" s="16">
        <v>9</v>
      </c>
      <c r="G169" s="16">
        <v>3</v>
      </c>
      <c r="H169" s="31">
        <v>66</v>
      </c>
      <c r="I169" s="32">
        <v>38543.462500000001</v>
      </c>
    </row>
    <row r="170" spans="1:9" x14ac:dyDescent="0.3">
      <c r="A170" s="32">
        <v>38595.479166666657</v>
      </c>
      <c r="B170" s="31">
        <v>360</v>
      </c>
      <c r="C170" s="31">
        <v>825</v>
      </c>
      <c r="D170" s="31">
        <v>42.9</v>
      </c>
      <c r="E170" s="29">
        <v>287</v>
      </c>
      <c r="F170" s="16">
        <v>13</v>
      </c>
      <c r="G170" s="16">
        <v>-13</v>
      </c>
      <c r="H170" s="31">
        <v>55.55</v>
      </c>
      <c r="I170" s="32">
        <v>38597.793749999997</v>
      </c>
    </row>
    <row r="171" spans="1:9" x14ac:dyDescent="0.3">
      <c r="A171" s="32">
        <v>38604.824999999997</v>
      </c>
      <c r="B171" s="31">
        <v>360</v>
      </c>
      <c r="C171" s="31">
        <v>2257</v>
      </c>
      <c r="D171" s="31">
        <v>-128.6</v>
      </c>
      <c r="E171" s="29">
        <v>115</v>
      </c>
      <c r="F171" s="16">
        <v>-12</v>
      </c>
      <c r="G171" s="16">
        <v>67</v>
      </c>
      <c r="H171" s="31">
        <v>33.200000000000003</v>
      </c>
      <c r="I171" s="32">
        <v>38606.208333333343</v>
      </c>
    </row>
    <row r="172" spans="1:9" x14ac:dyDescent="0.3">
      <c r="A172" s="32">
        <v>38605.911111111112</v>
      </c>
      <c r="B172" s="31">
        <v>360</v>
      </c>
      <c r="C172" s="31">
        <v>1893</v>
      </c>
      <c r="D172" s="31">
        <v>-171.7</v>
      </c>
      <c r="E172" s="29">
        <v>120</v>
      </c>
      <c r="F172" s="16">
        <v>-13</v>
      </c>
      <c r="G172" s="16">
        <v>47</v>
      </c>
      <c r="H172" s="31">
        <v>46.13</v>
      </c>
      <c r="I172" s="32">
        <v>38607.833333333343</v>
      </c>
    </row>
    <row r="173" spans="1:9" x14ac:dyDescent="0.3">
      <c r="A173" s="32">
        <v>38608.833333333343</v>
      </c>
      <c r="B173" s="31">
        <v>360</v>
      </c>
      <c r="C173" s="31">
        <v>1866</v>
      </c>
      <c r="D173" s="31">
        <v>11.5</v>
      </c>
      <c r="E173" s="29">
        <v>149</v>
      </c>
      <c r="F173" s="16">
        <v>-9</v>
      </c>
      <c r="G173" s="16">
        <v>10</v>
      </c>
      <c r="H173" s="31">
        <v>42.4</v>
      </c>
      <c r="I173" s="32">
        <v>38610.6</v>
      </c>
    </row>
    <row r="174" spans="1:9" x14ac:dyDescent="0.3">
      <c r="A174" s="32">
        <v>38715.873611111107</v>
      </c>
      <c r="B174" s="31">
        <v>110</v>
      </c>
      <c r="C174" s="31">
        <v>466</v>
      </c>
      <c r="D174" s="31">
        <v>14.1</v>
      </c>
      <c r="E174" s="29">
        <v>166</v>
      </c>
      <c r="F174" s="16">
        <v>-21</v>
      </c>
      <c r="G174" s="16">
        <v>21</v>
      </c>
      <c r="H174" s="31">
        <v>51.03</v>
      </c>
      <c r="I174" s="32">
        <v>38718</v>
      </c>
    </row>
    <row r="175" spans="1:9" x14ac:dyDescent="0.3">
      <c r="A175" s="32">
        <v>38904.370833333327</v>
      </c>
      <c r="B175" s="31">
        <v>360</v>
      </c>
      <c r="C175" s="31">
        <v>911</v>
      </c>
      <c r="D175" s="31">
        <v>8.1999999999999993</v>
      </c>
      <c r="E175" s="29">
        <v>205</v>
      </c>
      <c r="F175" s="16">
        <v>-9</v>
      </c>
      <c r="G175" s="16">
        <v>-34</v>
      </c>
      <c r="H175" s="31">
        <v>70.430000000000007</v>
      </c>
      <c r="I175" s="32">
        <v>38907.305555555547</v>
      </c>
    </row>
    <row r="176" spans="1:9" x14ac:dyDescent="0.3">
      <c r="A176" s="32">
        <v>38945.313194444447</v>
      </c>
      <c r="B176" s="31">
        <v>360</v>
      </c>
      <c r="C176" s="31">
        <v>563</v>
      </c>
      <c r="D176" s="31">
        <v>5.0999999999999996</v>
      </c>
      <c r="E176" s="29">
        <v>226</v>
      </c>
      <c r="F176" s="16">
        <v>-1</v>
      </c>
      <c r="G176" s="16">
        <v>-19</v>
      </c>
      <c r="H176" s="31">
        <v>63.48</v>
      </c>
      <c r="I176" s="32">
        <v>38947.958333333343</v>
      </c>
    </row>
    <row r="177" spans="1:9" x14ac:dyDescent="0.3">
      <c r="A177" s="32">
        <v>38945.6875</v>
      </c>
      <c r="B177" s="31">
        <v>360</v>
      </c>
      <c r="C177" s="31">
        <v>888</v>
      </c>
      <c r="D177" s="31">
        <v>1.9</v>
      </c>
      <c r="E177" s="29">
        <v>161</v>
      </c>
      <c r="F177" s="16">
        <v>-16</v>
      </c>
      <c r="G177" s="16">
        <v>-8</v>
      </c>
      <c r="H177" s="31">
        <v>55.5</v>
      </c>
      <c r="I177" s="32">
        <v>38948</v>
      </c>
    </row>
    <row r="178" spans="1:9" x14ac:dyDescent="0.3">
      <c r="A178" s="32">
        <v>39064.120833333327</v>
      </c>
      <c r="B178" s="31">
        <v>360</v>
      </c>
      <c r="C178" s="31">
        <v>1774</v>
      </c>
      <c r="D178" s="31">
        <v>-61.4</v>
      </c>
      <c r="E178" s="29">
        <v>193</v>
      </c>
      <c r="F178" s="16">
        <v>-6</v>
      </c>
      <c r="G178" s="16">
        <v>-23</v>
      </c>
      <c r="H178" s="31">
        <v>43.8</v>
      </c>
      <c r="I178" s="32">
        <v>39065.945833333331</v>
      </c>
    </row>
    <row r="179" spans="1:9" s="41" customFormat="1" x14ac:dyDescent="0.3">
      <c r="A179" s="40">
        <v>39065.9375</v>
      </c>
      <c r="B179" s="41">
        <v>360</v>
      </c>
      <c r="C179" s="41">
        <v>1042</v>
      </c>
      <c r="D179" s="41">
        <v>-0.4</v>
      </c>
      <c r="E179" s="41">
        <v>248</v>
      </c>
      <c r="F179" s="41">
        <v>-6</v>
      </c>
      <c r="G179" s="41">
        <v>-46</v>
      </c>
      <c r="H179" s="41">
        <v>30</v>
      </c>
      <c r="I179" s="40">
        <v>39067.1875</v>
      </c>
    </row>
    <row r="180" spans="1:9" x14ac:dyDescent="0.3">
      <c r="A180" s="32">
        <v>35701.04760416667</v>
      </c>
      <c r="B180" s="31">
        <v>360</v>
      </c>
      <c r="C180" s="36">
        <v>359</v>
      </c>
      <c r="D180" s="37">
        <v>2.8</v>
      </c>
      <c r="E180" s="36">
        <v>87</v>
      </c>
      <c r="F180" s="36">
        <v>35</v>
      </c>
      <c r="G180" s="36">
        <v>10</v>
      </c>
      <c r="H180" s="36">
        <v>89</v>
      </c>
      <c r="I180" s="32">
        <v>35704.755937499998</v>
      </c>
    </row>
    <row r="181" spans="1:9" x14ac:dyDescent="0.3">
      <c r="A181" s="32">
        <v>35917.230509259258</v>
      </c>
      <c r="B181" s="31">
        <v>360</v>
      </c>
      <c r="C181" s="36">
        <v>542</v>
      </c>
      <c r="D181" s="37">
        <v>-1.4</v>
      </c>
      <c r="E181" s="36">
        <v>154</v>
      </c>
      <c r="F181" s="36">
        <v>-20</v>
      </c>
      <c r="G181" s="36">
        <v>-7</v>
      </c>
      <c r="H181" s="36">
        <v>48</v>
      </c>
      <c r="I181" s="32">
        <v>35919.230509259258</v>
      </c>
    </row>
    <row r="182" spans="1:9" x14ac:dyDescent="0.3">
      <c r="A182" s="32">
        <v>36283.254224537035</v>
      </c>
      <c r="B182" s="31">
        <v>360</v>
      </c>
      <c r="C182" s="38">
        <v>1147</v>
      </c>
      <c r="D182" s="37">
        <v>15.8</v>
      </c>
      <c r="E182" s="36">
        <v>88</v>
      </c>
      <c r="F182" s="38">
        <v>15</v>
      </c>
      <c r="G182" s="38">
        <v>32</v>
      </c>
      <c r="H182" s="36">
        <v>70</v>
      </c>
      <c r="I182" s="32">
        <v>36286.170891203707</v>
      </c>
    </row>
    <row r="183" spans="1:9" s="35" customFormat="1" x14ac:dyDescent="0.3">
      <c r="A183" s="34">
        <v>36340.31349537037</v>
      </c>
      <c r="B183" s="35">
        <v>360</v>
      </c>
      <c r="C183" s="45">
        <v>634</v>
      </c>
      <c r="D183" s="46">
        <v>1.1000000000000001</v>
      </c>
      <c r="E183" s="45">
        <v>1</v>
      </c>
      <c r="F183" s="47" t="s">
        <v>157</v>
      </c>
      <c r="G183" s="47" t="s">
        <v>157</v>
      </c>
      <c r="H183" s="45">
        <v>73</v>
      </c>
      <c r="I183" s="34">
        <v>36343.355162037034</v>
      </c>
    </row>
    <row r="184" spans="1:9" x14ac:dyDescent="0.3">
      <c r="A184" s="32">
        <v>36801.851446759261</v>
      </c>
      <c r="B184" s="31">
        <v>360</v>
      </c>
      <c r="C184" s="38">
        <v>525</v>
      </c>
      <c r="D184" s="37">
        <v>-8.1999999999999993</v>
      </c>
      <c r="E184" s="36">
        <v>180</v>
      </c>
      <c r="F184" s="38">
        <v>-9</v>
      </c>
      <c r="G184" s="38">
        <v>0</v>
      </c>
      <c r="H184" s="36">
        <v>80</v>
      </c>
      <c r="I184" s="32">
        <v>36805.18478009259</v>
      </c>
    </row>
    <row r="185" spans="1:9" s="35" customFormat="1" x14ac:dyDescent="0.3">
      <c r="A185" s="34">
        <v>36896.708391203705</v>
      </c>
      <c r="B185" s="35">
        <v>360</v>
      </c>
      <c r="C185" s="45">
        <v>828</v>
      </c>
      <c r="D185" s="46">
        <v>-21.2</v>
      </c>
      <c r="E185" s="45">
        <v>319</v>
      </c>
      <c r="F185" s="47" t="s">
        <v>157</v>
      </c>
      <c r="G185" s="47" t="s">
        <v>157</v>
      </c>
      <c r="H185" s="45">
        <v>60</v>
      </c>
      <c r="I185" s="34">
        <v>36899.208391203705</v>
      </c>
    </row>
    <row r="186" spans="1:9" x14ac:dyDescent="0.3">
      <c r="A186" s="32">
        <v>36986.712557870371</v>
      </c>
      <c r="B186" s="31">
        <v>360</v>
      </c>
      <c r="C186" s="36">
        <v>1390</v>
      </c>
      <c r="D186" s="37">
        <v>-21.8</v>
      </c>
      <c r="E186" s="36">
        <v>27</v>
      </c>
      <c r="F186" s="36">
        <v>-24</v>
      </c>
      <c r="G186" s="36">
        <v>50</v>
      </c>
      <c r="H186" s="36">
        <v>50</v>
      </c>
      <c r="I186" s="32">
        <v>36988.795891203707</v>
      </c>
    </row>
    <row r="187" spans="1:9" x14ac:dyDescent="0.3">
      <c r="A187" s="32">
        <v>37068.520891203705</v>
      </c>
      <c r="B187" s="31">
        <v>161</v>
      </c>
      <c r="C187" s="38">
        <v>1006</v>
      </c>
      <c r="D187" s="37">
        <v>4.5</v>
      </c>
      <c r="E187" s="39">
        <v>89</v>
      </c>
      <c r="F187" s="38">
        <v>10</v>
      </c>
      <c r="G187" s="38">
        <v>-68</v>
      </c>
      <c r="H187" s="36">
        <v>62</v>
      </c>
      <c r="I187" s="32">
        <v>37071.104224537034</v>
      </c>
    </row>
    <row r="188" spans="1:9" x14ac:dyDescent="0.3">
      <c r="A188" s="32">
        <v>37452.854224537034</v>
      </c>
      <c r="B188" s="31">
        <v>360</v>
      </c>
      <c r="C188" s="38">
        <v>1132</v>
      </c>
      <c r="D188" s="37">
        <v>-25.6</v>
      </c>
      <c r="E188" s="36">
        <v>35</v>
      </c>
      <c r="F188" s="38">
        <v>19</v>
      </c>
      <c r="G188" s="38">
        <v>-1</v>
      </c>
      <c r="H188" s="36">
        <v>63</v>
      </c>
      <c r="I188" s="32">
        <v>37455.479224537034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169" workbookViewId="0">
      <selection activeCell="F178" sqref="F178"/>
    </sheetView>
  </sheetViews>
  <sheetFormatPr defaultRowHeight="14.4" x14ac:dyDescent="0.3"/>
  <cols>
    <col min="1" max="1" width="20.77734375" style="20" customWidth="1"/>
    <col min="2" max="2" width="18.109375" style="20" bestFit="1" customWidth="1"/>
    <col min="3" max="3" width="16.33203125" style="20" bestFit="1" customWidth="1"/>
    <col min="4" max="4" width="12.44140625" style="20" bestFit="1" customWidth="1"/>
    <col min="5" max="5" width="10.77734375" style="20" bestFit="1" customWidth="1"/>
    <col min="6" max="6" width="20.6640625" style="20" customWidth="1"/>
    <col min="7" max="7" width="18.88671875" style="20" customWidth="1"/>
    <col min="8" max="8" width="13.109375" style="20" bestFit="1" customWidth="1"/>
    <col min="9" max="9" width="19.5546875" style="20" customWidth="1"/>
    <col min="10" max="16384" width="8.88671875" style="20"/>
  </cols>
  <sheetData>
    <row r="1" spans="1:8" x14ac:dyDescent="0.3">
      <c r="A1" s="57" t="s">
        <v>8</v>
      </c>
      <c r="B1" s="57"/>
      <c r="C1" s="57"/>
      <c r="D1" s="57"/>
      <c r="E1" s="57"/>
      <c r="F1" s="57"/>
      <c r="G1" s="18"/>
      <c r="H1" s="18"/>
    </row>
    <row r="2" spans="1:8" x14ac:dyDescent="0.3">
      <c r="A2" s="21" t="s">
        <v>1</v>
      </c>
      <c r="B2" s="21" t="s">
        <v>5</v>
      </c>
      <c r="C2" s="21" t="s">
        <v>6</v>
      </c>
      <c r="D2" s="21" t="s">
        <v>4</v>
      </c>
      <c r="E2" s="21" t="s">
        <v>7</v>
      </c>
      <c r="F2" s="21" t="s">
        <v>0</v>
      </c>
    </row>
    <row r="3" spans="1:8" x14ac:dyDescent="0.3">
      <c r="A3" s="22">
        <v>35436.631944444453</v>
      </c>
      <c r="B3" s="20">
        <v>136</v>
      </c>
      <c r="C3" s="20">
        <v>4.0999999999999996</v>
      </c>
      <c r="D3" s="20">
        <v>360</v>
      </c>
      <c r="E3" s="20">
        <v>86.13</v>
      </c>
      <c r="F3" s="22">
        <v>35440.220833333333</v>
      </c>
    </row>
    <row r="4" spans="1:8" x14ac:dyDescent="0.3">
      <c r="A4" s="22">
        <v>35468.020833333343</v>
      </c>
      <c r="B4" s="20">
        <v>490</v>
      </c>
      <c r="C4" s="20">
        <v>14.3</v>
      </c>
      <c r="D4" s="20">
        <v>360</v>
      </c>
      <c r="E4" s="20">
        <v>50.9</v>
      </c>
      <c r="F4" s="22">
        <v>35470.14166666667</v>
      </c>
    </row>
    <row r="5" spans="1:8" x14ac:dyDescent="0.3">
      <c r="A5" s="22">
        <v>35527.602083333331</v>
      </c>
      <c r="B5" s="20">
        <v>878</v>
      </c>
      <c r="C5" s="20">
        <v>3.3</v>
      </c>
      <c r="D5" s="20">
        <v>360</v>
      </c>
      <c r="E5" s="20">
        <v>63.15</v>
      </c>
      <c r="F5" s="22">
        <v>35530.23333333333</v>
      </c>
    </row>
    <row r="6" spans="1:8" x14ac:dyDescent="0.3">
      <c r="A6" s="22">
        <v>35562.229166666657</v>
      </c>
      <c r="B6" s="20">
        <v>464</v>
      </c>
      <c r="C6" s="20">
        <v>-15</v>
      </c>
      <c r="D6" s="20">
        <v>360</v>
      </c>
      <c r="E6" s="20">
        <v>75.599999999999994</v>
      </c>
      <c r="F6" s="22">
        <v>35565.379166666673</v>
      </c>
    </row>
    <row r="7" spans="1:8" x14ac:dyDescent="0.3">
      <c r="A7" s="22">
        <v>35672.0625</v>
      </c>
      <c r="B7" s="20">
        <v>371</v>
      </c>
      <c r="C7" s="20">
        <v>9.3000000000000007</v>
      </c>
      <c r="D7" s="20">
        <v>360</v>
      </c>
      <c r="E7" s="20">
        <v>82.5</v>
      </c>
      <c r="F7" s="22">
        <v>35675.5</v>
      </c>
    </row>
    <row r="8" spans="1:8" x14ac:dyDescent="0.3">
      <c r="A8" s="22">
        <v>35690.852777777778</v>
      </c>
      <c r="B8" s="20">
        <v>377</v>
      </c>
      <c r="C8" s="20">
        <v>0</v>
      </c>
      <c r="D8" s="20">
        <v>360</v>
      </c>
      <c r="E8" s="20">
        <v>76.33</v>
      </c>
      <c r="F8" s="22">
        <v>35694.033333333333</v>
      </c>
    </row>
    <row r="9" spans="1:8" x14ac:dyDescent="0.3">
      <c r="A9" s="22">
        <v>35709.644444444442</v>
      </c>
      <c r="B9" s="20">
        <v>293</v>
      </c>
      <c r="C9" s="20">
        <v>15.9</v>
      </c>
      <c r="D9" s="20">
        <v>174</v>
      </c>
      <c r="E9" s="20">
        <v>104.33</v>
      </c>
      <c r="F9" s="22">
        <v>35713.991666666669</v>
      </c>
    </row>
    <row r="10" spans="1:8" x14ac:dyDescent="0.3">
      <c r="A10" s="22">
        <v>35724.752083333333</v>
      </c>
      <c r="B10" s="20">
        <v>523</v>
      </c>
      <c r="C10" s="20">
        <v>-2.9</v>
      </c>
      <c r="D10" s="20">
        <v>360</v>
      </c>
      <c r="E10" s="20">
        <v>70.95</v>
      </c>
      <c r="F10" s="22">
        <v>35727.708333333343</v>
      </c>
    </row>
    <row r="11" spans="1:8" x14ac:dyDescent="0.3">
      <c r="A11" s="22">
        <v>35738.256944444453</v>
      </c>
      <c r="B11" s="20">
        <v>785</v>
      </c>
      <c r="C11" s="20">
        <v>-22.1</v>
      </c>
      <c r="D11" s="20">
        <v>360</v>
      </c>
      <c r="E11" s="20">
        <v>57.63</v>
      </c>
      <c r="F11" s="22">
        <v>35740.658333333333</v>
      </c>
    </row>
    <row r="12" spans="1:8" x14ac:dyDescent="0.3">
      <c r="A12" s="22">
        <v>35770.435416666667</v>
      </c>
      <c r="B12" s="20">
        <v>397</v>
      </c>
      <c r="C12" s="20">
        <v>9</v>
      </c>
      <c r="D12" s="20">
        <v>223</v>
      </c>
      <c r="E12" s="20">
        <v>104.22</v>
      </c>
      <c r="F12" s="22">
        <v>35774.777777777781</v>
      </c>
    </row>
    <row r="13" spans="1:8" x14ac:dyDescent="0.3">
      <c r="A13" s="22">
        <v>35790.104861111111</v>
      </c>
      <c r="B13" s="20">
        <v>197</v>
      </c>
      <c r="C13" s="20">
        <v>5.5</v>
      </c>
      <c r="D13" s="20">
        <v>230</v>
      </c>
      <c r="E13" s="20">
        <v>111.48</v>
      </c>
      <c r="F13" s="22">
        <v>35794.75</v>
      </c>
    </row>
    <row r="14" spans="1:8" x14ac:dyDescent="0.3">
      <c r="A14" s="22">
        <v>35797.977777777778</v>
      </c>
      <c r="B14" s="20">
        <v>438</v>
      </c>
      <c r="C14" s="20">
        <v>6.5</v>
      </c>
      <c r="D14" s="20">
        <v>360</v>
      </c>
      <c r="E14" s="20">
        <v>75.83</v>
      </c>
      <c r="F14" s="22">
        <v>35801.137499999997</v>
      </c>
    </row>
    <row r="15" spans="1:8" x14ac:dyDescent="0.3">
      <c r="A15" s="22">
        <v>35816.275694444441</v>
      </c>
      <c r="B15" s="20">
        <v>361</v>
      </c>
      <c r="C15" s="20">
        <v>1.5</v>
      </c>
      <c r="D15" s="20">
        <v>360</v>
      </c>
      <c r="E15" s="20">
        <v>71.05</v>
      </c>
      <c r="F15" s="22">
        <v>35819.236111111109</v>
      </c>
    </row>
    <row r="16" spans="1:8" x14ac:dyDescent="0.3">
      <c r="A16" s="22">
        <v>35820.643055555563</v>
      </c>
      <c r="B16" s="20">
        <v>693</v>
      </c>
      <c r="C16" s="20">
        <v>-7.4</v>
      </c>
      <c r="D16" s="20">
        <v>360</v>
      </c>
      <c r="E16" s="20">
        <v>70.319999999999993</v>
      </c>
      <c r="F16" s="22">
        <v>35823.572916666657</v>
      </c>
    </row>
    <row r="17" spans="1:6" x14ac:dyDescent="0.3">
      <c r="A17" s="22">
        <v>35840.288194444453</v>
      </c>
      <c r="B17" s="20">
        <v>123</v>
      </c>
      <c r="C17" s="20">
        <v>0.7</v>
      </c>
      <c r="D17" s="20">
        <v>206</v>
      </c>
      <c r="E17" s="20">
        <v>110.25</v>
      </c>
      <c r="F17" s="22">
        <v>35844.881944444453</v>
      </c>
    </row>
    <row r="18" spans="1:6" x14ac:dyDescent="0.3">
      <c r="A18" s="22">
        <v>35854.533333333333</v>
      </c>
      <c r="B18" s="20">
        <v>176</v>
      </c>
      <c r="C18" s="20">
        <v>2.9</v>
      </c>
      <c r="D18" s="20">
        <v>169</v>
      </c>
      <c r="E18" s="20">
        <v>97.5</v>
      </c>
      <c r="F18" s="22">
        <v>35858.595833333333</v>
      </c>
    </row>
    <row r="19" spans="1:6" x14ac:dyDescent="0.3">
      <c r="A19" s="22">
        <v>35889.115277777782</v>
      </c>
      <c r="B19" s="20">
        <v>237</v>
      </c>
      <c r="C19" s="20">
        <v>1.1000000000000001</v>
      </c>
      <c r="D19" s="20">
        <v>58</v>
      </c>
      <c r="E19" s="20">
        <v>69.23</v>
      </c>
      <c r="F19" s="22">
        <v>35892</v>
      </c>
    </row>
    <row r="20" spans="1:6" x14ac:dyDescent="0.3">
      <c r="A20" s="22">
        <v>35914.706944444442</v>
      </c>
      <c r="B20" s="20">
        <v>1374</v>
      </c>
      <c r="C20" s="20">
        <v>-44.8</v>
      </c>
      <c r="D20" s="20">
        <v>360</v>
      </c>
      <c r="E20" s="20">
        <v>43.33</v>
      </c>
      <c r="F20" s="22">
        <v>35916.512499999997</v>
      </c>
    </row>
    <row r="21" spans="1:6" x14ac:dyDescent="0.3">
      <c r="A21" s="22">
        <v>35916.986111111109</v>
      </c>
      <c r="B21" s="20">
        <v>585</v>
      </c>
      <c r="C21" s="20">
        <v>8</v>
      </c>
      <c r="D21" s="20">
        <v>360</v>
      </c>
      <c r="E21" s="20">
        <v>43.33</v>
      </c>
      <c r="F21" s="22">
        <v>35918.791666666657</v>
      </c>
    </row>
    <row r="22" spans="1:6" x14ac:dyDescent="0.3">
      <c r="A22" s="22">
        <v>35917.587500000001</v>
      </c>
      <c r="B22" s="20">
        <v>938</v>
      </c>
      <c r="C22" s="20">
        <v>-28.8</v>
      </c>
      <c r="D22" s="20">
        <v>360</v>
      </c>
      <c r="E22" s="20">
        <v>45.9</v>
      </c>
      <c r="F22" s="22">
        <v>35919.5</v>
      </c>
    </row>
    <row r="23" spans="1:6" x14ac:dyDescent="0.3">
      <c r="A23" s="22">
        <v>35942.572916666657</v>
      </c>
      <c r="B23" s="20">
        <v>878</v>
      </c>
      <c r="C23" s="20">
        <v>-3.7</v>
      </c>
      <c r="D23" s="20">
        <v>268</v>
      </c>
      <c r="E23" s="20">
        <v>57.02</v>
      </c>
      <c r="F23" s="22">
        <v>35944.948611111111</v>
      </c>
    </row>
    <row r="24" spans="1:6" x14ac:dyDescent="0.3">
      <c r="A24" s="22">
        <v>35955.393750000003</v>
      </c>
      <c r="B24" s="20">
        <v>124</v>
      </c>
      <c r="C24" s="20">
        <v>2.7</v>
      </c>
      <c r="D24" s="20">
        <v>130</v>
      </c>
      <c r="E24" s="20">
        <v>88.55</v>
      </c>
      <c r="F24" s="22">
        <v>35959.083333333343</v>
      </c>
    </row>
    <row r="25" spans="1:6" x14ac:dyDescent="0.3">
      <c r="A25" s="22">
        <v>35968.31527777778</v>
      </c>
      <c r="B25" s="20">
        <v>278</v>
      </c>
      <c r="C25" s="20">
        <v>6.7</v>
      </c>
      <c r="D25" s="20">
        <v>119</v>
      </c>
      <c r="E25" s="20">
        <v>66.430000000000007</v>
      </c>
      <c r="F25" s="22">
        <v>35971.083333333343</v>
      </c>
    </row>
    <row r="26" spans="1:6" x14ac:dyDescent="0.3">
      <c r="A26" s="22">
        <v>36083.419444444437</v>
      </c>
      <c r="B26" s="20">
        <v>262</v>
      </c>
      <c r="C26" s="20">
        <v>3.2</v>
      </c>
      <c r="D26" s="20">
        <v>360</v>
      </c>
      <c r="E26" s="20">
        <v>67.03</v>
      </c>
      <c r="F26" s="22">
        <v>36086.212500000001</v>
      </c>
    </row>
    <row r="27" spans="1:6" x14ac:dyDescent="0.3">
      <c r="A27" s="22">
        <v>36103.32916666667</v>
      </c>
      <c r="B27" s="20">
        <v>523</v>
      </c>
      <c r="C27" s="20">
        <v>19.600000000000001</v>
      </c>
      <c r="D27" s="20">
        <v>360</v>
      </c>
      <c r="E27" s="20">
        <v>86.02</v>
      </c>
      <c r="F27" s="22">
        <v>36106.913194444453</v>
      </c>
    </row>
    <row r="28" spans="1:6" x14ac:dyDescent="0.3">
      <c r="A28" s="22">
        <v>36104.863888888889</v>
      </c>
      <c r="B28" s="20">
        <v>1118</v>
      </c>
      <c r="C28" s="20">
        <v>-24</v>
      </c>
      <c r="D28" s="20">
        <v>360</v>
      </c>
      <c r="E28" s="20">
        <v>75.069999999999993</v>
      </c>
      <c r="F28" s="22">
        <v>36107.991666666669</v>
      </c>
    </row>
    <row r="29" spans="1:6" x14ac:dyDescent="0.3">
      <c r="A29" s="22">
        <v>36107.495833333327</v>
      </c>
      <c r="B29" s="20">
        <v>559</v>
      </c>
      <c r="C29" s="20">
        <v>6.2</v>
      </c>
      <c r="D29" s="20">
        <v>196</v>
      </c>
      <c r="E29" s="20">
        <v>104.9</v>
      </c>
      <c r="F29" s="22">
        <v>36111.866666666669</v>
      </c>
    </row>
    <row r="30" spans="1:6" x14ac:dyDescent="0.3">
      <c r="A30" s="22">
        <v>36108.762499999997</v>
      </c>
      <c r="B30" s="20">
        <v>325</v>
      </c>
      <c r="C30" s="20">
        <v>2.6</v>
      </c>
      <c r="D30" s="20">
        <v>190</v>
      </c>
      <c r="E30" s="20">
        <v>82.12</v>
      </c>
      <c r="F30" s="22">
        <v>36112.184027777781</v>
      </c>
    </row>
    <row r="31" spans="1:6" x14ac:dyDescent="0.3">
      <c r="A31" s="22">
        <v>36263.145833333343</v>
      </c>
      <c r="B31" s="20">
        <v>291</v>
      </c>
      <c r="C31" s="20">
        <v>0.2</v>
      </c>
      <c r="D31" s="20">
        <v>261</v>
      </c>
      <c r="E31" s="20">
        <v>88.8</v>
      </c>
      <c r="F31" s="22">
        <v>36266.845833333333</v>
      </c>
    </row>
    <row r="32" spans="1:6" x14ac:dyDescent="0.3">
      <c r="A32" s="22">
        <v>36283.254166666673</v>
      </c>
      <c r="B32" s="20">
        <v>1584</v>
      </c>
      <c r="C32" s="20">
        <v>15.8</v>
      </c>
      <c r="D32" s="20">
        <v>360</v>
      </c>
      <c r="E32" s="20">
        <v>45.9</v>
      </c>
      <c r="F32" s="22">
        <v>36285.166666666657</v>
      </c>
    </row>
    <row r="33" spans="1:6" x14ac:dyDescent="0.3">
      <c r="A33" s="22">
        <v>36333.787499999999</v>
      </c>
      <c r="B33" s="20">
        <v>1133</v>
      </c>
      <c r="C33" s="20">
        <v>-24.7</v>
      </c>
      <c r="D33" s="20">
        <v>360</v>
      </c>
      <c r="E33" s="20">
        <v>83.1</v>
      </c>
      <c r="F33" s="22">
        <v>36337.25</v>
      </c>
    </row>
    <row r="34" spans="1:6" x14ac:dyDescent="0.3">
      <c r="A34" s="22">
        <v>36335.563194444447</v>
      </c>
      <c r="B34" s="20">
        <v>975</v>
      </c>
      <c r="C34" s="20">
        <v>32.4</v>
      </c>
      <c r="D34" s="20">
        <v>360</v>
      </c>
      <c r="E34" s="20">
        <v>41.82</v>
      </c>
      <c r="F34" s="22">
        <v>36337.305555555547</v>
      </c>
    </row>
    <row r="35" spans="1:6" x14ac:dyDescent="0.3">
      <c r="A35" s="22">
        <v>36340.82916666667</v>
      </c>
      <c r="B35" s="20">
        <v>560</v>
      </c>
      <c r="C35" s="20">
        <v>-8.9</v>
      </c>
      <c r="D35" s="20">
        <v>360</v>
      </c>
      <c r="E35" s="20">
        <v>58.1</v>
      </c>
      <c r="F35" s="22">
        <v>36343.25</v>
      </c>
    </row>
    <row r="36" spans="1:6" x14ac:dyDescent="0.3">
      <c r="A36" s="22">
        <v>36344.82916666667</v>
      </c>
      <c r="B36" s="20">
        <v>536</v>
      </c>
      <c r="C36" s="20">
        <v>3.1</v>
      </c>
      <c r="D36" s="20">
        <v>139</v>
      </c>
      <c r="E36" s="20">
        <v>73.599999999999994</v>
      </c>
      <c r="F36" s="22">
        <v>36347.895833333343</v>
      </c>
    </row>
    <row r="37" spans="1:6" x14ac:dyDescent="0.3">
      <c r="A37" s="22">
        <v>36373.909722222219</v>
      </c>
      <c r="B37" s="20">
        <v>347</v>
      </c>
      <c r="C37" s="20">
        <v>12.4</v>
      </c>
      <c r="D37" s="20">
        <v>101</v>
      </c>
      <c r="E37" s="20">
        <v>54.83</v>
      </c>
      <c r="F37" s="22">
        <v>36376.194444444453</v>
      </c>
    </row>
    <row r="38" spans="1:6" x14ac:dyDescent="0.3">
      <c r="A38" s="22">
        <v>36375.243055555547</v>
      </c>
      <c r="B38" s="20">
        <v>222</v>
      </c>
      <c r="C38" s="20">
        <v>6.1</v>
      </c>
      <c r="D38" s="20">
        <v>59</v>
      </c>
      <c r="E38" s="20">
        <v>124.97</v>
      </c>
      <c r="F38" s="22">
        <v>36380.449999999997</v>
      </c>
    </row>
    <row r="39" spans="1:6" x14ac:dyDescent="0.3">
      <c r="A39" s="22">
        <v>36415.037499999999</v>
      </c>
      <c r="B39" s="20">
        <v>732</v>
      </c>
      <c r="C39" s="20">
        <v>9.1999999999999993</v>
      </c>
      <c r="D39" s="20">
        <v>121</v>
      </c>
      <c r="E39" s="20">
        <v>81.900000000000006</v>
      </c>
      <c r="F39" s="22">
        <v>36418.449999999997</v>
      </c>
    </row>
    <row r="40" spans="1:6" x14ac:dyDescent="0.3">
      <c r="A40" s="22">
        <v>36416.729861111111</v>
      </c>
      <c r="B40" s="20">
        <v>444</v>
      </c>
      <c r="C40" s="20">
        <v>-8.6999999999999993</v>
      </c>
      <c r="D40" s="20">
        <v>184</v>
      </c>
      <c r="E40" s="20">
        <v>33.479999999999997</v>
      </c>
      <c r="F40" s="22">
        <v>36418.125</v>
      </c>
    </row>
    <row r="41" spans="1:6" x14ac:dyDescent="0.3">
      <c r="A41" s="22">
        <v>36423.254166666673</v>
      </c>
      <c r="B41" s="20">
        <v>604</v>
      </c>
      <c r="C41" s="20">
        <v>-14.5</v>
      </c>
      <c r="D41" s="20">
        <v>360</v>
      </c>
      <c r="E41" s="20">
        <v>63.13</v>
      </c>
      <c r="F41" s="22">
        <v>36425.884722222218</v>
      </c>
    </row>
    <row r="42" spans="1:6" x14ac:dyDescent="0.3">
      <c r="A42" s="22">
        <v>36451.004166666673</v>
      </c>
      <c r="B42" s="20">
        <v>144</v>
      </c>
      <c r="C42" s="20">
        <v>3.5</v>
      </c>
      <c r="D42" s="20">
        <v>240</v>
      </c>
      <c r="E42" s="20">
        <v>81.48</v>
      </c>
      <c r="F42" s="22">
        <v>36454.399305555547</v>
      </c>
    </row>
    <row r="43" spans="1:6" x14ac:dyDescent="0.3">
      <c r="A43" s="22">
        <v>36458.601388888892</v>
      </c>
      <c r="B43" s="20">
        <v>511</v>
      </c>
      <c r="C43" s="20">
        <v>4</v>
      </c>
      <c r="D43" s="20">
        <v>146</v>
      </c>
      <c r="E43" s="20">
        <v>60.57</v>
      </c>
      <c r="F43" s="22">
        <v>36461.125</v>
      </c>
    </row>
    <row r="44" spans="1:6" x14ac:dyDescent="0.3">
      <c r="A44" s="22">
        <v>36516.813194444447</v>
      </c>
      <c r="B44" s="20">
        <v>605</v>
      </c>
      <c r="C44" s="20">
        <v>-2.5</v>
      </c>
      <c r="D44" s="20">
        <v>360</v>
      </c>
      <c r="E44" s="20">
        <v>95.2</v>
      </c>
      <c r="F44" s="22">
        <v>36520.779861111107</v>
      </c>
    </row>
    <row r="45" spans="1:6" x14ac:dyDescent="0.3">
      <c r="A45" s="22">
        <v>36543.745833333327</v>
      </c>
      <c r="B45" s="20">
        <v>739</v>
      </c>
      <c r="C45" s="20">
        <v>-7.1</v>
      </c>
      <c r="D45" s="20">
        <v>360</v>
      </c>
      <c r="E45" s="20">
        <v>95.93</v>
      </c>
      <c r="F45" s="22">
        <v>36547.743055555547</v>
      </c>
    </row>
    <row r="46" spans="1:6" x14ac:dyDescent="0.3">
      <c r="A46" s="22">
        <v>36564.395833333343</v>
      </c>
      <c r="B46" s="20">
        <v>1079</v>
      </c>
      <c r="C46" s="20">
        <v>-35.299999999999997</v>
      </c>
      <c r="D46" s="20">
        <v>360</v>
      </c>
      <c r="E46" s="20">
        <v>79.5</v>
      </c>
      <c r="F46" s="22">
        <v>36567.708333333343</v>
      </c>
    </row>
    <row r="47" spans="1:6" x14ac:dyDescent="0.3">
      <c r="A47" s="22">
        <v>36565.82916666667</v>
      </c>
      <c r="B47" s="20">
        <v>910</v>
      </c>
      <c r="C47" s="20">
        <v>-1.1000000000000001</v>
      </c>
      <c r="D47" s="20">
        <v>360</v>
      </c>
      <c r="E47" s="20">
        <v>45.2</v>
      </c>
      <c r="F47" s="22">
        <v>36567.712500000001</v>
      </c>
    </row>
    <row r="48" spans="1:6" x14ac:dyDescent="0.3">
      <c r="A48" s="22">
        <v>36568.188194444447</v>
      </c>
      <c r="B48" s="20">
        <v>1107</v>
      </c>
      <c r="C48" s="20">
        <v>-8.3000000000000007</v>
      </c>
      <c r="D48" s="20">
        <v>360</v>
      </c>
      <c r="E48" s="20">
        <v>55.98</v>
      </c>
      <c r="F48" s="22">
        <v>36570.520833333343</v>
      </c>
    </row>
    <row r="49" spans="1:6" x14ac:dyDescent="0.3">
      <c r="A49" s="22">
        <v>36573.895833333343</v>
      </c>
      <c r="B49" s="20">
        <v>728</v>
      </c>
      <c r="C49" s="20">
        <v>-22.9</v>
      </c>
      <c r="D49" s="20">
        <v>360</v>
      </c>
      <c r="E49" s="20">
        <v>60.3</v>
      </c>
      <c r="F49" s="22">
        <v>36576.408333333333</v>
      </c>
    </row>
    <row r="50" spans="1:6" x14ac:dyDescent="0.3">
      <c r="A50" s="22">
        <v>36620.688888888893</v>
      </c>
      <c r="B50" s="20">
        <v>1188</v>
      </c>
      <c r="C50" s="20">
        <v>12.8</v>
      </c>
      <c r="D50" s="20">
        <v>360</v>
      </c>
      <c r="E50" s="20">
        <v>52.8</v>
      </c>
      <c r="F50" s="22">
        <v>36622.888888888891</v>
      </c>
    </row>
    <row r="51" spans="1:6" x14ac:dyDescent="0.3">
      <c r="A51" s="22">
        <v>36683.662499999999</v>
      </c>
      <c r="B51" s="20">
        <v>1119</v>
      </c>
      <c r="C51" s="20">
        <v>1.5</v>
      </c>
      <c r="D51" s="20">
        <v>360</v>
      </c>
      <c r="E51" s="20">
        <v>44.1</v>
      </c>
      <c r="F51" s="22">
        <v>36685.5</v>
      </c>
    </row>
    <row r="52" spans="1:6" x14ac:dyDescent="0.3">
      <c r="A52" s="22">
        <v>36697.381944444453</v>
      </c>
      <c r="B52" s="20">
        <v>636</v>
      </c>
      <c r="C52" s="20">
        <v>6.1</v>
      </c>
      <c r="D52" s="20">
        <v>65</v>
      </c>
      <c r="E52" s="20">
        <v>71.13</v>
      </c>
      <c r="F52" s="22">
        <v>36700.345833333333</v>
      </c>
    </row>
    <row r="53" spans="1:6" x14ac:dyDescent="0.3">
      <c r="A53" s="22">
        <v>36714.43472222222</v>
      </c>
      <c r="B53" s="20">
        <v>453</v>
      </c>
      <c r="C53" s="20">
        <v>10.8</v>
      </c>
      <c r="D53" s="20">
        <v>360</v>
      </c>
      <c r="E53" s="20">
        <v>63.07</v>
      </c>
      <c r="F53" s="22">
        <v>36717.0625</v>
      </c>
    </row>
    <row r="54" spans="1:6" x14ac:dyDescent="0.3">
      <c r="A54" s="22">
        <v>36715.993055555547</v>
      </c>
      <c r="B54" s="20">
        <v>483</v>
      </c>
      <c r="C54" s="20">
        <v>-7.2</v>
      </c>
      <c r="D54" s="20">
        <v>161</v>
      </c>
      <c r="E54" s="20">
        <v>70.97</v>
      </c>
      <c r="F54" s="22">
        <v>36718.949999999997</v>
      </c>
    </row>
    <row r="55" spans="1:6" x14ac:dyDescent="0.3">
      <c r="A55" s="22">
        <v>36717.909722222219</v>
      </c>
      <c r="B55" s="20">
        <v>1352</v>
      </c>
      <c r="C55" s="20">
        <v>35</v>
      </c>
      <c r="D55" s="20">
        <v>289</v>
      </c>
      <c r="E55" s="20">
        <v>67.17</v>
      </c>
      <c r="F55" s="22">
        <v>36720.708333333343</v>
      </c>
    </row>
    <row r="56" spans="1:6" x14ac:dyDescent="0.3">
      <c r="A56" s="22">
        <v>36718.560416666667</v>
      </c>
      <c r="B56" s="20">
        <v>1078</v>
      </c>
      <c r="C56" s="20">
        <v>-42.9</v>
      </c>
      <c r="D56" s="20">
        <v>360</v>
      </c>
      <c r="E56" s="20">
        <v>65.349999999999994</v>
      </c>
      <c r="F56" s="22">
        <v>36721.283333333333</v>
      </c>
    </row>
    <row r="57" spans="1:6" x14ac:dyDescent="0.3">
      <c r="A57" s="22">
        <v>36721.45416666667</v>
      </c>
      <c r="B57" s="20">
        <v>1674</v>
      </c>
      <c r="C57" s="20">
        <v>-96.1</v>
      </c>
      <c r="D57" s="20">
        <v>360</v>
      </c>
      <c r="E57" s="20">
        <v>34.200000000000003</v>
      </c>
      <c r="F57" s="22">
        <v>36722.879166666673</v>
      </c>
    </row>
    <row r="58" spans="1:6" x14ac:dyDescent="0.3">
      <c r="A58" s="22">
        <v>36724.370833333327</v>
      </c>
      <c r="B58" s="20">
        <v>788</v>
      </c>
      <c r="C58" s="20">
        <v>30.7</v>
      </c>
      <c r="D58" s="20">
        <v>116</v>
      </c>
      <c r="E58" s="20">
        <v>47.03</v>
      </c>
      <c r="F58" s="22">
        <v>36726.330555555563</v>
      </c>
    </row>
    <row r="59" spans="1:6" x14ac:dyDescent="0.3">
      <c r="A59" s="22">
        <v>36730.229166666657</v>
      </c>
      <c r="B59" s="20">
        <v>631</v>
      </c>
      <c r="C59" s="20">
        <v>-20.399999999999999</v>
      </c>
      <c r="D59" s="20">
        <v>181</v>
      </c>
      <c r="E59" s="20">
        <v>74.97</v>
      </c>
      <c r="F59" s="22">
        <v>36733.352777777778</v>
      </c>
    </row>
    <row r="60" spans="1:6" x14ac:dyDescent="0.3">
      <c r="A60" s="22">
        <v>36732.145833333343</v>
      </c>
      <c r="B60" s="20">
        <v>528</v>
      </c>
      <c r="C60" s="20">
        <v>-5.8</v>
      </c>
      <c r="D60" s="20">
        <v>360</v>
      </c>
      <c r="E60" s="20">
        <v>89.6</v>
      </c>
      <c r="F60" s="22">
        <v>36735.879166666673</v>
      </c>
    </row>
    <row r="61" spans="1:6" x14ac:dyDescent="0.3">
      <c r="A61" s="22">
        <v>36744.962500000001</v>
      </c>
      <c r="B61" s="20">
        <v>597</v>
      </c>
      <c r="C61" s="20">
        <v>-7</v>
      </c>
      <c r="D61" s="20">
        <v>40</v>
      </c>
      <c r="E61" s="20">
        <v>91.9</v>
      </c>
      <c r="F61" s="22">
        <v>36748.791666666657</v>
      </c>
    </row>
    <row r="62" spans="1:6" x14ac:dyDescent="0.3">
      <c r="A62" s="22">
        <v>36747.6875</v>
      </c>
      <c r="B62" s="20">
        <v>702</v>
      </c>
      <c r="C62" s="20">
        <v>2.8</v>
      </c>
      <c r="D62" s="20">
        <v>360</v>
      </c>
      <c r="E62" s="20">
        <v>37.6</v>
      </c>
      <c r="F62" s="22">
        <v>36749.254166666673</v>
      </c>
    </row>
    <row r="63" spans="1:6" x14ac:dyDescent="0.3">
      <c r="A63" s="22">
        <v>36750.620833333327</v>
      </c>
      <c r="B63" s="20">
        <v>876</v>
      </c>
      <c r="C63" s="20">
        <v>10.6</v>
      </c>
      <c r="D63" s="20">
        <v>161</v>
      </c>
      <c r="E63" s="20">
        <v>35.1</v>
      </c>
      <c r="F63" s="22">
        <v>36752.083333333343</v>
      </c>
    </row>
    <row r="64" spans="1:6" x14ac:dyDescent="0.3">
      <c r="A64" s="22">
        <v>36773.254166666673</v>
      </c>
      <c r="B64" s="20">
        <v>849</v>
      </c>
      <c r="C64" s="20">
        <v>7.6</v>
      </c>
      <c r="D64" s="20">
        <v>145</v>
      </c>
      <c r="E64" s="20">
        <v>43.9</v>
      </c>
      <c r="F64" s="22">
        <v>36775.083333333343</v>
      </c>
    </row>
    <row r="65" spans="1:6" x14ac:dyDescent="0.3">
      <c r="A65" s="22">
        <v>36781.495833333327</v>
      </c>
      <c r="B65" s="20">
        <v>1550</v>
      </c>
      <c r="C65" s="20">
        <v>58.2</v>
      </c>
      <c r="D65" s="20">
        <v>360</v>
      </c>
      <c r="E65" s="20">
        <v>79.47</v>
      </c>
      <c r="F65" s="22">
        <v>36784.806944444441</v>
      </c>
    </row>
    <row r="66" spans="1:6" x14ac:dyDescent="0.3">
      <c r="A66" s="22">
        <v>36785.220833333333</v>
      </c>
      <c r="B66" s="20">
        <v>1215</v>
      </c>
      <c r="C66" s="20">
        <v>-12.3</v>
      </c>
      <c r="D66" s="20">
        <v>360</v>
      </c>
      <c r="E66" s="20">
        <v>20.6</v>
      </c>
      <c r="F66" s="22">
        <v>36786.07916666667</v>
      </c>
    </row>
    <row r="67" spans="1:6" x14ac:dyDescent="0.3">
      <c r="A67" s="22">
        <v>36798.909722222219</v>
      </c>
      <c r="B67" s="20">
        <v>173</v>
      </c>
      <c r="C67" s="20">
        <v>8.8000000000000007</v>
      </c>
      <c r="D67" s="20">
        <v>274</v>
      </c>
      <c r="E67" s="20">
        <v>91.27</v>
      </c>
      <c r="F67" s="22">
        <v>36802.712500000001</v>
      </c>
    </row>
    <row r="68" spans="1:6" x14ac:dyDescent="0.3">
      <c r="A68" s="22">
        <v>36801.159722222219</v>
      </c>
      <c r="B68" s="20">
        <v>525</v>
      </c>
      <c r="C68" s="20">
        <v>-4.9000000000000004</v>
      </c>
      <c r="D68" s="20">
        <v>360</v>
      </c>
      <c r="E68" s="20">
        <v>81.38</v>
      </c>
      <c r="F68" s="22">
        <v>36804.550694444442</v>
      </c>
    </row>
    <row r="69" spans="1:6" x14ac:dyDescent="0.3">
      <c r="A69" s="22">
        <v>36808.993055555547</v>
      </c>
      <c r="B69" s="20">
        <v>798</v>
      </c>
      <c r="C69" s="20">
        <v>-9.8000000000000007</v>
      </c>
      <c r="D69" s="20">
        <v>360</v>
      </c>
      <c r="E69" s="20">
        <v>66.569999999999993</v>
      </c>
      <c r="F69" s="22">
        <v>36811.76666666667</v>
      </c>
    </row>
    <row r="70" spans="1:6" x14ac:dyDescent="0.3">
      <c r="A70" s="22">
        <v>36824.351388888892</v>
      </c>
      <c r="B70" s="20">
        <v>770</v>
      </c>
      <c r="C70" s="20">
        <v>17.399999999999999</v>
      </c>
      <c r="D70" s="20">
        <v>360</v>
      </c>
      <c r="E70" s="20">
        <v>86.87</v>
      </c>
      <c r="F70" s="22">
        <v>36827.970833333333</v>
      </c>
    </row>
    <row r="71" spans="1:6" x14ac:dyDescent="0.3">
      <c r="A71" s="22">
        <v>36833.768055555563</v>
      </c>
      <c r="B71" s="20">
        <v>291</v>
      </c>
      <c r="C71" s="20">
        <v>16.399999999999999</v>
      </c>
      <c r="D71" s="20">
        <v>360</v>
      </c>
      <c r="E71" s="20">
        <v>76.67</v>
      </c>
      <c r="F71" s="22">
        <v>36836.962500000001</v>
      </c>
    </row>
    <row r="72" spans="1:6" x14ac:dyDescent="0.3">
      <c r="A72" s="22">
        <v>36838.962500000001</v>
      </c>
      <c r="B72" s="20">
        <v>1738</v>
      </c>
      <c r="C72" s="20">
        <v>69.900000000000006</v>
      </c>
      <c r="D72" s="20">
        <v>170</v>
      </c>
      <c r="E72" s="20">
        <v>42.9</v>
      </c>
      <c r="F72" s="22">
        <v>36840.75</v>
      </c>
    </row>
    <row r="73" spans="1:6" x14ac:dyDescent="0.3">
      <c r="A73" s="22">
        <v>36854.229166666657</v>
      </c>
      <c r="B73" s="20">
        <v>1289</v>
      </c>
      <c r="C73" s="20">
        <v>2.1</v>
      </c>
      <c r="D73" s="20">
        <v>360</v>
      </c>
      <c r="E73" s="20">
        <v>50.5</v>
      </c>
      <c r="F73" s="22">
        <v>36856.333333333343</v>
      </c>
    </row>
    <row r="74" spans="1:6" x14ac:dyDescent="0.3">
      <c r="A74" s="22">
        <v>36855.063194444447</v>
      </c>
      <c r="B74" s="20">
        <v>2519</v>
      </c>
      <c r="C74" s="20">
        <v>-5</v>
      </c>
      <c r="D74" s="20">
        <v>360</v>
      </c>
      <c r="E74" s="20">
        <v>29.92</v>
      </c>
      <c r="F74" s="22">
        <v>36856.30972222222</v>
      </c>
    </row>
    <row r="75" spans="1:6" x14ac:dyDescent="0.3">
      <c r="A75" s="22">
        <v>36856.712500000001</v>
      </c>
      <c r="B75" s="20">
        <v>980</v>
      </c>
      <c r="C75" s="20">
        <v>5.8</v>
      </c>
      <c r="D75" s="20">
        <v>360</v>
      </c>
      <c r="E75" s="20">
        <v>49.9</v>
      </c>
      <c r="F75" s="22">
        <v>36858.791666666657</v>
      </c>
    </row>
    <row r="76" spans="1:6" x14ac:dyDescent="0.3">
      <c r="A76" s="22">
        <v>36901.037499999999</v>
      </c>
      <c r="B76" s="20">
        <v>832</v>
      </c>
      <c r="C76" s="20">
        <v>7.9</v>
      </c>
      <c r="D76" s="20">
        <v>360</v>
      </c>
      <c r="E76" s="20">
        <v>80.099999999999994</v>
      </c>
      <c r="F76" s="22">
        <v>36904.375</v>
      </c>
    </row>
    <row r="77" spans="1:6" x14ac:dyDescent="0.3">
      <c r="A77" s="22">
        <v>36905.270833333343</v>
      </c>
      <c r="B77" s="20">
        <v>945</v>
      </c>
      <c r="C77" s="20">
        <v>24.7</v>
      </c>
      <c r="D77" s="20">
        <v>134</v>
      </c>
      <c r="E77" s="20">
        <v>66.12</v>
      </c>
      <c r="F77" s="22">
        <v>36908.025694444441</v>
      </c>
    </row>
    <row r="78" spans="1:6" x14ac:dyDescent="0.3">
      <c r="A78" s="22">
        <v>36911.895833333343</v>
      </c>
      <c r="B78" s="20">
        <v>1507</v>
      </c>
      <c r="C78" s="20">
        <v>-41.1</v>
      </c>
      <c r="D78" s="20">
        <v>360</v>
      </c>
      <c r="E78" s="20">
        <v>59.5</v>
      </c>
      <c r="F78" s="22">
        <v>36914.375</v>
      </c>
    </row>
    <row r="79" spans="1:6" x14ac:dyDescent="0.3">
      <c r="A79" s="22">
        <v>36937.57916666667</v>
      </c>
      <c r="B79" s="20">
        <v>625</v>
      </c>
      <c r="C79" s="20">
        <v>4</v>
      </c>
      <c r="D79" s="20">
        <v>360</v>
      </c>
      <c r="E79" s="20">
        <v>118.43</v>
      </c>
      <c r="F79" s="22">
        <v>36942.513888888891</v>
      </c>
    </row>
    <row r="80" spans="1:6" x14ac:dyDescent="0.3">
      <c r="A80" s="22">
        <v>36950.618055555547</v>
      </c>
      <c r="B80" s="20">
        <v>313</v>
      </c>
      <c r="C80" s="20">
        <v>1.9</v>
      </c>
      <c r="D80" s="20">
        <v>232</v>
      </c>
      <c r="E80" s="20">
        <v>62.35</v>
      </c>
      <c r="F80" s="22">
        <v>36953.21597222222</v>
      </c>
    </row>
    <row r="81" spans="1:6" x14ac:dyDescent="0.3">
      <c r="A81" s="22">
        <v>36966.159722222219</v>
      </c>
      <c r="B81" s="20">
        <v>271</v>
      </c>
      <c r="C81" s="20">
        <v>2.6</v>
      </c>
      <c r="D81" s="20">
        <v>281</v>
      </c>
      <c r="E81" s="20">
        <v>91.47</v>
      </c>
      <c r="F81" s="22">
        <v>36969.970833333333</v>
      </c>
    </row>
    <row r="82" spans="1:6" x14ac:dyDescent="0.3">
      <c r="A82" s="22">
        <v>36969.226388888892</v>
      </c>
      <c r="B82" s="20">
        <v>389</v>
      </c>
      <c r="C82" s="20">
        <v>-2.4</v>
      </c>
      <c r="D82" s="20">
        <v>360</v>
      </c>
      <c r="E82" s="20">
        <v>89.07</v>
      </c>
      <c r="F82" s="22">
        <v>36972.9375</v>
      </c>
    </row>
    <row r="83" spans="1:6" x14ac:dyDescent="0.3">
      <c r="A83" s="22">
        <v>36975.712500000001</v>
      </c>
      <c r="B83" s="20">
        <v>677</v>
      </c>
      <c r="C83" s="20">
        <v>-12.2</v>
      </c>
      <c r="D83" s="20">
        <v>360</v>
      </c>
      <c r="E83" s="20">
        <v>54.43</v>
      </c>
      <c r="F83" s="22">
        <v>36977.980555555558</v>
      </c>
    </row>
    <row r="84" spans="1:6" x14ac:dyDescent="0.3">
      <c r="A84" s="22">
        <v>36979.43472222222</v>
      </c>
      <c r="B84" s="20">
        <v>942</v>
      </c>
      <c r="C84" s="20">
        <v>3.5</v>
      </c>
      <c r="D84" s="20">
        <v>360</v>
      </c>
      <c r="E84" s="20">
        <v>42.57</v>
      </c>
      <c r="F84" s="22">
        <v>36981.208333333343</v>
      </c>
    </row>
    <row r="85" spans="1:6" x14ac:dyDescent="0.3">
      <c r="A85" s="22">
        <v>36983.92083333333</v>
      </c>
      <c r="B85" s="20">
        <v>2505</v>
      </c>
      <c r="C85" s="20">
        <v>108.5</v>
      </c>
      <c r="D85" s="20">
        <v>244</v>
      </c>
      <c r="E85" s="20">
        <v>46.8</v>
      </c>
      <c r="F85" s="22">
        <v>36985.870833333327</v>
      </c>
    </row>
    <row r="86" spans="1:6" x14ac:dyDescent="0.3">
      <c r="A86" s="22">
        <v>36987.8125</v>
      </c>
      <c r="B86" s="20">
        <v>1270</v>
      </c>
      <c r="C86" s="20">
        <v>-57.3</v>
      </c>
      <c r="D86" s="20">
        <v>360</v>
      </c>
      <c r="E86" s="20">
        <v>47.5</v>
      </c>
      <c r="F86" s="22">
        <v>36989.791666666657</v>
      </c>
    </row>
    <row r="87" spans="1:6" x14ac:dyDescent="0.3">
      <c r="A87" s="22">
        <v>36990.662499999999</v>
      </c>
      <c r="B87" s="20">
        <v>1192</v>
      </c>
      <c r="C87" s="20">
        <v>1.3</v>
      </c>
      <c r="D87" s="20">
        <v>360</v>
      </c>
      <c r="E87" s="20">
        <v>54.6</v>
      </c>
      <c r="F87" s="22">
        <v>36992.9375</v>
      </c>
    </row>
    <row r="88" spans="1:6" x14ac:dyDescent="0.3">
      <c r="A88" s="22">
        <v>36991.229166666657</v>
      </c>
      <c r="B88" s="20">
        <v>2411</v>
      </c>
      <c r="C88" s="20">
        <v>211.6</v>
      </c>
      <c r="D88" s="20">
        <v>360</v>
      </c>
      <c r="E88" s="20">
        <v>26.4</v>
      </c>
      <c r="F88" s="22">
        <v>36992.32916666667</v>
      </c>
    </row>
    <row r="89" spans="1:6" x14ac:dyDescent="0.3">
      <c r="A89" s="22">
        <v>36992.563194444447</v>
      </c>
      <c r="B89" s="20">
        <v>1103</v>
      </c>
      <c r="C89" s="20">
        <v>-13</v>
      </c>
      <c r="D89" s="20">
        <v>360</v>
      </c>
      <c r="E89" s="20">
        <v>44.63</v>
      </c>
      <c r="F89" s="22">
        <v>36994.42291666667</v>
      </c>
    </row>
    <row r="90" spans="1:6" x14ac:dyDescent="0.3">
      <c r="A90" s="22">
        <v>36996.587500000001</v>
      </c>
      <c r="B90" s="20">
        <v>1199</v>
      </c>
      <c r="C90" s="20">
        <v>-35.9</v>
      </c>
      <c r="D90" s="20">
        <v>167</v>
      </c>
      <c r="E90" s="20">
        <v>59.63</v>
      </c>
      <c r="F90" s="22">
        <v>36999.072222222218</v>
      </c>
    </row>
    <row r="91" spans="1:6" x14ac:dyDescent="0.3">
      <c r="A91" s="22">
        <v>37000.520833333343</v>
      </c>
      <c r="B91" s="20">
        <v>392</v>
      </c>
      <c r="C91" s="20">
        <v>13.8</v>
      </c>
      <c r="D91" s="20">
        <v>129</v>
      </c>
      <c r="E91" s="20">
        <v>36.4</v>
      </c>
      <c r="F91" s="22">
        <v>37002.037499999999</v>
      </c>
    </row>
    <row r="92" spans="1:6" x14ac:dyDescent="0.3">
      <c r="A92" s="22">
        <v>37007.520833333343</v>
      </c>
      <c r="B92" s="20">
        <v>1006</v>
      </c>
      <c r="C92" s="20">
        <v>21.1</v>
      </c>
      <c r="D92" s="20">
        <v>360</v>
      </c>
      <c r="E92" s="20">
        <v>37.4</v>
      </c>
      <c r="F92" s="22">
        <v>37009.07916666667</v>
      </c>
    </row>
    <row r="93" spans="1:6" x14ac:dyDescent="0.3">
      <c r="A93" s="22">
        <v>37036.17083333333</v>
      </c>
      <c r="B93" s="20">
        <v>569</v>
      </c>
      <c r="C93" s="20">
        <v>12.8</v>
      </c>
      <c r="D93" s="20">
        <v>91</v>
      </c>
      <c r="E93" s="20">
        <v>55.8</v>
      </c>
      <c r="F93" s="22">
        <v>37038.495833333327</v>
      </c>
    </row>
    <row r="94" spans="1:6" x14ac:dyDescent="0.3">
      <c r="A94" s="22">
        <v>37057.438194444447</v>
      </c>
      <c r="B94" s="20">
        <v>1090</v>
      </c>
      <c r="C94" s="20">
        <v>9.6999999999999993</v>
      </c>
      <c r="D94" s="20">
        <v>119</v>
      </c>
      <c r="E94" s="20">
        <v>84.65</v>
      </c>
      <c r="F94" s="22">
        <v>37060.965277777781</v>
      </c>
    </row>
    <row r="95" spans="1:6" x14ac:dyDescent="0.3">
      <c r="A95" s="22">
        <v>37105.869444444441</v>
      </c>
      <c r="B95" s="20">
        <v>453</v>
      </c>
      <c r="C95" s="20">
        <v>7.7</v>
      </c>
      <c r="D95" s="20">
        <v>123</v>
      </c>
      <c r="E95" s="20">
        <v>74.08</v>
      </c>
      <c r="F95" s="22">
        <v>37108.956250000003</v>
      </c>
    </row>
    <row r="96" spans="1:6" x14ac:dyDescent="0.3">
      <c r="A96" s="22">
        <v>37112.4375</v>
      </c>
      <c r="B96" s="20">
        <v>479</v>
      </c>
      <c r="C96" s="20">
        <v>4.4000000000000004</v>
      </c>
      <c r="D96" s="20">
        <v>175</v>
      </c>
      <c r="E96" s="20">
        <v>75.77</v>
      </c>
      <c r="F96" s="22">
        <v>37115.594444444447</v>
      </c>
    </row>
    <row r="97" spans="1:6" x14ac:dyDescent="0.3">
      <c r="A97" s="22">
        <v>37117.667361111111</v>
      </c>
      <c r="B97" s="20">
        <v>618</v>
      </c>
      <c r="C97" s="20">
        <v>-4.8</v>
      </c>
      <c r="D97" s="20">
        <v>360</v>
      </c>
      <c r="E97" s="20">
        <v>78.62</v>
      </c>
      <c r="F97" s="22">
        <v>37120.943055555559</v>
      </c>
    </row>
    <row r="98" spans="1:6" x14ac:dyDescent="0.3">
      <c r="A98" s="22">
        <v>37130.726388888892</v>
      </c>
      <c r="B98" s="20">
        <v>408</v>
      </c>
      <c r="C98" s="20">
        <v>-0.2</v>
      </c>
      <c r="D98" s="20">
        <v>71</v>
      </c>
      <c r="E98" s="20">
        <v>74.569999999999993</v>
      </c>
      <c r="F98" s="22">
        <v>37133.833333333343</v>
      </c>
    </row>
    <row r="99" spans="1:6" x14ac:dyDescent="0.3">
      <c r="A99" s="22">
        <v>37145.620833333327</v>
      </c>
      <c r="B99" s="20">
        <v>791</v>
      </c>
      <c r="C99" s="20">
        <v>13.2</v>
      </c>
      <c r="D99" s="20">
        <v>360</v>
      </c>
      <c r="E99" s="20">
        <v>64.5</v>
      </c>
      <c r="F99" s="22">
        <v>37148.308333333327</v>
      </c>
    </row>
    <row r="100" spans="1:6" x14ac:dyDescent="0.3">
      <c r="A100" s="22">
        <v>37158.4375</v>
      </c>
      <c r="B100" s="20">
        <v>2402</v>
      </c>
      <c r="C100" s="20">
        <v>54.1</v>
      </c>
      <c r="D100" s="20">
        <v>360</v>
      </c>
      <c r="E100" s="20">
        <v>17</v>
      </c>
      <c r="F100" s="22">
        <v>37159.145833333343</v>
      </c>
    </row>
    <row r="101" spans="1:6" x14ac:dyDescent="0.3">
      <c r="A101" s="22">
        <v>37161.337500000001</v>
      </c>
      <c r="B101" s="20">
        <v>669</v>
      </c>
      <c r="C101" s="20">
        <v>21.3</v>
      </c>
      <c r="D101" s="20">
        <v>138</v>
      </c>
      <c r="E101" s="20">
        <v>40.950000000000003</v>
      </c>
      <c r="F101" s="22">
        <v>37163.043749999997</v>
      </c>
    </row>
    <row r="102" spans="1:6" x14ac:dyDescent="0.3">
      <c r="A102" s="22">
        <v>37162.370833333327</v>
      </c>
      <c r="B102" s="20">
        <v>846</v>
      </c>
      <c r="C102" s="20">
        <v>-6.9</v>
      </c>
      <c r="D102" s="20">
        <v>360</v>
      </c>
      <c r="E102" s="20">
        <v>60.77</v>
      </c>
      <c r="F102" s="22">
        <v>37164.902777777781</v>
      </c>
    </row>
    <row r="103" spans="1:6" x14ac:dyDescent="0.3">
      <c r="A103" s="22">
        <v>37173.479166666657</v>
      </c>
      <c r="B103" s="20">
        <v>973</v>
      </c>
      <c r="C103" s="20">
        <v>-41.5</v>
      </c>
      <c r="D103" s="20">
        <v>360</v>
      </c>
      <c r="E103" s="20">
        <v>40.770000000000003</v>
      </c>
      <c r="F103" s="22">
        <v>37175.177777777782</v>
      </c>
    </row>
    <row r="104" spans="1:6" x14ac:dyDescent="0.3">
      <c r="A104" s="22">
        <v>37183.701388888891</v>
      </c>
      <c r="B104" s="20">
        <v>901</v>
      </c>
      <c r="C104" s="20">
        <v>-0.7</v>
      </c>
      <c r="D104" s="20">
        <v>360</v>
      </c>
      <c r="E104" s="20">
        <v>54.12</v>
      </c>
      <c r="F104" s="22">
        <v>37185.956250000003</v>
      </c>
    </row>
    <row r="105" spans="1:6" x14ac:dyDescent="0.3">
      <c r="A105" s="22">
        <v>37186.629166666673</v>
      </c>
      <c r="B105" s="20">
        <v>1336</v>
      </c>
      <c r="C105" s="20">
        <v>-8</v>
      </c>
      <c r="D105" s="20">
        <v>360</v>
      </c>
      <c r="E105" s="20">
        <v>77.900000000000006</v>
      </c>
      <c r="F105" s="22">
        <v>37189.875</v>
      </c>
    </row>
    <row r="106" spans="1:6" x14ac:dyDescent="0.3">
      <c r="A106" s="22">
        <v>37189.643055555563</v>
      </c>
      <c r="B106" s="20">
        <v>1092</v>
      </c>
      <c r="C106" s="20">
        <v>-1.4</v>
      </c>
      <c r="D106" s="20">
        <v>360</v>
      </c>
      <c r="E106" s="20">
        <v>72.569999999999993</v>
      </c>
      <c r="F106" s="22">
        <v>37192.666666666657</v>
      </c>
    </row>
    <row r="107" spans="1:6" x14ac:dyDescent="0.3">
      <c r="A107" s="22">
        <v>37199.690972222219</v>
      </c>
      <c r="B107" s="20">
        <v>1810</v>
      </c>
      <c r="C107" s="20">
        <v>-63.4</v>
      </c>
      <c r="D107" s="20">
        <v>360</v>
      </c>
      <c r="E107" s="20">
        <v>37.42</v>
      </c>
      <c r="F107" s="22">
        <v>37201.25</v>
      </c>
    </row>
    <row r="108" spans="1:6" x14ac:dyDescent="0.3">
      <c r="A108" s="22">
        <v>37212.229166666657</v>
      </c>
      <c r="B108" s="20">
        <v>1379</v>
      </c>
      <c r="C108" s="20">
        <v>-22.5</v>
      </c>
      <c r="D108" s="20">
        <v>360</v>
      </c>
      <c r="E108" s="20">
        <v>45.5</v>
      </c>
      <c r="F108" s="22">
        <v>37214.125</v>
      </c>
    </row>
    <row r="109" spans="1:6" x14ac:dyDescent="0.3">
      <c r="A109" s="22">
        <v>37217.979166666657</v>
      </c>
      <c r="B109" s="20">
        <v>1437</v>
      </c>
      <c r="C109" s="20">
        <v>-12.9</v>
      </c>
      <c r="D109" s="20">
        <v>360</v>
      </c>
      <c r="E109" s="20">
        <v>40.299999999999997</v>
      </c>
      <c r="F109" s="22">
        <v>37219.658333333333</v>
      </c>
    </row>
    <row r="110" spans="1:6" x14ac:dyDescent="0.3">
      <c r="A110" s="22">
        <v>37251.229166666657</v>
      </c>
      <c r="B110" s="20">
        <v>1446</v>
      </c>
      <c r="C110" s="20">
        <v>-39.9</v>
      </c>
      <c r="D110" s="20">
        <v>212</v>
      </c>
      <c r="E110" s="20">
        <v>68</v>
      </c>
      <c r="F110" s="22">
        <v>37254.0625</v>
      </c>
    </row>
    <row r="111" spans="1:6" x14ac:dyDescent="0.3">
      <c r="A111" s="22">
        <v>37284.45416666667</v>
      </c>
      <c r="B111" s="20">
        <v>524</v>
      </c>
      <c r="C111" s="20">
        <v>35</v>
      </c>
      <c r="D111" s="20">
        <v>62</v>
      </c>
      <c r="E111" s="20">
        <v>72.099999999999994</v>
      </c>
      <c r="F111" s="22">
        <v>37287.458333333343</v>
      </c>
    </row>
    <row r="112" spans="1:6" x14ac:dyDescent="0.3">
      <c r="A112" s="22">
        <v>37311.645833333343</v>
      </c>
      <c r="B112" s="20">
        <v>231</v>
      </c>
      <c r="C112" s="20">
        <v>5.2</v>
      </c>
      <c r="D112" s="20">
        <v>54</v>
      </c>
      <c r="E112" s="20">
        <v>97.32</v>
      </c>
      <c r="F112" s="22">
        <v>37315.700694444437</v>
      </c>
    </row>
    <row r="113" spans="1:6" x14ac:dyDescent="0.3">
      <c r="A113" s="22">
        <v>37330.962500000001</v>
      </c>
      <c r="B113" s="20">
        <v>957</v>
      </c>
      <c r="C113" s="20">
        <v>-17.399999999999999</v>
      </c>
      <c r="D113" s="20">
        <v>360</v>
      </c>
      <c r="E113" s="20">
        <v>71.8</v>
      </c>
      <c r="F113" s="22">
        <v>37333.95416666667</v>
      </c>
    </row>
    <row r="114" spans="1:6" x14ac:dyDescent="0.3">
      <c r="A114" s="22">
        <v>37333.120833333327</v>
      </c>
      <c r="B114" s="20">
        <v>989</v>
      </c>
      <c r="C114" s="20">
        <v>-2.9</v>
      </c>
      <c r="D114" s="20">
        <v>360</v>
      </c>
      <c r="E114" s="20">
        <v>61.57</v>
      </c>
      <c r="F114" s="22">
        <v>37335.686111111107</v>
      </c>
    </row>
    <row r="115" spans="1:6" x14ac:dyDescent="0.3">
      <c r="A115" s="22">
        <v>37335.745833333327</v>
      </c>
      <c r="B115" s="20">
        <v>603</v>
      </c>
      <c r="C115" s="20">
        <v>-15.8</v>
      </c>
      <c r="D115" s="20">
        <v>360</v>
      </c>
      <c r="E115" s="20">
        <v>57.9</v>
      </c>
      <c r="F115" s="22">
        <v>37338.158333333333</v>
      </c>
    </row>
    <row r="116" spans="1:6" x14ac:dyDescent="0.3">
      <c r="A116" s="22">
        <v>37335.995833333327</v>
      </c>
      <c r="B116" s="20">
        <v>1075</v>
      </c>
      <c r="C116" s="20">
        <v>-0.2</v>
      </c>
      <c r="D116" s="20">
        <v>160</v>
      </c>
      <c r="E116" s="20">
        <v>102.1</v>
      </c>
      <c r="F116" s="22">
        <v>37340.25</v>
      </c>
    </row>
    <row r="117" spans="1:6" x14ac:dyDescent="0.3">
      <c r="A117" s="22">
        <v>37361.159722222219</v>
      </c>
      <c r="B117" s="20">
        <v>720</v>
      </c>
      <c r="C117" s="20">
        <v>2.1</v>
      </c>
      <c r="D117" s="20">
        <v>360</v>
      </c>
      <c r="E117" s="20">
        <v>48.47</v>
      </c>
      <c r="F117" s="22">
        <v>37363.179166666669</v>
      </c>
    </row>
    <row r="118" spans="1:6" x14ac:dyDescent="0.3">
      <c r="A118" s="22">
        <v>37363.351388888892</v>
      </c>
      <c r="B118" s="20">
        <v>1240</v>
      </c>
      <c r="C118" s="20">
        <v>-19.8</v>
      </c>
      <c r="D118" s="20">
        <v>360</v>
      </c>
      <c r="E118" s="20">
        <v>51.37</v>
      </c>
      <c r="F118" s="22">
        <v>37365.491666666669</v>
      </c>
    </row>
    <row r="119" spans="1:6" x14ac:dyDescent="0.3">
      <c r="A119" s="22">
        <v>37383.17083333333</v>
      </c>
      <c r="B119" s="20">
        <v>720</v>
      </c>
      <c r="C119" s="20">
        <v>158.19999999999999</v>
      </c>
      <c r="D119" s="20">
        <v>360</v>
      </c>
      <c r="E119" s="20">
        <v>89.9</v>
      </c>
      <c r="F119" s="22">
        <v>37386.916666666657</v>
      </c>
    </row>
    <row r="120" spans="1:6" x14ac:dyDescent="0.3">
      <c r="A120" s="22">
        <v>37384.576388888891</v>
      </c>
      <c r="B120" s="20">
        <v>614</v>
      </c>
      <c r="C120" s="20">
        <v>78.900000000000006</v>
      </c>
      <c r="D120" s="20">
        <v>360</v>
      </c>
      <c r="E120" s="20">
        <v>71.17</v>
      </c>
      <c r="F120" s="22">
        <v>37387.541666666657</v>
      </c>
    </row>
    <row r="121" spans="1:6" x14ac:dyDescent="0.3">
      <c r="A121" s="22">
        <v>37392.034722222219</v>
      </c>
      <c r="B121" s="20">
        <v>600</v>
      </c>
      <c r="C121" s="20">
        <v>-6.6</v>
      </c>
      <c r="D121" s="20">
        <v>360</v>
      </c>
      <c r="E121" s="20">
        <v>51.07</v>
      </c>
      <c r="F121" s="22">
        <v>37394.162499999999</v>
      </c>
    </row>
    <row r="122" spans="1:6" x14ac:dyDescent="0.3">
      <c r="A122" s="22">
        <v>37393.060416666667</v>
      </c>
      <c r="B122" s="20">
        <v>461</v>
      </c>
      <c r="C122" s="20">
        <v>5.5</v>
      </c>
      <c r="D122" s="20">
        <v>45</v>
      </c>
      <c r="E122" s="20">
        <v>85.55</v>
      </c>
      <c r="F122" s="22">
        <v>37396.625</v>
      </c>
    </row>
    <row r="123" spans="1:6" x14ac:dyDescent="0.3">
      <c r="A123" s="22">
        <v>37394.493055555547</v>
      </c>
      <c r="B123" s="20">
        <v>614</v>
      </c>
      <c r="C123" s="20">
        <v>45.6</v>
      </c>
      <c r="D123" s="20">
        <v>46</v>
      </c>
      <c r="E123" s="20">
        <v>60.17</v>
      </c>
      <c r="F123" s="22">
        <v>37397</v>
      </c>
    </row>
    <row r="124" spans="1:6" x14ac:dyDescent="0.3">
      <c r="A124" s="22">
        <v>37398.159722222219</v>
      </c>
      <c r="B124" s="20">
        <v>1557</v>
      </c>
      <c r="C124" s="20">
        <v>-10.4</v>
      </c>
      <c r="D124" s="20">
        <v>360</v>
      </c>
      <c r="E124" s="20">
        <v>43.57</v>
      </c>
      <c r="F124" s="22">
        <v>37399.974999999999</v>
      </c>
    </row>
    <row r="125" spans="1:6" x14ac:dyDescent="0.3">
      <c r="A125" s="22">
        <v>37403.560416666667</v>
      </c>
      <c r="B125" s="20">
        <v>1106</v>
      </c>
      <c r="C125" s="20">
        <v>3.8</v>
      </c>
      <c r="D125" s="20">
        <v>161</v>
      </c>
      <c r="E125" s="20">
        <v>65.7</v>
      </c>
      <c r="F125" s="22">
        <v>37406.29791666667</v>
      </c>
    </row>
    <row r="126" spans="1:6" x14ac:dyDescent="0.3">
      <c r="A126" s="22">
        <v>37452.895833333343</v>
      </c>
      <c r="B126" s="20">
        <v>1300</v>
      </c>
      <c r="C126" s="20">
        <v>-7.3</v>
      </c>
      <c r="D126" s="20">
        <v>188</v>
      </c>
      <c r="E126" s="20">
        <v>38.5</v>
      </c>
      <c r="F126" s="22">
        <v>37454.5</v>
      </c>
    </row>
    <row r="127" spans="1:6" x14ac:dyDescent="0.3">
      <c r="A127" s="22">
        <v>37455.337500000001</v>
      </c>
      <c r="B127" s="20">
        <v>1099</v>
      </c>
      <c r="C127" s="20">
        <v>-30.2</v>
      </c>
      <c r="D127" s="20">
        <v>360</v>
      </c>
      <c r="E127" s="20">
        <v>24.9</v>
      </c>
      <c r="F127" s="22">
        <v>37456.375</v>
      </c>
    </row>
    <row r="128" spans="1:6" x14ac:dyDescent="0.3">
      <c r="A128" s="22">
        <v>37463.92083333333</v>
      </c>
      <c r="B128" s="20">
        <v>818</v>
      </c>
      <c r="C128" s="20">
        <v>-0.1</v>
      </c>
      <c r="D128" s="20">
        <v>360</v>
      </c>
      <c r="E128" s="20">
        <v>57.9</v>
      </c>
      <c r="F128" s="22">
        <v>37466.333333333343</v>
      </c>
    </row>
    <row r="129" spans="1:6" x14ac:dyDescent="0.3">
      <c r="A129" s="22">
        <v>37466.504861111112</v>
      </c>
      <c r="B129" s="20">
        <v>562</v>
      </c>
      <c r="C129" s="20">
        <v>-4.3</v>
      </c>
      <c r="D129" s="20">
        <v>236</v>
      </c>
      <c r="E129" s="20">
        <v>71.78</v>
      </c>
      <c r="F129" s="22">
        <v>37469.495833333327</v>
      </c>
    </row>
    <row r="130" spans="1:6" x14ac:dyDescent="0.3">
      <c r="A130" s="22">
        <v>37466.979166666657</v>
      </c>
      <c r="B130" s="20">
        <v>360</v>
      </c>
      <c r="C130" s="20">
        <v>2.8</v>
      </c>
      <c r="D130" s="20">
        <v>130</v>
      </c>
      <c r="E130" s="20">
        <v>55.9</v>
      </c>
      <c r="F130" s="22">
        <v>37469.308333333327</v>
      </c>
    </row>
    <row r="131" spans="1:6" x14ac:dyDescent="0.3">
      <c r="A131" s="22">
        <v>37484.520833333343</v>
      </c>
      <c r="B131" s="20">
        <v>1585</v>
      </c>
      <c r="C131" s="20">
        <v>-67.099999999999994</v>
      </c>
      <c r="D131" s="20">
        <v>360</v>
      </c>
      <c r="E131" s="20">
        <v>40.25</v>
      </c>
      <c r="F131" s="22">
        <v>37486.197916666657</v>
      </c>
    </row>
    <row r="132" spans="1:6" x14ac:dyDescent="0.3">
      <c r="A132" s="22">
        <v>37486.912499999999</v>
      </c>
      <c r="B132" s="20">
        <v>682</v>
      </c>
      <c r="C132" s="20">
        <v>1.9</v>
      </c>
      <c r="D132" s="20">
        <v>140</v>
      </c>
      <c r="E132" s="20">
        <v>26.1</v>
      </c>
      <c r="F132" s="22">
        <v>37488</v>
      </c>
    </row>
    <row r="133" spans="1:6" x14ac:dyDescent="0.3">
      <c r="A133" s="22">
        <v>37504.70416666667</v>
      </c>
      <c r="B133" s="20">
        <v>1748</v>
      </c>
      <c r="C133" s="20">
        <v>43</v>
      </c>
      <c r="D133" s="20">
        <v>360</v>
      </c>
      <c r="E133" s="20">
        <v>43.1</v>
      </c>
      <c r="F133" s="22">
        <v>37506.5</v>
      </c>
    </row>
    <row r="134" spans="1:6" x14ac:dyDescent="0.3">
      <c r="A134" s="22">
        <v>37527.462500000001</v>
      </c>
      <c r="B134" s="20">
        <v>678</v>
      </c>
      <c r="C134" s="20">
        <v>-6.2</v>
      </c>
      <c r="D134" s="20">
        <v>79</v>
      </c>
      <c r="E134" s="20">
        <v>59.5</v>
      </c>
      <c r="F134" s="22">
        <v>37529.941666666673</v>
      </c>
    </row>
    <row r="135" spans="1:6" x14ac:dyDescent="0.3">
      <c r="A135" s="22">
        <v>37529.063194444447</v>
      </c>
      <c r="B135" s="20">
        <v>307</v>
      </c>
      <c r="C135" s="20">
        <v>-1.7</v>
      </c>
      <c r="D135" s="20">
        <v>124</v>
      </c>
      <c r="E135" s="20">
        <v>49.1</v>
      </c>
      <c r="F135" s="22">
        <v>37531.109027777777</v>
      </c>
    </row>
    <row r="136" spans="1:6" x14ac:dyDescent="0.3">
      <c r="A136" s="22">
        <v>37566.254166666673</v>
      </c>
      <c r="B136" s="20">
        <v>485</v>
      </c>
      <c r="C136" s="20">
        <v>-6.3</v>
      </c>
      <c r="D136" s="20">
        <v>102</v>
      </c>
      <c r="E136" s="20">
        <v>73.400000000000006</v>
      </c>
      <c r="F136" s="22">
        <v>37569.3125</v>
      </c>
    </row>
    <row r="137" spans="1:6" x14ac:dyDescent="0.3">
      <c r="A137" s="22">
        <v>37584.854166666657</v>
      </c>
      <c r="B137" s="20">
        <v>1077</v>
      </c>
      <c r="C137" s="20">
        <v>20.5</v>
      </c>
      <c r="D137" s="20">
        <v>360</v>
      </c>
      <c r="E137" s="20">
        <v>46.13</v>
      </c>
      <c r="F137" s="22">
        <v>37586.776388888888</v>
      </c>
    </row>
    <row r="138" spans="1:6" x14ac:dyDescent="0.3">
      <c r="A138" s="22">
        <v>37698.520833333343</v>
      </c>
      <c r="B138" s="20">
        <v>1601</v>
      </c>
      <c r="C138" s="20">
        <v>-13.3</v>
      </c>
      <c r="D138" s="20">
        <v>209</v>
      </c>
      <c r="E138" s="20">
        <v>47.4</v>
      </c>
      <c r="F138" s="22">
        <v>37700.495833333327</v>
      </c>
    </row>
    <row r="139" spans="1:6" x14ac:dyDescent="0.3">
      <c r="A139" s="22">
        <v>37768.993055555547</v>
      </c>
      <c r="B139" s="20">
        <v>964</v>
      </c>
      <c r="C139" s="20">
        <v>-9.6</v>
      </c>
      <c r="D139" s="20">
        <v>360</v>
      </c>
      <c r="E139" s="20">
        <v>37.17</v>
      </c>
      <c r="F139" s="22">
        <v>37770.541666666657</v>
      </c>
    </row>
    <row r="140" spans="1:6" x14ac:dyDescent="0.3">
      <c r="A140" s="22">
        <v>37769.034722222219</v>
      </c>
      <c r="B140" s="20">
        <v>1366</v>
      </c>
      <c r="C140" s="20">
        <v>25.9</v>
      </c>
      <c r="D140" s="20">
        <v>360</v>
      </c>
      <c r="E140" s="20">
        <v>25.17</v>
      </c>
      <c r="F140" s="22">
        <v>37770.083333333343</v>
      </c>
    </row>
    <row r="141" spans="1:6" x14ac:dyDescent="0.3">
      <c r="A141" s="22">
        <v>37770.060416666667</v>
      </c>
      <c r="B141" s="20">
        <v>1237</v>
      </c>
      <c r="C141" s="20">
        <v>-22.3</v>
      </c>
      <c r="D141" s="20">
        <v>360</v>
      </c>
      <c r="E141" s="20">
        <v>44.55</v>
      </c>
      <c r="F141" s="22">
        <v>37771.916666666657</v>
      </c>
    </row>
    <row r="142" spans="1:6" x14ac:dyDescent="0.3">
      <c r="A142" s="22">
        <v>37847.837500000001</v>
      </c>
      <c r="B142" s="20">
        <v>378</v>
      </c>
      <c r="C142" s="20">
        <v>4.4000000000000004</v>
      </c>
      <c r="D142" s="20">
        <v>360</v>
      </c>
      <c r="E142" s="20">
        <v>63.5</v>
      </c>
      <c r="F142" s="22">
        <v>37850.48333333333</v>
      </c>
    </row>
    <row r="143" spans="1:6" x14ac:dyDescent="0.3">
      <c r="A143" s="22">
        <v>37915.162499999999</v>
      </c>
      <c r="B143" s="20">
        <v>1484</v>
      </c>
      <c r="C143" s="20">
        <v>-124.3</v>
      </c>
      <c r="D143" s="20">
        <v>360</v>
      </c>
      <c r="E143" s="20">
        <v>90.57</v>
      </c>
      <c r="F143" s="22">
        <v>37918.936111111107</v>
      </c>
    </row>
    <row r="144" spans="1:6" x14ac:dyDescent="0.3">
      <c r="A144" s="22">
        <v>37920.745833333327</v>
      </c>
      <c r="B144" s="20">
        <v>1537</v>
      </c>
      <c r="C144" s="20">
        <v>4.8</v>
      </c>
      <c r="D144" s="20">
        <v>171</v>
      </c>
      <c r="E144" s="20">
        <v>32.6</v>
      </c>
      <c r="F144" s="22">
        <v>37922.104166666657</v>
      </c>
    </row>
    <row r="145" spans="1:6" x14ac:dyDescent="0.3">
      <c r="A145" s="22">
        <v>37922.479166666657</v>
      </c>
      <c r="B145" s="20">
        <v>2459</v>
      </c>
      <c r="C145" s="20">
        <v>-105.2</v>
      </c>
      <c r="D145" s="20">
        <v>360</v>
      </c>
      <c r="E145" s="20">
        <v>20.5</v>
      </c>
      <c r="F145" s="22">
        <v>37923.333333333343</v>
      </c>
    </row>
    <row r="146" spans="1:6" x14ac:dyDescent="0.3">
      <c r="A146" s="22">
        <v>37923.870833333327</v>
      </c>
      <c r="B146" s="20">
        <v>2029</v>
      </c>
      <c r="C146" s="20">
        <v>-146.5</v>
      </c>
      <c r="D146" s="20">
        <v>360</v>
      </c>
      <c r="E146" s="20">
        <v>5.0999999999999996</v>
      </c>
      <c r="F146" s="22">
        <v>37924.083333333343</v>
      </c>
    </row>
    <row r="147" spans="1:6" x14ac:dyDescent="0.3">
      <c r="A147" s="22">
        <v>37943.368055555547</v>
      </c>
      <c r="B147" s="20">
        <v>1660</v>
      </c>
      <c r="C147" s="20">
        <v>-3.3</v>
      </c>
      <c r="D147" s="20">
        <v>360</v>
      </c>
      <c r="E147" s="20">
        <v>51.17</v>
      </c>
      <c r="F147" s="22">
        <v>37945.5</v>
      </c>
    </row>
    <row r="148" spans="1:6" x14ac:dyDescent="0.3">
      <c r="A148" s="22">
        <v>38006.004166666673</v>
      </c>
      <c r="B148" s="20">
        <v>965</v>
      </c>
      <c r="C148" s="20">
        <v>17.2</v>
      </c>
      <c r="D148" s="20">
        <v>360</v>
      </c>
      <c r="E148" s="20">
        <v>55.9</v>
      </c>
      <c r="F148" s="22">
        <v>38008.333333333343</v>
      </c>
    </row>
    <row r="149" spans="1:6" x14ac:dyDescent="0.3">
      <c r="A149" s="22">
        <v>38007.20416666667</v>
      </c>
      <c r="B149" s="20">
        <v>762</v>
      </c>
      <c r="C149" s="20">
        <v>-13.7</v>
      </c>
      <c r="D149" s="20">
        <v>360</v>
      </c>
      <c r="E149" s="20">
        <v>66.099999999999994</v>
      </c>
      <c r="F149" s="22">
        <v>38009.958333333343</v>
      </c>
    </row>
    <row r="150" spans="1:6" x14ac:dyDescent="0.3">
      <c r="A150" s="22">
        <v>38188.563194444447</v>
      </c>
      <c r="B150" s="20">
        <v>710</v>
      </c>
      <c r="C150" s="20">
        <v>16.600000000000001</v>
      </c>
      <c r="D150" s="20">
        <v>360</v>
      </c>
      <c r="E150" s="20">
        <v>49.88</v>
      </c>
      <c r="F150" s="22">
        <v>38190.64166666667</v>
      </c>
    </row>
    <row r="151" spans="1:6" x14ac:dyDescent="0.3">
      <c r="A151" s="22">
        <v>38190.354166666657</v>
      </c>
      <c r="B151" s="20">
        <v>899</v>
      </c>
      <c r="C151" s="20">
        <v>-12.6</v>
      </c>
      <c r="D151" s="20">
        <v>132</v>
      </c>
      <c r="E151" s="20">
        <v>52.3</v>
      </c>
      <c r="F151" s="22">
        <v>38192.533333333333</v>
      </c>
    </row>
    <row r="152" spans="1:6" x14ac:dyDescent="0.3">
      <c r="A152" s="22">
        <v>38193.620833333327</v>
      </c>
      <c r="B152" s="20">
        <v>1333</v>
      </c>
      <c r="C152" s="20">
        <v>7</v>
      </c>
      <c r="D152" s="20">
        <v>360</v>
      </c>
      <c r="E152" s="20">
        <v>13.1</v>
      </c>
      <c r="F152" s="22">
        <v>38194.166666666657</v>
      </c>
    </row>
    <row r="153" spans="1:6" x14ac:dyDescent="0.3">
      <c r="A153" s="22">
        <v>38199.245833333327</v>
      </c>
      <c r="B153" s="20">
        <v>1192</v>
      </c>
      <c r="C153" s="20">
        <v>46.4</v>
      </c>
      <c r="D153" s="20">
        <v>197</v>
      </c>
      <c r="E153" s="20">
        <v>33.65</v>
      </c>
      <c r="F153" s="22">
        <v>38200.647916666669</v>
      </c>
    </row>
    <row r="154" spans="1:6" x14ac:dyDescent="0.3">
      <c r="A154" s="22">
        <v>38225.520833333343</v>
      </c>
      <c r="B154" s="20">
        <v>184</v>
      </c>
      <c r="C154" s="20">
        <v>5.5</v>
      </c>
      <c r="D154" s="20">
        <v>119</v>
      </c>
      <c r="E154" s="20">
        <v>78.2</v>
      </c>
      <c r="F154" s="22">
        <v>38228.779166666667</v>
      </c>
    </row>
    <row r="155" spans="1:6" x14ac:dyDescent="0.3">
      <c r="A155" s="22">
        <v>38242.025000000001</v>
      </c>
      <c r="B155" s="20">
        <v>1328</v>
      </c>
      <c r="C155" s="20">
        <v>22.5</v>
      </c>
      <c r="D155" s="20">
        <v>360</v>
      </c>
      <c r="E155" s="20">
        <v>42.25</v>
      </c>
      <c r="F155" s="22">
        <v>38243.785416666673</v>
      </c>
    </row>
    <row r="156" spans="1:6" x14ac:dyDescent="0.3">
      <c r="A156" s="22">
        <v>38295.412499999999</v>
      </c>
      <c r="B156" s="20">
        <v>653</v>
      </c>
      <c r="C156" s="20">
        <v>6.3</v>
      </c>
      <c r="D156" s="20">
        <v>360</v>
      </c>
      <c r="E156" s="20">
        <v>66.77</v>
      </c>
      <c r="F156" s="22">
        <v>38298.194444444453</v>
      </c>
    </row>
    <row r="157" spans="1:6" x14ac:dyDescent="0.3">
      <c r="A157" s="22">
        <v>38295.979166666657</v>
      </c>
      <c r="B157" s="20">
        <v>1055</v>
      </c>
      <c r="C157" s="20">
        <v>-1.9</v>
      </c>
      <c r="D157" s="20">
        <v>293</v>
      </c>
      <c r="E157" s="20">
        <v>51.9</v>
      </c>
      <c r="F157" s="22">
        <v>38298.14166666667</v>
      </c>
    </row>
    <row r="158" spans="1:6" x14ac:dyDescent="0.3">
      <c r="A158" s="22">
        <v>38297.087500000001</v>
      </c>
      <c r="B158" s="20">
        <v>1111</v>
      </c>
      <c r="C158" s="20">
        <v>18.8</v>
      </c>
      <c r="D158" s="20">
        <v>214</v>
      </c>
      <c r="E158" s="20">
        <v>90.8</v>
      </c>
      <c r="F158" s="22">
        <v>38300.870833333327</v>
      </c>
    </row>
    <row r="159" spans="1:6" x14ac:dyDescent="0.3">
      <c r="A159" s="22">
        <v>38298.70416666667</v>
      </c>
      <c r="B159" s="20">
        <v>1759</v>
      </c>
      <c r="C159" s="20">
        <v>-19.7</v>
      </c>
      <c r="D159" s="20">
        <v>360</v>
      </c>
      <c r="E159" s="20">
        <v>34.700000000000003</v>
      </c>
      <c r="F159" s="22">
        <v>38300.15</v>
      </c>
    </row>
    <row r="160" spans="1:6" x14ac:dyDescent="0.3">
      <c r="A160" s="22">
        <v>38329.851388888892</v>
      </c>
      <c r="B160" s="20">
        <v>611</v>
      </c>
      <c r="C160" s="20">
        <v>-87.2</v>
      </c>
      <c r="D160" s="20">
        <v>360</v>
      </c>
      <c r="E160" s="20">
        <v>63.57</v>
      </c>
      <c r="F160" s="22">
        <v>38332.5</v>
      </c>
    </row>
    <row r="161" spans="1:6" x14ac:dyDescent="0.3">
      <c r="A161" s="22">
        <v>38367.270833333343</v>
      </c>
      <c r="B161" s="20">
        <v>2049</v>
      </c>
      <c r="C161" s="20">
        <v>-30.7</v>
      </c>
      <c r="D161" s="20">
        <v>360</v>
      </c>
      <c r="E161" s="20">
        <v>31.5</v>
      </c>
      <c r="F161" s="22">
        <v>38368.583333333343</v>
      </c>
    </row>
    <row r="162" spans="1:6" x14ac:dyDescent="0.3">
      <c r="A162" s="22">
        <v>38367.962500000001</v>
      </c>
      <c r="B162" s="20">
        <v>2861</v>
      </c>
      <c r="C162" s="20">
        <v>-127.4</v>
      </c>
      <c r="D162" s="20">
        <v>360</v>
      </c>
      <c r="E162" s="20">
        <v>38.4</v>
      </c>
      <c r="F162" s="22">
        <v>38369.5625</v>
      </c>
    </row>
    <row r="163" spans="1:6" x14ac:dyDescent="0.3">
      <c r="A163" s="22">
        <v>38369.412499999999</v>
      </c>
      <c r="B163" s="20">
        <v>2547</v>
      </c>
      <c r="C163" s="20">
        <v>-159.1</v>
      </c>
      <c r="D163" s="20">
        <v>360</v>
      </c>
      <c r="E163" s="20">
        <v>14.75</v>
      </c>
      <c r="F163" s="22">
        <v>38370.027083333327</v>
      </c>
    </row>
    <row r="164" spans="1:6" x14ac:dyDescent="0.3">
      <c r="A164" s="22">
        <v>38372.287499999999</v>
      </c>
      <c r="B164" s="20">
        <v>3242</v>
      </c>
      <c r="C164" s="20">
        <v>16</v>
      </c>
      <c r="D164" s="20">
        <v>360</v>
      </c>
      <c r="E164" s="20">
        <v>17.100000000000001</v>
      </c>
      <c r="F164" s="22">
        <v>38373</v>
      </c>
    </row>
    <row r="165" spans="1:6" x14ac:dyDescent="0.3">
      <c r="A165" s="22">
        <v>38396.462500000001</v>
      </c>
      <c r="B165" s="20">
        <v>584</v>
      </c>
      <c r="C165" s="20">
        <v>-13</v>
      </c>
      <c r="D165" s="20">
        <v>151</v>
      </c>
      <c r="E165" s="20">
        <v>99.9</v>
      </c>
      <c r="F165" s="22">
        <v>38400.625</v>
      </c>
    </row>
    <row r="166" spans="1:6" x14ac:dyDescent="0.3">
      <c r="A166" s="22">
        <v>38489.143055555563</v>
      </c>
      <c r="B166" s="20">
        <v>449</v>
      </c>
      <c r="C166" s="20">
        <v>18.100000000000001</v>
      </c>
      <c r="D166" s="20">
        <v>273</v>
      </c>
      <c r="E166" s="20">
        <v>75.87</v>
      </c>
      <c r="F166" s="22">
        <v>38492.304166666669</v>
      </c>
    </row>
    <row r="167" spans="1:6" x14ac:dyDescent="0.3">
      <c r="A167" s="22">
        <v>38498.629166666673</v>
      </c>
      <c r="B167" s="20">
        <v>586</v>
      </c>
      <c r="C167" s="20">
        <v>-1.6</v>
      </c>
      <c r="D167" s="20">
        <v>360</v>
      </c>
      <c r="E167" s="20">
        <v>42.9</v>
      </c>
      <c r="F167" s="22">
        <v>38500.416666666657</v>
      </c>
    </row>
    <row r="168" spans="1:6" x14ac:dyDescent="0.3">
      <c r="A168" s="22">
        <v>38498.893055555563</v>
      </c>
      <c r="B168" s="20">
        <v>420</v>
      </c>
      <c r="C168" s="20">
        <v>-1.8</v>
      </c>
      <c r="D168" s="20">
        <v>199</v>
      </c>
      <c r="E168" s="20">
        <v>60.82</v>
      </c>
      <c r="F168" s="22">
        <v>38501.427083333343</v>
      </c>
    </row>
    <row r="169" spans="1:6" x14ac:dyDescent="0.3">
      <c r="A169" s="22">
        <v>38512.60833333333</v>
      </c>
      <c r="B169" s="20">
        <v>377</v>
      </c>
      <c r="C169" s="20">
        <v>-3.7</v>
      </c>
      <c r="D169" s="20">
        <v>125</v>
      </c>
      <c r="E169" s="20">
        <v>73</v>
      </c>
      <c r="F169" s="22">
        <v>38515.65</v>
      </c>
    </row>
    <row r="170" spans="1:6" x14ac:dyDescent="0.3">
      <c r="A170" s="22">
        <v>38540.712500000001</v>
      </c>
      <c r="B170" s="20">
        <v>683</v>
      </c>
      <c r="C170" s="20">
        <v>-8.6999999999999993</v>
      </c>
      <c r="D170" s="20">
        <v>360</v>
      </c>
      <c r="E170" s="20">
        <v>66</v>
      </c>
      <c r="F170" s="22">
        <v>38543.462500000001</v>
      </c>
    </row>
    <row r="171" spans="1:6" x14ac:dyDescent="0.3">
      <c r="A171" s="22">
        <v>38595.479166666657</v>
      </c>
      <c r="B171" s="20">
        <v>825</v>
      </c>
      <c r="C171" s="20">
        <v>42.9</v>
      </c>
      <c r="D171" s="20">
        <v>360</v>
      </c>
      <c r="E171" s="20">
        <v>55.55</v>
      </c>
      <c r="F171" s="22">
        <v>38597.793749999997</v>
      </c>
    </row>
    <row r="172" spans="1:6" x14ac:dyDescent="0.3">
      <c r="A172" s="22">
        <v>38604.824999999997</v>
      </c>
      <c r="B172" s="20">
        <v>2257</v>
      </c>
      <c r="C172" s="20">
        <v>-128.6</v>
      </c>
      <c r="D172" s="20">
        <v>360</v>
      </c>
      <c r="E172" s="20">
        <v>33.200000000000003</v>
      </c>
      <c r="F172" s="22">
        <v>38606.208333333343</v>
      </c>
    </row>
    <row r="173" spans="1:6" x14ac:dyDescent="0.3">
      <c r="A173" s="22">
        <v>38605.911111111112</v>
      </c>
      <c r="B173" s="20">
        <v>1893</v>
      </c>
      <c r="C173" s="20">
        <v>-171.7</v>
      </c>
      <c r="D173" s="20">
        <v>360</v>
      </c>
      <c r="E173" s="20">
        <v>46.13</v>
      </c>
      <c r="F173" s="22">
        <v>38607.833333333343</v>
      </c>
    </row>
    <row r="174" spans="1:6" x14ac:dyDescent="0.3">
      <c r="A174" s="22">
        <v>38608.833333333343</v>
      </c>
      <c r="B174" s="20">
        <v>1866</v>
      </c>
      <c r="C174" s="20">
        <v>11.5</v>
      </c>
      <c r="D174" s="20">
        <v>360</v>
      </c>
      <c r="E174" s="20">
        <v>42.4</v>
      </c>
      <c r="F174" s="22">
        <v>38610.6</v>
      </c>
    </row>
    <row r="175" spans="1:6" x14ac:dyDescent="0.3">
      <c r="A175" s="22">
        <v>38715.873611111107</v>
      </c>
      <c r="B175" s="20">
        <v>466</v>
      </c>
      <c r="C175" s="20">
        <v>14.1</v>
      </c>
      <c r="D175" s="20">
        <v>110</v>
      </c>
      <c r="E175" s="20">
        <v>51.03</v>
      </c>
      <c r="F175" s="22">
        <v>38718</v>
      </c>
    </row>
    <row r="176" spans="1:6" x14ac:dyDescent="0.3">
      <c r="A176" s="22">
        <v>38904.370833333327</v>
      </c>
      <c r="B176" s="20">
        <v>911</v>
      </c>
      <c r="C176" s="20">
        <v>8.1999999999999993</v>
      </c>
      <c r="D176" s="20">
        <v>360</v>
      </c>
      <c r="E176" s="20">
        <v>70.430000000000007</v>
      </c>
      <c r="F176" s="22">
        <v>38907.305555555547</v>
      </c>
    </row>
    <row r="177" spans="1:8" x14ac:dyDescent="0.3">
      <c r="A177" s="22">
        <v>38945.313194444447</v>
      </c>
      <c r="B177" s="20">
        <v>563</v>
      </c>
      <c r="C177" s="20">
        <v>5.0999999999999996</v>
      </c>
      <c r="D177" s="20">
        <v>360</v>
      </c>
      <c r="E177" s="20">
        <v>63.48</v>
      </c>
      <c r="F177" s="22">
        <v>38947.958333333343</v>
      </c>
    </row>
    <row r="178" spans="1:8" x14ac:dyDescent="0.3">
      <c r="A178" s="22">
        <v>38945.6875</v>
      </c>
      <c r="B178" s="20">
        <v>888</v>
      </c>
      <c r="C178" s="20">
        <v>1.9</v>
      </c>
      <c r="D178" s="20">
        <v>360</v>
      </c>
      <c r="E178" s="20">
        <v>55.5</v>
      </c>
      <c r="F178" s="22">
        <v>38948</v>
      </c>
    </row>
    <row r="179" spans="1:8" x14ac:dyDescent="0.3">
      <c r="A179" s="22">
        <v>39064.120833333327</v>
      </c>
      <c r="B179" s="20">
        <v>1774</v>
      </c>
      <c r="C179" s="20">
        <v>-61.4</v>
      </c>
      <c r="D179" s="20">
        <v>360</v>
      </c>
      <c r="E179" s="20">
        <v>43.8</v>
      </c>
      <c r="F179" s="22">
        <v>39065.945833333331</v>
      </c>
    </row>
    <row r="180" spans="1:8" x14ac:dyDescent="0.3">
      <c r="A180" s="22">
        <v>39065.9375</v>
      </c>
      <c r="B180" s="20">
        <v>1042</v>
      </c>
      <c r="C180" s="20">
        <v>-0.4</v>
      </c>
      <c r="D180" s="20">
        <v>360</v>
      </c>
      <c r="E180" s="20">
        <v>30</v>
      </c>
      <c r="F180" s="22">
        <v>39067.1875</v>
      </c>
    </row>
    <row r="181" spans="1:8" x14ac:dyDescent="0.3">
      <c r="A181" s="21" t="s">
        <v>1</v>
      </c>
      <c r="B181" s="21" t="s">
        <v>5</v>
      </c>
      <c r="C181" s="21" t="s">
        <v>6</v>
      </c>
      <c r="D181" s="21" t="s">
        <v>4</v>
      </c>
      <c r="E181" s="21" t="s">
        <v>7</v>
      </c>
      <c r="F181" s="21" t="s">
        <v>0</v>
      </c>
    </row>
    <row r="183" spans="1:8" x14ac:dyDescent="0.3">
      <c r="A183" s="56" t="s">
        <v>9</v>
      </c>
      <c r="B183" s="56"/>
      <c r="C183" s="56"/>
      <c r="D183" s="56"/>
      <c r="E183" s="56"/>
      <c r="F183" s="56"/>
      <c r="G183" s="18"/>
      <c r="H183" s="18"/>
    </row>
    <row r="184" spans="1:8" x14ac:dyDescent="0.3">
      <c r="A184" s="23" t="s">
        <v>1</v>
      </c>
      <c r="B184" s="21" t="s">
        <v>5</v>
      </c>
      <c r="C184" s="24" t="s">
        <v>6</v>
      </c>
      <c r="D184" s="25" t="s">
        <v>154</v>
      </c>
      <c r="E184" s="21" t="s">
        <v>7</v>
      </c>
      <c r="F184" s="21" t="s">
        <v>0</v>
      </c>
    </row>
    <row r="185" spans="1:8" x14ac:dyDescent="0.3">
      <c r="A185" s="22">
        <v>35436.632430555554</v>
      </c>
      <c r="B185" s="26">
        <v>136</v>
      </c>
      <c r="C185" s="27">
        <v>4.0999999999999996</v>
      </c>
      <c r="D185" s="26">
        <v>180</v>
      </c>
      <c r="E185" s="26">
        <v>86</v>
      </c>
      <c r="F185" s="22">
        <v>35440.215763888889</v>
      </c>
    </row>
    <row r="186" spans="1:8" x14ac:dyDescent="0.3">
      <c r="A186" s="22">
        <v>35468.020891203705</v>
      </c>
      <c r="B186" s="26">
        <v>490</v>
      </c>
      <c r="C186" s="27">
        <v>14.3</v>
      </c>
      <c r="D186" s="26">
        <v>266</v>
      </c>
      <c r="E186" s="26">
        <v>75</v>
      </c>
      <c r="F186" s="22">
        <v>35471.145891203705</v>
      </c>
    </row>
    <row r="187" spans="1:8" x14ac:dyDescent="0.3">
      <c r="A187" s="22">
        <v>35527.602592592593</v>
      </c>
      <c r="B187" s="28">
        <v>875</v>
      </c>
      <c r="C187" s="27">
        <v>3.3</v>
      </c>
      <c r="D187" s="26">
        <v>123</v>
      </c>
      <c r="E187" s="26">
        <v>87</v>
      </c>
      <c r="F187" s="22">
        <v>35531.227592592593</v>
      </c>
    </row>
    <row r="188" spans="1:8" x14ac:dyDescent="0.3">
      <c r="A188" s="22">
        <v>35701.04760416667</v>
      </c>
      <c r="B188" s="26">
        <v>359</v>
      </c>
      <c r="C188" s="27">
        <v>2.8</v>
      </c>
      <c r="D188" s="26">
        <v>87</v>
      </c>
      <c r="E188" s="26">
        <v>89</v>
      </c>
      <c r="F188" s="22">
        <v>35704.755937499998</v>
      </c>
    </row>
    <row r="189" spans="1:8" x14ac:dyDescent="0.3">
      <c r="A189" s="22">
        <v>35816.275983796295</v>
      </c>
      <c r="B189" s="26">
        <v>361</v>
      </c>
      <c r="C189" s="27">
        <v>1.5</v>
      </c>
      <c r="D189" s="26">
        <v>179</v>
      </c>
      <c r="E189" s="26">
        <v>71</v>
      </c>
      <c r="F189" s="22">
        <v>35819.234317129631</v>
      </c>
    </row>
    <row r="190" spans="1:8" x14ac:dyDescent="0.3">
      <c r="A190" s="22">
        <v>35820.643449074072</v>
      </c>
      <c r="B190" s="26">
        <v>693</v>
      </c>
      <c r="C190" s="27">
        <v>-7.4</v>
      </c>
      <c r="D190" s="26">
        <v>112</v>
      </c>
      <c r="E190" s="26">
        <v>71</v>
      </c>
      <c r="F190" s="22">
        <v>35823.601782407408</v>
      </c>
    </row>
    <row r="191" spans="1:8" x14ac:dyDescent="0.3">
      <c r="A191" s="22">
        <v>35914.707569444443</v>
      </c>
      <c r="B191" s="26">
        <v>1374</v>
      </c>
      <c r="C191" s="27">
        <v>-44.8</v>
      </c>
      <c r="D191" s="26">
        <v>336</v>
      </c>
      <c r="E191" s="26">
        <v>67</v>
      </c>
      <c r="F191" s="22">
        <v>35917.499236111114</v>
      </c>
    </row>
    <row r="192" spans="1:8" x14ac:dyDescent="0.3">
      <c r="A192" s="22">
        <v>35916.986215277779</v>
      </c>
      <c r="B192" s="26">
        <v>585</v>
      </c>
      <c r="C192" s="27">
        <v>8</v>
      </c>
      <c r="D192" s="26">
        <v>126</v>
      </c>
      <c r="E192" s="26">
        <v>51</v>
      </c>
      <c r="F192" s="22">
        <v>35919.111215277779</v>
      </c>
    </row>
    <row r="193" spans="1:6" x14ac:dyDescent="0.3">
      <c r="A193" s="22">
        <v>35917.230509259258</v>
      </c>
      <c r="B193" s="26">
        <v>542</v>
      </c>
      <c r="C193" s="27">
        <v>-1.4</v>
      </c>
      <c r="D193" s="26">
        <v>154</v>
      </c>
      <c r="E193" s="26">
        <v>48</v>
      </c>
      <c r="F193" s="22">
        <v>35919.230509259258</v>
      </c>
    </row>
    <row r="194" spans="1:6" x14ac:dyDescent="0.3">
      <c r="A194" s="22">
        <v>36103.329247685186</v>
      </c>
      <c r="B194" s="28">
        <v>527</v>
      </c>
      <c r="C194" s="27">
        <v>19.600000000000001</v>
      </c>
      <c r="D194" s="26">
        <v>349</v>
      </c>
      <c r="E194" s="26">
        <v>87</v>
      </c>
      <c r="F194" s="22">
        <v>36106.954247685186</v>
      </c>
    </row>
    <row r="195" spans="1:6" x14ac:dyDescent="0.3">
      <c r="A195" s="22">
        <v>36104.864571759259</v>
      </c>
      <c r="B195" s="26">
        <v>1118</v>
      </c>
      <c r="C195" s="27">
        <v>-24</v>
      </c>
      <c r="D195" s="26">
        <v>300</v>
      </c>
      <c r="E195" s="26">
        <v>61</v>
      </c>
      <c r="F195" s="22">
        <v>36107.406238425923</v>
      </c>
    </row>
    <row r="196" spans="1:6" x14ac:dyDescent="0.3">
      <c r="A196" s="22">
        <v>36283.254224537035</v>
      </c>
      <c r="B196" s="28">
        <v>1147</v>
      </c>
      <c r="C196" s="27">
        <v>15.8</v>
      </c>
      <c r="D196" s="26">
        <v>88</v>
      </c>
      <c r="E196" s="26">
        <v>70</v>
      </c>
      <c r="F196" s="22">
        <v>36286.170891203707</v>
      </c>
    </row>
    <row r="197" spans="1:6" x14ac:dyDescent="0.3">
      <c r="A197" s="22">
        <v>36340.31349537037</v>
      </c>
      <c r="B197" s="26">
        <v>634</v>
      </c>
      <c r="C197" s="27">
        <v>1.1000000000000001</v>
      </c>
      <c r="D197" s="26">
        <v>1</v>
      </c>
      <c r="E197" s="26">
        <v>73</v>
      </c>
      <c r="F197" s="22">
        <v>36343.355162037034</v>
      </c>
    </row>
    <row r="198" spans="1:6" x14ac:dyDescent="0.3">
      <c r="A198" s="22">
        <v>36565.829363425924</v>
      </c>
      <c r="B198" s="26">
        <v>910</v>
      </c>
      <c r="C198" s="27">
        <v>-1.1000000000000001</v>
      </c>
      <c r="D198" s="26">
        <v>223</v>
      </c>
      <c r="E198" s="26">
        <v>69</v>
      </c>
      <c r="F198" s="22">
        <v>36568.704363425924</v>
      </c>
    </row>
    <row r="199" spans="1:6" x14ac:dyDescent="0.3">
      <c r="A199" s="22">
        <v>36620.689317129632</v>
      </c>
      <c r="B199" s="26">
        <v>1188</v>
      </c>
      <c r="C199" s="27">
        <v>12.8</v>
      </c>
      <c r="D199" s="26">
        <v>265</v>
      </c>
      <c r="E199" s="26">
        <v>57</v>
      </c>
      <c r="F199" s="22">
        <v>36623.064317129632</v>
      </c>
    </row>
    <row r="200" spans="1:6" x14ac:dyDescent="0.3">
      <c r="A200" s="22">
        <v>36683.662557870368</v>
      </c>
      <c r="B200" s="28">
        <v>1108</v>
      </c>
      <c r="C200" s="27">
        <v>1.5</v>
      </c>
      <c r="D200" s="26">
        <v>47</v>
      </c>
      <c r="E200" s="26">
        <v>54</v>
      </c>
      <c r="F200" s="22">
        <v>36685.912557870368</v>
      </c>
    </row>
    <row r="201" spans="1:6" x14ac:dyDescent="0.3">
      <c r="A201" s="22">
        <v>36718.560682870368</v>
      </c>
      <c r="B201" s="26">
        <v>1078</v>
      </c>
      <c r="C201" s="27">
        <v>-42.9</v>
      </c>
      <c r="D201" s="26">
        <v>63</v>
      </c>
      <c r="E201" s="26">
        <v>51</v>
      </c>
      <c r="F201" s="22">
        <v>36720.685682870368</v>
      </c>
    </row>
    <row r="202" spans="1:6" x14ac:dyDescent="0.3">
      <c r="A202" s="22">
        <v>36781.495891203704</v>
      </c>
      <c r="B202" s="26">
        <v>1550</v>
      </c>
      <c r="C202" s="27">
        <v>58.2</v>
      </c>
      <c r="D202" s="26">
        <v>220</v>
      </c>
      <c r="E202" s="26">
        <v>74</v>
      </c>
      <c r="F202" s="22">
        <v>36784.579224537039</v>
      </c>
    </row>
    <row r="203" spans="1:6" x14ac:dyDescent="0.3">
      <c r="A203" s="22">
        <v>36785.220995370371</v>
      </c>
      <c r="B203" s="28">
        <v>1251</v>
      </c>
      <c r="C203" s="27">
        <v>-12.3</v>
      </c>
      <c r="D203" s="26">
        <v>3</v>
      </c>
      <c r="E203" s="26">
        <v>60</v>
      </c>
      <c r="F203" s="22">
        <v>36787.720995370371</v>
      </c>
    </row>
    <row r="204" spans="1:6" x14ac:dyDescent="0.3">
      <c r="A204" s="22">
        <v>36801.851446759261</v>
      </c>
      <c r="B204" s="28">
        <v>525</v>
      </c>
      <c r="C204" s="27">
        <v>-8.1999999999999993</v>
      </c>
      <c r="D204" s="26">
        <v>180</v>
      </c>
      <c r="E204" s="26">
        <v>80</v>
      </c>
      <c r="F204" s="22">
        <v>36805.18478009259</v>
      </c>
    </row>
    <row r="205" spans="1:6" x14ac:dyDescent="0.3">
      <c r="A205" s="22">
        <v>36854.229224537034</v>
      </c>
      <c r="B205" s="28">
        <v>924</v>
      </c>
      <c r="C205" s="27">
        <v>2.1</v>
      </c>
      <c r="D205" s="26">
        <v>313</v>
      </c>
      <c r="E205" s="26">
        <v>53</v>
      </c>
      <c r="F205" s="22">
        <v>36856.437557870369</v>
      </c>
    </row>
    <row r="206" spans="1:6" x14ac:dyDescent="0.3">
      <c r="A206" s="22">
        <v>36855.06386574074</v>
      </c>
      <c r="B206" s="26">
        <v>2519</v>
      </c>
      <c r="C206" s="27">
        <v>-5</v>
      </c>
      <c r="D206" s="26">
        <v>82</v>
      </c>
      <c r="E206" s="26">
        <v>31</v>
      </c>
      <c r="F206" s="22">
        <v>36856.355532407404</v>
      </c>
    </row>
    <row r="207" spans="1:6" x14ac:dyDescent="0.3">
      <c r="A207" s="22">
        <v>36856.712557870371</v>
      </c>
      <c r="B207" s="26">
        <v>980</v>
      </c>
      <c r="C207" s="27">
        <v>5.8</v>
      </c>
      <c r="D207" s="26">
        <v>274</v>
      </c>
      <c r="E207" s="26">
        <v>50</v>
      </c>
      <c r="F207" s="22">
        <v>36858.795891203707</v>
      </c>
    </row>
    <row r="208" spans="1:6" x14ac:dyDescent="0.3">
      <c r="A208" s="22">
        <v>36896.708391203705</v>
      </c>
      <c r="B208" s="26">
        <v>828</v>
      </c>
      <c r="C208" s="27">
        <v>-21.2</v>
      </c>
      <c r="D208" s="26">
        <v>319</v>
      </c>
      <c r="E208" s="26">
        <v>60</v>
      </c>
      <c r="F208" s="22">
        <v>36899.208391203705</v>
      </c>
    </row>
    <row r="209" spans="1:6" x14ac:dyDescent="0.3">
      <c r="A209" s="22">
        <v>36975.712557870371</v>
      </c>
      <c r="B209" s="26">
        <v>677</v>
      </c>
      <c r="C209" s="27">
        <v>-12.2</v>
      </c>
      <c r="D209" s="26">
        <v>19</v>
      </c>
      <c r="E209" s="26">
        <v>64</v>
      </c>
      <c r="F209" s="22">
        <v>36978.379224537035</v>
      </c>
    </row>
    <row r="210" spans="1:6" x14ac:dyDescent="0.3">
      <c r="A210" s="22">
        <v>36979.43478009259</v>
      </c>
      <c r="B210" s="26">
        <v>942</v>
      </c>
      <c r="C210" s="27">
        <v>3.5</v>
      </c>
      <c r="D210" s="26">
        <v>71</v>
      </c>
      <c r="E210" s="26">
        <v>50</v>
      </c>
      <c r="F210" s="22">
        <v>36981.518113425926</v>
      </c>
    </row>
    <row r="211" spans="1:6" x14ac:dyDescent="0.3">
      <c r="A211" s="22">
        <v>36986.712557870371</v>
      </c>
      <c r="B211" s="26">
        <v>1390</v>
      </c>
      <c r="C211" s="27">
        <v>-21.8</v>
      </c>
      <c r="D211" s="26">
        <v>27</v>
      </c>
      <c r="E211" s="26">
        <v>50</v>
      </c>
      <c r="F211" s="22">
        <v>36988.795891203707</v>
      </c>
    </row>
    <row r="212" spans="1:6" x14ac:dyDescent="0.3">
      <c r="A212" s="22">
        <v>36987.812523148146</v>
      </c>
      <c r="B212" s="26">
        <v>1270</v>
      </c>
      <c r="C212" s="27">
        <v>-57.3</v>
      </c>
      <c r="D212" s="26">
        <v>147</v>
      </c>
      <c r="E212" s="26">
        <v>45</v>
      </c>
      <c r="F212" s="22">
        <v>36989.687523148146</v>
      </c>
    </row>
    <row r="213" spans="1:6" x14ac:dyDescent="0.3">
      <c r="A213" s="22">
        <v>36990.662523148145</v>
      </c>
      <c r="B213" s="26">
        <v>1192</v>
      </c>
      <c r="C213" s="27">
        <v>1.3</v>
      </c>
      <c r="D213" s="26">
        <v>211</v>
      </c>
      <c r="E213" s="26">
        <v>53</v>
      </c>
      <c r="F213" s="22">
        <v>36992.870856481481</v>
      </c>
    </row>
    <row r="214" spans="1:6" x14ac:dyDescent="0.3">
      <c r="A214" s="22">
        <v>36991.229166666664</v>
      </c>
      <c r="B214" s="26">
        <v>2411</v>
      </c>
      <c r="C214" s="27">
        <v>211.6</v>
      </c>
      <c r="D214" s="26">
        <v>166</v>
      </c>
      <c r="E214" s="26">
        <v>47</v>
      </c>
      <c r="F214" s="22">
        <v>36993.1875</v>
      </c>
    </row>
    <row r="215" spans="1:6" x14ac:dyDescent="0.3">
      <c r="A215" s="22">
        <v>36992.563750000001</v>
      </c>
      <c r="B215" s="26">
        <v>1103</v>
      </c>
      <c r="C215" s="27">
        <v>-13</v>
      </c>
      <c r="D215" s="26">
        <v>224</v>
      </c>
      <c r="E215" s="26">
        <v>48</v>
      </c>
      <c r="F215" s="22">
        <v>36994.563750000001</v>
      </c>
    </row>
    <row r="216" spans="1:6" x14ac:dyDescent="0.3">
      <c r="A216" s="22">
        <v>37068.520891203705</v>
      </c>
      <c r="B216" s="28">
        <v>1006</v>
      </c>
      <c r="C216" s="27">
        <v>4.5</v>
      </c>
      <c r="D216" s="19">
        <v>89</v>
      </c>
      <c r="E216" s="26">
        <v>62</v>
      </c>
      <c r="F216" s="22">
        <v>37071.104224537034</v>
      </c>
    </row>
    <row r="217" spans="1:6" x14ac:dyDescent="0.3">
      <c r="A217" s="22">
        <v>37145.620891203704</v>
      </c>
      <c r="B217" s="26">
        <v>791</v>
      </c>
      <c r="C217" s="27">
        <v>13.2</v>
      </c>
      <c r="D217" s="26">
        <v>59</v>
      </c>
      <c r="E217" s="26">
        <v>52</v>
      </c>
      <c r="F217" s="22">
        <v>37147.787557870368</v>
      </c>
    </row>
    <row r="218" spans="1:6" x14ac:dyDescent="0.3">
      <c r="A218" s="22">
        <v>37158.43818287037</v>
      </c>
      <c r="B218" s="26">
        <v>2402</v>
      </c>
      <c r="C218" s="27">
        <v>54.1</v>
      </c>
      <c r="D218" s="26">
        <v>142</v>
      </c>
      <c r="E218" s="26">
        <v>40</v>
      </c>
      <c r="F218" s="22">
        <v>37160.104849537034</v>
      </c>
    </row>
    <row r="219" spans="1:6" x14ac:dyDescent="0.3">
      <c r="A219" s="22">
        <v>37173.479224537034</v>
      </c>
      <c r="B219" s="26">
        <v>973</v>
      </c>
      <c r="C219" s="27">
        <v>-41.5</v>
      </c>
      <c r="D219" s="26">
        <v>184</v>
      </c>
      <c r="E219" s="26">
        <v>62</v>
      </c>
      <c r="F219" s="22">
        <v>37176.062557870369</v>
      </c>
    </row>
    <row r="220" spans="1:6" x14ac:dyDescent="0.3">
      <c r="A220" s="22">
        <v>37183.70144675926</v>
      </c>
      <c r="B220" s="26">
        <v>901</v>
      </c>
      <c r="C220" s="27">
        <v>-0.7</v>
      </c>
      <c r="D220" s="26">
        <v>273</v>
      </c>
      <c r="E220" s="26">
        <v>56</v>
      </c>
      <c r="F220" s="22">
        <v>37186.034780092596</v>
      </c>
    </row>
    <row r="221" spans="1:6" x14ac:dyDescent="0.3">
      <c r="A221" s="22">
        <v>37186.629224537035</v>
      </c>
      <c r="B221" s="26">
        <v>1336</v>
      </c>
      <c r="C221" s="27">
        <v>-8</v>
      </c>
      <c r="D221" s="26">
        <v>122</v>
      </c>
      <c r="E221" s="26">
        <v>70</v>
      </c>
      <c r="F221" s="22">
        <v>37189.545891203707</v>
      </c>
    </row>
    <row r="222" spans="1:6" x14ac:dyDescent="0.3">
      <c r="A222" s="22">
        <v>37189.643113425926</v>
      </c>
      <c r="B222" s="26">
        <v>1092</v>
      </c>
      <c r="C222" s="27">
        <v>-1.4</v>
      </c>
      <c r="D222" s="26">
        <v>175</v>
      </c>
      <c r="E222" s="26">
        <v>67</v>
      </c>
      <c r="F222" s="22">
        <v>37192.43478009259</v>
      </c>
    </row>
    <row r="223" spans="1:6" x14ac:dyDescent="0.3">
      <c r="A223" s="22">
        <v>37199.691041666665</v>
      </c>
      <c r="B223" s="26">
        <v>1810</v>
      </c>
      <c r="C223" s="27">
        <v>-63.4</v>
      </c>
      <c r="D223" s="26">
        <v>239</v>
      </c>
      <c r="E223" s="26">
        <v>38</v>
      </c>
      <c r="F223" s="22">
        <v>37201.274375000001</v>
      </c>
    </row>
    <row r="224" spans="1:6" x14ac:dyDescent="0.3">
      <c r="A224" s="22">
        <v>37212.22923611111</v>
      </c>
      <c r="B224" s="26">
        <v>1379</v>
      </c>
      <c r="C224" s="27">
        <v>-22.5</v>
      </c>
      <c r="D224" s="26">
        <v>58</v>
      </c>
      <c r="E224" s="26">
        <v>64</v>
      </c>
      <c r="F224" s="22">
        <v>37214.895902777775</v>
      </c>
    </row>
    <row r="225" spans="1:6" x14ac:dyDescent="0.3">
      <c r="A225" s="22">
        <v>37217.979224537034</v>
      </c>
      <c r="B225" s="26">
        <v>1437</v>
      </c>
      <c r="C225" s="27">
        <v>-12.9</v>
      </c>
      <c r="D225" s="26">
        <v>349</v>
      </c>
      <c r="E225" s="26">
        <v>40</v>
      </c>
      <c r="F225" s="22">
        <v>37219.645891203705</v>
      </c>
    </row>
    <row r="226" spans="1:6" x14ac:dyDescent="0.3">
      <c r="A226" s="22">
        <v>37330.962569444448</v>
      </c>
      <c r="B226" s="28">
        <v>907</v>
      </c>
      <c r="C226" s="27">
        <v>-17.399999999999999</v>
      </c>
      <c r="D226" s="26">
        <v>309</v>
      </c>
      <c r="E226" s="26">
        <v>78</v>
      </c>
      <c r="F226" s="22">
        <v>37334.212569444448</v>
      </c>
    </row>
    <row r="227" spans="1:6" x14ac:dyDescent="0.3">
      <c r="A227" s="22">
        <v>37363.351446759261</v>
      </c>
      <c r="B227" s="28">
        <v>1218</v>
      </c>
      <c r="C227" s="27">
        <v>-19.8</v>
      </c>
      <c r="D227" s="26">
        <v>292</v>
      </c>
      <c r="E227" s="26">
        <v>75</v>
      </c>
      <c r="F227" s="22">
        <v>37366.476446759261</v>
      </c>
    </row>
    <row r="228" spans="1:6" x14ac:dyDescent="0.3">
      <c r="A228" s="22">
        <v>37392.034780092596</v>
      </c>
      <c r="B228" s="26">
        <v>600</v>
      </c>
      <c r="C228" s="27">
        <v>-6.6</v>
      </c>
      <c r="D228" s="26">
        <v>158</v>
      </c>
      <c r="E228" s="26">
        <v>75</v>
      </c>
      <c r="F228" s="22">
        <v>37395.159780092596</v>
      </c>
    </row>
    <row r="229" spans="1:6" x14ac:dyDescent="0.3">
      <c r="A229" s="22">
        <v>37398.159780092596</v>
      </c>
      <c r="B229" s="28">
        <v>1494</v>
      </c>
      <c r="C229" s="27">
        <v>-10.4</v>
      </c>
      <c r="D229" s="26">
        <v>250</v>
      </c>
      <c r="E229" s="26">
        <v>46</v>
      </c>
      <c r="F229" s="22">
        <v>37400.07644675926</v>
      </c>
    </row>
    <row r="230" spans="1:6" x14ac:dyDescent="0.3">
      <c r="A230" s="22">
        <v>37452.854224537034</v>
      </c>
      <c r="B230" s="28">
        <v>1132</v>
      </c>
      <c r="C230" s="27">
        <v>-25.6</v>
      </c>
      <c r="D230" s="26">
        <v>35</v>
      </c>
      <c r="E230" s="26">
        <v>63</v>
      </c>
      <c r="F230" s="22">
        <v>37455.479224537034</v>
      </c>
    </row>
    <row r="231" spans="1:6" x14ac:dyDescent="0.3">
      <c r="A231" s="22">
        <v>37484.520891203705</v>
      </c>
      <c r="B231" s="28">
        <v>1459</v>
      </c>
      <c r="C231" s="27">
        <v>-67.099999999999994</v>
      </c>
      <c r="D231" s="26">
        <v>121</v>
      </c>
      <c r="E231" s="26">
        <v>66</v>
      </c>
      <c r="F231" s="22">
        <v>37487.270891203705</v>
      </c>
    </row>
    <row r="232" spans="1:6" x14ac:dyDescent="0.3">
      <c r="A232" s="22">
        <v>37584.854224537034</v>
      </c>
      <c r="B232" s="26">
        <v>1077</v>
      </c>
      <c r="C232" s="27">
        <v>20.5</v>
      </c>
      <c r="D232" s="26">
        <v>8</v>
      </c>
      <c r="E232" s="26">
        <v>60</v>
      </c>
      <c r="F232" s="22">
        <v>37587.354224537034</v>
      </c>
    </row>
    <row r="233" spans="1:6" x14ac:dyDescent="0.3">
      <c r="A233" s="23" t="s">
        <v>1</v>
      </c>
      <c r="B233" s="21" t="s">
        <v>5</v>
      </c>
      <c r="C233" s="24" t="s">
        <v>6</v>
      </c>
      <c r="D233" s="25" t="s">
        <v>154</v>
      </c>
      <c r="E233" s="21" t="s">
        <v>7</v>
      </c>
      <c r="F233" s="21" t="s">
        <v>0</v>
      </c>
    </row>
  </sheetData>
  <mergeCells count="2">
    <mergeCell ref="A183:F183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opLeftCell="A171" workbookViewId="0">
      <selection activeCell="M179" sqref="M179"/>
    </sheetView>
  </sheetViews>
  <sheetFormatPr defaultRowHeight="14.4" x14ac:dyDescent="0.3"/>
  <cols>
    <col min="1" max="2" width="18.109375" style="5" bestFit="1" customWidth="1"/>
    <col min="3" max="3" width="16.33203125" style="5" bestFit="1" customWidth="1"/>
    <col min="4" max="4" width="12.44140625" style="5" bestFit="1" customWidth="1"/>
    <col min="5" max="5" width="10.77734375" style="5" bestFit="1" customWidth="1"/>
    <col min="6" max="6" width="11.109375" style="5" bestFit="1" customWidth="1"/>
    <col min="7" max="8" width="13.109375" style="5" bestFit="1" customWidth="1"/>
    <col min="9" max="9" width="8.88671875" style="5"/>
    <col min="10" max="10" width="10.6640625" style="5" bestFit="1" customWidth="1"/>
    <col min="11" max="11" width="20" style="5" customWidth="1"/>
    <col min="12" max="16384" width="8.88671875" style="5"/>
  </cols>
  <sheetData>
    <row r="1" spans="1:8" x14ac:dyDescent="0.3">
      <c r="A1" s="58" t="s">
        <v>8</v>
      </c>
      <c r="B1" s="58"/>
      <c r="C1" s="58"/>
      <c r="D1" s="58"/>
      <c r="E1" s="58"/>
      <c r="F1" s="58"/>
      <c r="G1" s="58"/>
      <c r="H1" s="58"/>
    </row>
    <row r="2" spans="1:8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3">
      <c r="A3" s="17">
        <v>35440.220833333333</v>
      </c>
      <c r="B3" s="17">
        <v>35436.631944444453</v>
      </c>
      <c r="C3" s="5">
        <v>433.7</v>
      </c>
      <c r="D3" s="5">
        <v>436</v>
      </c>
      <c r="E3" s="5">
        <v>360</v>
      </c>
      <c r="F3" s="5">
        <v>136</v>
      </c>
      <c r="G3" s="5">
        <v>4.0999999999999996</v>
      </c>
      <c r="H3" s="5">
        <v>86.13</v>
      </c>
    </row>
    <row r="4" spans="1:8" x14ac:dyDescent="0.3">
      <c r="A4" s="17">
        <v>35470.14166666667</v>
      </c>
      <c r="B4" s="17">
        <v>35468.020833333343</v>
      </c>
      <c r="C4" s="5">
        <v>617.6</v>
      </c>
      <c r="D4" s="5">
        <v>458</v>
      </c>
      <c r="E4" s="5">
        <v>360</v>
      </c>
      <c r="F4" s="5">
        <v>490</v>
      </c>
      <c r="G4" s="5">
        <v>14.3</v>
      </c>
      <c r="H4" s="5">
        <v>50.9</v>
      </c>
    </row>
    <row r="5" spans="1:8" x14ac:dyDescent="0.3">
      <c r="A5" s="17">
        <v>35530.23333333333</v>
      </c>
      <c r="B5" s="17">
        <v>35527.602083333331</v>
      </c>
      <c r="C5" s="5">
        <v>411.23</v>
      </c>
      <c r="D5" s="5">
        <v>460</v>
      </c>
      <c r="E5" s="5">
        <v>360</v>
      </c>
      <c r="F5" s="5">
        <v>878</v>
      </c>
      <c r="G5" s="5">
        <v>3.3</v>
      </c>
      <c r="H5" s="5">
        <v>63.15</v>
      </c>
    </row>
    <row r="6" spans="1:8" x14ac:dyDescent="0.3">
      <c r="A6" s="17">
        <v>35565.379166666673</v>
      </c>
      <c r="B6" s="17">
        <v>35562.229166666657</v>
      </c>
      <c r="C6" s="5">
        <v>443.2</v>
      </c>
      <c r="D6" s="5">
        <v>450</v>
      </c>
      <c r="E6" s="5">
        <v>360</v>
      </c>
      <c r="F6" s="5">
        <v>464</v>
      </c>
      <c r="G6" s="5">
        <v>-15</v>
      </c>
      <c r="H6" s="5">
        <v>75.599999999999994</v>
      </c>
    </row>
    <row r="7" spans="1:8" x14ac:dyDescent="0.3">
      <c r="A7" s="17">
        <v>35675.5</v>
      </c>
      <c r="B7" s="17">
        <v>35672.0625</v>
      </c>
      <c r="C7" s="5">
        <v>368</v>
      </c>
      <c r="D7" s="5">
        <v>400</v>
      </c>
      <c r="E7" s="5">
        <v>360</v>
      </c>
      <c r="F7" s="5">
        <v>371</v>
      </c>
      <c r="G7" s="5">
        <v>9.3000000000000007</v>
      </c>
      <c r="H7" s="5">
        <v>82.5</v>
      </c>
    </row>
    <row r="8" spans="1:8" x14ac:dyDescent="0.3">
      <c r="A8" s="17">
        <v>35694.033333333333</v>
      </c>
      <c r="B8" s="17">
        <v>35690.852777777778</v>
      </c>
      <c r="C8" s="5">
        <v>273.62</v>
      </c>
      <c r="D8" s="5">
        <v>425</v>
      </c>
      <c r="E8" s="5">
        <v>360</v>
      </c>
      <c r="F8" s="5">
        <v>377</v>
      </c>
      <c r="G8" s="5">
        <v>0</v>
      </c>
      <c r="H8" s="5">
        <v>76.33</v>
      </c>
    </row>
    <row r="9" spans="1:8" x14ac:dyDescent="0.3">
      <c r="A9" s="17">
        <v>35713.991666666669</v>
      </c>
      <c r="B9" s="17">
        <v>35709.644444444442</v>
      </c>
      <c r="C9" s="5">
        <v>470.7</v>
      </c>
      <c r="D9" s="5">
        <v>396</v>
      </c>
      <c r="E9" s="5">
        <v>174</v>
      </c>
      <c r="F9" s="5">
        <v>293</v>
      </c>
      <c r="G9" s="5">
        <v>15.9</v>
      </c>
      <c r="H9" s="5">
        <v>104.33</v>
      </c>
    </row>
    <row r="10" spans="1:8" x14ac:dyDescent="0.3">
      <c r="A10" s="17">
        <v>35727.708333333343</v>
      </c>
      <c r="B10" s="17">
        <v>35724.752083333333</v>
      </c>
      <c r="C10" s="5">
        <v>489.8</v>
      </c>
      <c r="D10" s="5">
        <v>420</v>
      </c>
      <c r="E10" s="5">
        <v>360</v>
      </c>
      <c r="F10" s="5">
        <v>523</v>
      </c>
      <c r="G10" s="5">
        <v>-2.9</v>
      </c>
      <c r="H10" s="5">
        <v>70.95</v>
      </c>
    </row>
    <row r="11" spans="1:8" x14ac:dyDescent="0.3">
      <c r="A11" s="17">
        <v>35740.658333333333</v>
      </c>
      <c r="B11" s="17">
        <v>35738.256944444453</v>
      </c>
      <c r="C11" s="5">
        <v>402.63</v>
      </c>
      <c r="D11" s="5">
        <v>440</v>
      </c>
      <c r="E11" s="5">
        <v>360</v>
      </c>
      <c r="F11" s="5">
        <v>785</v>
      </c>
      <c r="G11" s="5">
        <v>-22.1</v>
      </c>
      <c r="H11" s="5">
        <v>57.63</v>
      </c>
    </row>
    <row r="12" spans="1:8" x14ac:dyDescent="0.3">
      <c r="A12" s="17">
        <v>35774.777777777781</v>
      </c>
      <c r="B12" s="17">
        <v>35770.435416666667</v>
      </c>
      <c r="C12" s="5">
        <v>374.7</v>
      </c>
      <c r="D12" s="5">
        <v>375</v>
      </c>
      <c r="E12" s="5">
        <v>223</v>
      </c>
      <c r="F12" s="5">
        <v>397</v>
      </c>
      <c r="G12" s="5">
        <v>9</v>
      </c>
      <c r="H12" s="5">
        <v>104.22</v>
      </c>
    </row>
    <row r="13" spans="1:8" x14ac:dyDescent="0.3">
      <c r="A13" s="17">
        <v>35794.75</v>
      </c>
      <c r="B13" s="17">
        <v>35790.104861111111</v>
      </c>
      <c r="C13" s="5">
        <v>385.7</v>
      </c>
      <c r="D13" s="5">
        <v>370</v>
      </c>
      <c r="E13" s="5">
        <v>230</v>
      </c>
      <c r="F13" s="5">
        <v>197</v>
      </c>
      <c r="G13" s="5">
        <v>5.5</v>
      </c>
      <c r="H13" s="5">
        <v>111.48</v>
      </c>
    </row>
    <row r="14" spans="1:8" x14ac:dyDescent="0.3">
      <c r="A14" s="17">
        <v>35801.137499999997</v>
      </c>
      <c r="B14" s="17">
        <v>35797.977777777778</v>
      </c>
      <c r="C14" s="5">
        <v>406.1</v>
      </c>
      <c r="D14" s="5">
        <v>375</v>
      </c>
      <c r="E14" s="5">
        <v>360</v>
      </c>
      <c r="F14" s="5">
        <v>438</v>
      </c>
      <c r="G14" s="5">
        <v>6.5</v>
      </c>
      <c r="H14" s="5">
        <v>75.83</v>
      </c>
    </row>
    <row r="15" spans="1:8" x14ac:dyDescent="0.3">
      <c r="A15" s="17">
        <v>35819.236111111109</v>
      </c>
      <c r="B15" s="17">
        <v>35816.275694444441</v>
      </c>
      <c r="C15" s="5">
        <v>414.2</v>
      </c>
      <c r="D15" s="5">
        <v>400</v>
      </c>
      <c r="E15" s="5">
        <v>360</v>
      </c>
      <c r="F15" s="5">
        <v>361</v>
      </c>
      <c r="G15" s="5">
        <v>1.5</v>
      </c>
      <c r="H15" s="5">
        <v>71.05</v>
      </c>
    </row>
    <row r="16" spans="1:8" x14ac:dyDescent="0.3">
      <c r="A16" s="17">
        <v>35823.572916666657</v>
      </c>
      <c r="B16" s="17">
        <v>35820.643055555563</v>
      </c>
      <c r="C16" s="5">
        <v>353.18</v>
      </c>
      <c r="D16" s="5">
        <v>390</v>
      </c>
      <c r="E16" s="5">
        <v>360</v>
      </c>
      <c r="F16" s="5">
        <v>693</v>
      </c>
      <c r="G16" s="5">
        <v>-7.4</v>
      </c>
      <c r="H16" s="5">
        <v>70.319999999999993</v>
      </c>
    </row>
    <row r="17" spans="1:8" x14ac:dyDescent="0.3">
      <c r="A17" s="17">
        <v>35844.881944444453</v>
      </c>
      <c r="B17" s="17">
        <v>35840.288194444453</v>
      </c>
      <c r="C17" s="5">
        <v>450.7</v>
      </c>
      <c r="D17" s="5">
        <v>370</v>
      </c>
      <c r="E17" s="5">
        <v>206</v>
      </c>
      <c r="F17" s="5">
        <v>123</v>
      </c>
      <c r="G17" s="5">
        <v>0.7</v>
      </c>
      <c r="H17" s="5">
        <v>110.25</v>
      </c>
    </row>
    <row r="18" spans="1:8" x14ac:dyDescent="0.3">
      <c r="A18" s="17">
        <v>35858.595833333333</v>
      </c>
      <c r="B18" s="17">
        <v>35854.533333333333</v>
      </c>
      <c r="C18" s="5">
        <v>433.1</v>
      </c>
      <c r="D18" s="5">
        <v>360</v>
      </c>
      <c r="E18" s="5">
        <v>169</v>
      </c>
      <c r="F18" s="5">
        <v>176</v>
      </c>
      <c r="G18" s="5">
        <v>2.9</v>
      </c>
      <c r="H18" s="5">
        <v>97.5</v>
      </c>
    </row>
    <row r="19" spans="1:8" x14ac:dyDescent="0.3">
      <c r="A19" s="17">
        <v>35892</v>
      </c>
      <c r="B19" s="17">
        <v>35889.115277777782</v>
      </c>
      <c r="C19" s="5">
        <v>368.8</v>
      </c>
      <c r="D19" s="5">
        <v>330</v>
      </c>
      <c r="E19" s="5">
        <v>58</v>
      </c>
      <c r="F19" s="5">
        <v>237</v>
      </c>
      <c r="G19" s="5">
        <v>1.1000000000000001</v>
      </c>
      <c r="H19" s="5">
        <v>69.23</v>
      </c>
    </row>
    <row r="20" spans="1:8" x14ac:dyDescent="0.3">
      <c r="A20" s="17">
        <v>35916.512499999997</v>
      </c>
      <c r="B20" s="17">
        <v>35914.706944444442</v>
      </c>
      <c r="C20" s="5">
        <v>630.70000000000005</v>
      </c>
      <c r="D20" s="5">
        <v>515</v>
      </c>
      <c r="E20" s="5">
        <v>360</v>
      </c>
      <c r="F20" s="5">
        <v>1374</v>
      </c>
      <c r="G20" s="5">
        <v>-44.8</v>
      </c>
      <c r="H20" s="5">
        <v>43.33</v>
      </c>
    </row>
    <row r="21" spans="1:8" x14ac:dyDescent="0.3">
      <c r="A21" s="17">
        <v>35918.791666666657</v>
      </c>
      <c r="B21" s="17">
        <v>35916.986111111109</v>
      </c>
      <c r="C21" s="5">
        <v>473.9</v>
      </c>
      <c r="D21" s="5">
        <v>480</v>
      </c>
      <c r="E21" s="5">
        <v>360</v>
      </c>
      <c r="F21" s="5">
        <v>585</v>
      </c>
      <c r="G21" s="5">
        <v>8</v>
      </c>
      <c r="H21" s="5">
        <v>43.33</v>
      </c>
    </row>
    <row r="22" spans="1:8" x14ac:dyDescent="0.3">
      <c r="A22" s="17">
        <v>35919.5</v>
      </c>
      <c r="B22" s="17">
        <v>35917.587500000001</v>
      </c>
      <c r="C22" s="5">
        <v>356.95</v>
      </c>
      <c r="D22" s="5">
        <v>650</v>
      </c>
      <c r="E22" s="5">
        <v>360</v>
      </c>
      <c r="F22" s="5">
        <v>938</v>
      </c>
      <c r="G22" s="5">
        <v>-28.8</v>
      </c>
      <c r="H22" s="5">
        <v>45.9</v>
      </c>
    </row>
    <row r="23" spans="1:8" x14ac:dyDescent="0.3">
      <c r="A23" s="17">
        <v>35944.948611111111</v>
      </c>
      <c r="B23" s="17">
        <v>35942.572916666657</v>
      </c>
      <c r="C23" s="5">
        <v>694.9</v>
      </c>
      <c r="D23" s="5">
        <v>650</v>
      </c>
      <c r="E23" s="5">
        <v>268</v>
      </c>
      <c r="F23" s="5">
        <v>878</v>
      </c>
      <c r="G23" s="5">
        <v>-3.7</v>
      </c>
      <c r="H23" s="5">
        <v>57.02</v>
      </c>
    </row>
    <row r="24" spans="1:8" x14ac:dyDescent="0.3">
      <c r="A24" s="17">
        <v>35959.083333333343</v>
      </c>
      <c r="B24" s="17">
        <v>35955.393750000003</v>
      </c>
      <c r="C24" s="5">
        <v>267.5</v>
      </c>
      <c r="D24" s="5">
        <v>360</v>
      </c>
      <c r="E24" s="5">
        <v>130</v>
      </c>
      <c r="F24" s="5">
        <v>124</v>
      </c>
      <c r="G24" s="5">
        <v>2.7</v>
      </c>
      <c r="H24" s="5">
        <v>88.55</v>
      </c>
    </row>
    <row r="25" spans="1:8" x14ac:dyDescent="0.3">
      <c r="A25" s="17">
        <v>35971.083333333343</v>
      </c>
      <c r="B25" s="17">
        <v>35968.31527777778</v>
      </c>
      <c r="C25" s="5">
        <v>352.5</v>
      </c>
      <c r="D25" s="5">
        <v>470</v>
      </c>
      <c r="E25" s="5">
        <v>119</v>
      </c>
      <c r="F25" s="5">
        <v>278</v>
      </c>
      <c r="G25" s="5">
        <v>6.7</v>
      </c>
      <c r="H25" s="5">
        <v>66.430000000000007</v>
      </c>
    </row>
    <row r="26" spans="1:8" x14ac:dyDescent="0.3">
      <c r="A26" s="17">
        <v>36086.212500000001</v>
      </c>
      <c r="B26" s="17">
        <v>36083.419444444437</v>
      </c>
      <c r="C26" s="5">
        <v>321.8</v>
      </c>
      <c r="D26" s="5">
        <v>383</v>
      </c>
      <c r="E26" s="5">
        <v>360</v>
      </c>
      <c r="F26" s="5">
        <v>262</v>
      </c>
      <c r="G26" s="5">
        <v>3.2</v>
      </c>
      <c r="H26" s="5">
        <v>67.03</v>
      </c>
    </row>
    <row r="27" spans="1:8" x14ac:dyDescent="0.3">
      <c r="A27" s="17">
        <v>36106.913194444453</v>
      </c>
      <c r="B27" s="17">
        <v>36103.32916666667</v>
      </c>
      <c r="C27" s="5">
        <v>508.8</v>
      </c>
      <c r="D27" s="5">
        <v>480</v>
      </c>
      <c r="E27" s="5">
        <v>360</v>
      </c>
      <c r="F27" s="5">
        <v>523</v>
      </c>
      <c r="G27" s="5">
        <v>19.600000000000001</v>
      </c>
      <c r="H27" s="5">
        <v>86.02</v>
      </c>
    </row>
    <row r="28" spans="1:8" x14ac:dyDescent="0.3">
      <c r="A28" s="17">
        <v>36107.991666666669</v>
      </c>
      <c r="B28" s="17">
        <v>36104.863888888889</v>
      </c>
      <c r="C28" s="5">
        <v>644.70000000000005</v>
      </c>
      <c r="D28" s="5">
        <v>470</v>
      </c>
      <c r="E28" s="5">
        <v>360</v>
      </c>
      <c r="F28" s="5">
        <v>1118</v>
      </c>
      <c r="G28" s="5">
        <v>-24</v>
      </c>
      <c r="H28" s="5">
        <v>75.069999999999993</v>
      </c>
    </row>
    <row r="29" spans="1:8" x14ac:dyDescent="0.3">
      <c r="A29" s="17">
        <v>36111.866666666669</v>
      </c>
      <c r="B29" s="17">
        <v>36107.495833333327</v>
      </c>
      <c r="C29" s="5">
        <v>406.1</v>
      </c>
      <c r="D29" s="5">
        <v>350</v>
      </c>
      <c r="E29" s="5">
        <v>196</v>
      </c>
      <c r="F29" s="5">
        <v>559</v>
      </c>
      <c r="G29" s="5">
        <v>6.2</v>
      </c>
      <c r="H29" s="5">
        <v>104.9</v>
      </c>
    </row>
    <row r="30" spans="1:8" x14ac:dyDescent="0.3">
      <c r="A30" s="17">
        <v>36112.184027777781</v>
      </c>
      <c r="B30" s="17">
        <v>36108.762499999997</v>
      </c>
      <c r="C30" s="5">
        <v>395.86</v>
      </c>
      <c r="D30" s="5">
        <v>410</v>
      </c>
      <c r="E30" s="5">
        <v>190</v>
      </c>
      <c r="F30" s="5">
        <v>325</v>
      </c>
      <c r="G30" s="5">
        <v>2.6</v>
      </c>
      <c r="H30" s="5">
        <v>82.12</v>
      </c>
    </row>
    <row r="31" spans="1:8" x14ac:dyDescent="0.3">
      <c r="A31" s="17">
        <v>36266.845833333333</v>
      </c>
      <c r="B31" s="17">
        <v>36263.145833333343</v>
      </c>
      <c r="C31" s="5">
        <v>455.5</v>
      </c>
      <c r="D31" s="5">
        <v>406</v>
      </c>
      <c r="E31" s="5">
        <v>261</v>
      </c>
      <c r="F31" s="5">
        <v>291</v>
      </c>
      <c r="G31" s="5">
        <v>0.2</v>
      </c>
      <c r="H31" s="5">
        <v>88.8</v>
      </c>
    </row>
    <row r="32" spans="1:8" x14ac:dyDescent="0.3">
      <c r="A32" s="17">
        <v>36285.166666666657</v>
      </c>
      <c r="B32" s="17">
        <v>36283.254166666673</v>
      </c>
      <c r="C32" s="5">
        <v>406.3</v>
      </c>
      <c r="D32" s="5">
        <v>400</v>
      </c>
      <c r="E32" s="5">
        <v>360</v>
      </c>
      <c r="F32" s="5">
        <v>1584</v>
      </c>
      <c r="G32" s="5">
        <v>15.8</v>
      </c>
      <c r="H32" s="5">
        <v>45.9</v>
      </c>
    </row>
    <row r="33" spans="1:8" x14ac:dyDescent="0.3">
      <c r="A33" s="17">
        <v>36337.25</v>
      </c>
      <c r="B33" s="17">
        <v>36333.787499999999</v>
      </c>
      <c r="C33" s="5">
        <v>371.2</v>
      </c>
      <c r="D33" s="5">
        <v>350</v>
      </c>
      <c r="E33" s="5">
        <v>360</v>
      </c>
      <c r="F33" s="5">
        <v>1133</v>
      </c>
      <c r="G33" s="5">
        <v>-24.7</v>
      </c>
      <c r="H33" s="5">
        <v>83.1</v>
      </c>
    </row>
    <row r="34" spans="1:8" x14ac:dyDescent="0.3">
      <c r="A34" s="17">
        <v>36337.305555555547</v>
      </c>
      <c r="B34" s="17">
        <v>36335.563194444447</v>
      </c>
      <c r="C34" s="5">
        <v>467.6</v>
      </c>
      <c r="D34" s="5">
        <v>470</v>
      </c>
      <c r="E34" s="5">
        <v>360</v>
      </c>
      <c r="F34" s="5">
        <v>975</v>
      </c>
      <c r="G34" s="5">
        <v>32.4</v>
      </c>
      <c r="H34" s="5">
        <v>41.82</v>
      </c>
    </row>
    <row r="35" spans="1:8" x14ac:dyDescent="0.3">
      <c r="A35" s="17">
        <v>36343.25</v>
      </c>
      <c r="B35" s="17">
        <v>36340.82916666667</v>
      </c>
      <c r="C35" s="5">
        <v>633</v>
      </c>
      <c r="D35" s="5">
        <v>600</v>
      </c>
      <c r="E35" s="5">
        <v>360</v>
      </c>
      <c r="F35" s="5">
        <v>560</v>
      </c>
      <c r="G35" s="5">
        <v>-8.9</v>
      </c>
      <c r="H35" s="5">
        <v>58.1</v>
      </c>
    </row>
    <row r="36" spans="1:8" x14ac:dyDescent="0.3">
      <c r="A36" s="17">
        <v>36347.895833333343</v>
      </c>
      <c r="B36" s="17">
        <v>36344.82916666667</v>
      </c>
      <c r="C36" s="5">
        <v>473.6</v>
      </c>
      <c r="D36" s="5">
        <v>450</v>
      </c>
      <c r="E36" s="5">
        <v>139</v>
      </c>
      <c r="F36" s="5">
        <v>536</v>
      </c>
      <c r="G36" s="5">
        <v>3.1</v>
      </c>
      <c r="H36" s="5">
        <v>73.599999999999994</v>
      </c>
    </row>
    <row r="37" spans="1:8" x14ac:dyDescent="0.3">
      <c r="A37" s="17">
        <v>36376.194444444453</v>
      </c>
      <c r="B37" s="17">
        <v>36373.909722222219</v>
      </c>
      <c r="C37" s="5">
        <v>409.4</v>
      </c>
      <c r="D37" s="5">
        <v>380</v>
      </c>
      <c r="E37" s="5">
        <v>101</v>
      </c>
      <c r="F37" s="5">
        <v>347</v>
      </c>
      <c r="G37" s="5">
        <v>12.4</v>
      </c>
      <c r="H37" s="5">
        <v>54.83</v>
      </c>
    </row>
    <row r="38" spans="1:8" x14ac:dyDescent="0.3">
      <c r="A38" s="17">
        <v>36380.449999999997</v>
      </c>
      <c r="B38" s="17">
        <v>36375.243055555547</v>
      </c>
      <c r="C38" s="5">
        <v>437</v>
      </c>
      <c r="D38" s="5">
        <v>370</v>
      </c>
      <c r="E38" s="5">
        <v>59</v>
      </c>
      <c r="F38" s="5">
        <v>222</v>
      </c>
      <c r="G38" s="5">
        <v>6.1</v>
      </c>
      <c r="H38" s="5">
        <v>124.97</v>
      </c>
    </row>
    <row r="39" spans="1:8" x14ac:dyDescent="0.3">
      <c r="A39" s="17">
        <v>36418.449999999997</v>
      </c>
      <c r="B39" s="17">
        <v>36415.037499999999</v>
      </c>
      <c r="C39" s="5">
        <v>667.9</v>
      </c>
      <c r="D39" s="5">
        <v>630</v>
      </c>
      <c r="E39" s="5">
        <v>121</v>
      </c>
      <c r="F39" s="5">
        <v>732</v>
      </c>
      <c r="G39" s="5">
        <v>9.1999999999999993</v>
      </c>
      <c r="H39" s="5">
        <v>81.900000000000006</v>
      </c>
    </row>
    <row r="40" spans="1:8" x14ac:dyDescent="0.3">
      <c r="A40" s="17">
        <v>36418.125</v>
      </c>
      <c r="B40" s="17">
        <v>36416.729861111111</v>
      </c>
      <c r="C40" s="5">
        <v>553.6</v>
      </c>
      <c r="D40" s="5">
        <v>575</v>
      </c>
      <c r="E40" s="5">
        <v>184</v>
      </c>
      <c r="F40" s="5">
        <v>444</v>
      </c>
      <c r="G40" s="5">
        <v>-8.6999999999999993</v>
      </c>
      <c r="H40" s="5">
        <v>33.479999999999997</v>
      </c>
    </row>
    <row r="41" spans="1:8" x14ac:dyDescent="0.3">
      <c r="A41" s="17">
        <v>36425.884722222218</v>
      </c>
      <c r="B41" s="17">
        <v>36423.254166666673</v>
      </c>
      <c r="C41" s="5">
        <v>465.9</v>
      </c>
      <c r="D41" s="5">
        <v>600</v>
      </c>
      <c r="E41" s="5">
        <v>360</v>
      </c>
      <c r="F41" s="5">
        <v>604</v>
      </c>
      <c r="G41" s="5">
        <v>-14.5</v>
      </c>
      <c r="H41" s="5">
        <v>63.13</v>
      </c>
    </row>
    <row r="42" spans="1:8" x14ac:dyDescent="0.3">
      <c r="A42" s="17">
        <v>36454.399305555547</v>
      </c>
      <c r="B42" s="17">
        <v>36451.004166666673</v>
      </c>
      <c r="C42" s="5">
        <v>476</v>
      </c>
      <c r="D42" s="5">
        <v>410</v>
      </c>
      <c r="E42" s="5">
        <v>240</v>
      </c>
      <c r="F42" s="5">
        <v>144</v>
      </c>
      <c r="G42" s="5">
        <v>3.5</v>
      </c>
      <c r="H42" s="5">
        <v>81.48</v>
      </c>
    </row>
    <row r="43" spans="1:8" x14ac:dyDescent="0.3">
      <c r="A43" s="17">
        <v>36461.125</v>
      </c>
      <c r="B43" s="17">
        <v>36458.601388888892</v>
      </c>
      <c r="C43" s="5">
        <v>428.6</v>
      </c>
      <c r="D43" s="5">
        <v>380</v>
      </c>
      <c r="E43" s="5">
        <v>146</v>
      </c>
      <c r="F43" s="5">
        <v>511</v>
      </c>
      <c r="G43" s="5">
        <v>4</v>
      </c>
      <c r="H43" s="5">
        <v>60.57</v>
      </c>
    </row>
    <row r="44" spans="1:8" x14ac:dyDescent="0.3">
      <c r="A44" s="17">
        <v>36520.779861111107</v>
      </c>
      <c r="B44" s="17">
        <v>36516.813194444447</v>
      </c>
      <c r="C44" s="5">
        <v>430.3</v>
      </c>
      <c r="D44" s="5">
        <v>450</v>
      </c>
      <c r="E44" s="5">
        <v>360</v>
      </c>
      <c r="F44" s="5">
        <v>605</v>
      </c>
      <c r="G44" s="5">
        <v>-2.5</v>
      </c>
      <c r="H44" s="5">
        <v>95.2</v>
      </c>
    </row>
    <row r="45" spans="1:8" x14ac:dyDescent="0.3">
      <c r="A45" s="17">
        <v>36547.743055555547</v>
      </c>
      <c r="B45" s="17">
        <v>36543.745833333327</v>
      </c>
      <c r="C45" s="5">
        <v>226.1</v>
      </c>
      <c r="D45" s="5">
        <v>400</v>
      </c>
      <c r="E45" s="5">
        <v>360</v>
      </c>
      <c r="F45" s="5">
        <v>739</v>
      </c>
      <c r="G45" s="5">
        <v>-7.1</v>
      </c>
      <c r="H45" s="5">
        <v>95.93</v>
      </c>
    </row>
    <row r="46" spans="1:8" x14ac:dyDescent="0.3">
      <c r="A46" s="17">
        <v>36567.708333333343</v>
      </c>
      <c r="B46" s="17">
        <v>36564.395833333343</v>
      </c>
      <c r="C46" s="5">
        <v>506.7</v>
      </c>
      <c r="D46" s="5">
        <v>425</v>
      </c>
      <c r="E46" s="5">
        <v>360</v>
      </c>
      <c r="F46" s="5">
        <v>1079</v>
      </c>
      <c r="G46" s="5">
        <v>-35.299999999999997</v>
      </c>
      <c r="H46" s="5">
        <v>79.5</v>
      </c>
    </row>
    <row r="47" spans="1:8" x14ac:dyDescent="0.3">
      <c r="A47" s="17">
        <v>36567.712500000001</v>
      </c>
      <c r="B47" s="17">
        <v>36565.82916666667</v>
      </c>
      <c r="C47" s="5">
        <v>638.29999999999995</v>
      </c>
      <c r="D47" s="5">
        <v>543</v>
      </c>
      <c r="E47" s="5">
        <v>360</v>
      </c>
      <c r="F47" s="5">
        <v>910</v>
      </c>
      <c r="G47" s="5">
        <v>-1.1000000000000001</v>
      </c>
      <c r="H47" s="5">
        <v>45.2</v>
      </c>
    </row>
    <row r="48" spans="1:8" x14ac:dyDescent="0.3">
      <c r="A48" s="17">
        <v>36570.520833333343</v>
      </c>
      <c r="B48" s="17">
        <v>36568.188194444447</v>
      </c>
      <c r="C48" s="5">
        <v>606.9</v>
      </c>
      <c r="D48" s="5">
        <v>550</v>
      </c>
      <c r="E48" s="5">
        <v>360</v>
      </c>
      <c r="F48" s="5">
        <v>1107</v>
      </c>
      <c r="G48" s="5">
        <v>-8.3000000000000007</v>
      </c>
      <c r="H48" s="5">
        <v>55.98</v>
      </c>
    </row>
    <row r="49" spans="1:8" x14ac:dyDescent="0.3">
      <c r="A49" s="17">
        <v>36576.408333333333</v>
      </c>
      <c r="B49" s="17">
        <v>36573.895833333343</v>
      </c>
      <c r="C49" s="5">
        <v>471.9</v>
      </c>
      <c r="D49" s="5">
        <v>380</v>
      </c>
      <c r="E49" s="5">
        <v>360</v>
      </c>
      <c r="F49" s="5">
        <v>728</v>
      </c>
      <c r="G49" s="5">
        <v>-22.9</v>
      </c>
      <c r="H49" s="5">
        <v>60.3</v>
      </c>
    </row>
    <row r="50" spans="1:8" x14ac:dyDescent="0.3">
      <c r="A50" s="17">
        <v>36622.888888888891</v>
      </c>
      <c r="B50" s="17">
        <v>36620.688888888893</v>
      </c>
      <c r="C50" s="5">
        <v>641.5</v>
      </c>
      <c r="D50" s="5">
        <v>570</v>
      </c>
      <c r="E50" s="5">
        <v>360</v>
      </c>
      <c r="F50" s="5">
        <v>1188</v>
      </c>
      <c r="G50" s="5">
        <v>12.8</v>
      </c>
      <c r="H50" s="5">
        <v>52.8</v>
      </c>
    </row>
    <row r="51" spans="1:8" x14ac:dyDescent="0.3">
      <c r="A51" s="17">
        <v>36685.5</v>
      </c>
      <c r="B51" s="17">
        <v>36683.662499999999</v>
      </c>
      <c r="C51" s="5">
        <v>868</v>
      </c>
      <c r="D51" s="5">
        <v>760</v>
      </c>
      <c r="E51" s="5">
        <v>360</v>
      </c>
      <c r="F51" s="5">
        <v>1119</v>
      </c>
      <c r="G51" s="5">
        <v>1.5</v>
      </c>
      <c r="H51" s="5">
        <v>44.1</v>
      </c>
    </row>
    <row r="52" spans="1:8" x14ac:dyDescent="0.3">
      <c r="A52" s="17">
        <v>36700.345833333333</v>
      </c>
      <c r="B52" s="17">
        <v>36697.381944444453</v>
      </c>
      <c r="C52" s="5">
        <v>489</v>
      </c>
      <c r="D52" s="5">
        <v>500</v>
      </c>
      <c r="E52" s="5">
        <v>65</v>
      </c>
      <c r="F52" s="5">
        <v>636</v>
      </c>
      <c r="G52" s="5">
        <v>6.1</v>
      </c>
      <c r="H52" s="5">
        <v>71.13</v>
      </c>
    </row>
    <row r="53" spans="1:8" x14ac:dyDescent="0.3">
      <c r="A53" s="17">
        <v>36717.0625</v>
      </c>
      <c r="B53" s="17">
        <v>36714.43472222222</v>
      </c>
      <c r="C53" s="5">
        <v>485</v>
      </c>
      <c r="D53" s="5">
        <v>440</v>
      </c>
      <c r="E53" s="5">
        <v>360</v>
      </c>
      <c r="F53" s="5">
        <v>453</v>
      </c>
      <c r="G53" s="5">
        <v>10.8</v>
      </c>
      <c r="H53" s="5">
        <v>63.07</v>
      </c>
    </row>
    <row r="54" spans="1:8" x14ac:dyDescent="0.3">
      <c r="A54" s="17">
        <v>36718.949999999997</v>
      </c>
      <c r="B54" s="17">
        <v>36715.993055555547</v>
      </c>
      <c r="C54" s="5">
        <v>518.4</v>
      </c>
      <c r="D54" s="5">
        <v>520</v>
      </c>
      <c r="E54" s="5">
        <v>161</v>
      </c>
      <c r="F54" s="5">
        <v>483</v>
      </c>
      <c r="G54" s="5">
        <v>-7.2</v>
      </c>
      <c r="H54" s="5">
        <v>70.97</v>
      </c>
    </row>
    <row r="55" spans="1:8" x14ac:dyDescent="0.3">
      <c r="A55" s="17">
        <v>36720.708333333343</v>
      </c>
      <c r="B55" s="17">
        <v>36717.909722222219</v>
      </c>
      <c r="C55" s="5">
        <v>632.4</v>
      </c>
      <c r="D55" s="5">
        <v>600</v>
      </c>
      <c r="E55" s="5">
        <v>289</v>
      </c>
      <c r="F55" s="5">
        <v>1352</v>
      </c>
      <c r="G55" s="5">
        <v>35</v>
      </c>
      <c r="H55" s="5">
        <v>67.17</v>
      </c>
    </row>
    <row r="56" spans="1:8" x14ac:dyDescent="0.3">
      <c r="A56" s="17">
        <v>36721.283333333333</v>
      </c>
      <c r="B56" s="17">
        <v>36718.560416666667</v>
      </c>
      <c r="C56" s="5">
        <v>833</v>
      </c>
      <c r="D56" s="5">
        <v>650</v>
      </c>
      <c r="E56" s="5">
        <v>360</v>
      </c>
      <c r="F56" s="5">
        <v>1078</v>
      </c>
      <c r="G56" s="5">
        <v>-42.9</v>
      </c>
      <c r="H56" s="5">
        <v>65.349999999999994</v>
      </c>
    </row>
    <row r="57" spans="1:8" x14ac:dyDescent="0.3">
      <c r="A57" s="17">
        <v>36722.879166666673</v>
      </c>
      <c r="B57" s="17">
        <v>36721.45416666667</v>
      </c>
      <c r="C57" s="5">
        <v>1350</v>
      </c>
      <c r="D57" s="5">
        <v>990</v>
      </c>
      <c r="E57" s="5">
        <v>360</v>
      </c>
      <c r="F57" s="5">
        <v>1674</v>
      </c>
      <c r="G57" s="5">
        <v>-96.1</v>
      </c>
      <c r="H57" s="5">
        <v>34.200000000000003</v>
      </c>
    </row>
    <row r="58" spans="1:8" x14ac:dyDescent="0.3">
      <c r="A58" s="17">
        <v>36726.330555555563</v>
      </c>
      <c r="B58" s="17">
        <v>36724.370833333327</v>
      </c>
      <c r="C58" s="5">
        <v>639.1</v>
      </c>
      <c r="D58" s="5">
        <v>570</v>
      </c>
      <c r="E58" s="5">
        <v>116</v>
      </c>
      <c r="F58" s="5">
        <v>788</v>
      </c>
      <c r="G58" s="5">
        <v>30.7</v>
      </c>
      <c r="H58" s="5">
        <v>47.03</v>
      </c>
    </row>
    <row r="59" spans="1:8" x14ac:dyDescent="0.3">
      <c r="A59" s="17">
        <v>36733.352777777778</v>
      </c>
      <c r="B59" s="17">
        <v>36730.229166666657</v>
      </c>
      <c r="C59" s="5">
        <v>421</v>
      </c>
      <c r="D59" s="5">
        <v>350</v>
      </c>
      <c r="E59" s="5">
        <v>181</v>
      </c>
      <c r="F59" s="5">
        <v>631</v>
      </c>
      <c r="G59" s="5">
        <v>-20.399999999999999</v>
      </c>
      <c r="H59" s="5">
        <v>74.97</v>
      </c>
    </row>
    <row r="60" spans="1:8" x14ac:dyDescent="0.3">
      <c r="A60" s="17">
        <v>36735.879166666673</v>
      </c>
      <c r="B60" s="17">
        <v>36732.145833333343</v>
      </c>
      <c r="C60" s="5">
        <v>490.2</v>
      </c>
      <c r="D60" s="5">
        <v>471</v>
      </c>
      <c r="E60" s="5">
        <v>360</v>
      </c>
      <c r="F60" s="5">
        <v>528</v>
      </c>
      <c r="G60" s="5">
        <v>-5.8</v>
      </c>
      <c r="H60" s="5">
        <v>89.6</v>
      </c>
    </row>
    <row r="61" spans="1:8" x14ac:dyDescent="0.3">
      <c r="A61" s="17">
        <v>36748.791666666657</v>
      </c>
      <c r="B61" s="17">
        <v>36744.962500000001</v>
      </c>
      <c r="C61" s="5">
        <v>404.3</v>
      </c>
      <c r="D61" s="5">
        <v>430</v>
      </c>
      <c r="E61" s="5">
        <v>40</v>
      </c>
      <c r="F61" s="5">
        <v>597</v>
      </c>
      <c r="G61" s="5">
        <v>-7</v>
      </c>
      <c r="H61" s="5">
        <v>91.9</v>
      </c>
    </row>
    <row r="62" spans="1:8" x14ac:dyDescent="0.3">
      <c r="A62" s="17">
        <v>36749.254166666673</v>
      </c>
      <c r="B62" s="17">
        <v>36747.6875</v>
      </c>
      <c r="C62" s="5">
        <v>562.79999999999995</v>
      </c>
      <c r="D62" s="5">
        <v>567</v>
      </c>
      <c r="E62" s="5">
        <v>360</v>
      </c>
      <c r="F62" s="5">
        <v>702</v>
      </c>
      <c r="G62" s="5">
        <v>2.8</v>
      </c>
      <c r="H62" s="5">
        <v>37.6</v>
      </c>
    </row>
    <row r="63" spans="1:8" x14ac:dyDescent="0.3">
      <c r="A63" s="17">
        <v>36752.083333333343</v>
      </c>
      <c r="B63" s="17">
        <v>36750.620833333327</v>
      </c>
      <c r="C63" s="5">
        <v>381.89</v>
      </c>
      <c r="D63" s="5">
        <v>560</v>
      </c>
      <c r="E63" s="5">
        <v>161</v>
      </c>
      <c r="F63" s="5">
        <v>876</v>
      </c>
      <c r="G63" s="5">
        <v>10.6</v>
      </c>
      <c r="H63" s="5">
        <v>35.1</v>
      </c>
    </row>
    <row r="64" spans="1:8" x14ac:dyDescent="0.3">
      <c r="A64" s="17">
        <v>36775.083333333343</v>
      </c>
      <c r="B64" s="17">
        <v>36773.254166666673</v>
      </c>
      <c r="C64" s="5">
        <v>538.20000000000005</v>
      </c>
      <c r="D64" s="5">
        <v>450</v>
      </c>
      <c r="E64" s="5">
        <v>145</v>
      </c>
      <c r="F64" s="5">
        <v>849</v>
      </c>
      <c r="G64" s="5">
        <v>7.6</v>
      </c>
      <c r="H64" s="5">
        <v>43.9</v>
      </c>
    </row>
    <row r="65" spans="1:8" x14ac:dyDescent="0.3">
      <c r="A65" s="17">
        <v>36784.806944444441</v>
      </c>
      <c r="B65" s="17">
        <v>36781.495833333327</v>
      </c>
      <c r="C65" s="5">
        <v>376.8</v>
      </c>
      <c r="D65" s="5">
        <v>380</v>
      </c>
      <c r="E65" s="5">
        <v>360</v>
      </c>
      <c r="F65" s="5">
        <v>1550</v>
      </c>
      <c r="G65" s="5">
        <v>58.2</v>
      </c>
      <c r="H65" s="5">
        <v>79.47</v>
      </c>
    </row>
    <row r="66" spans="1:8" x14ac:dyDescent="0.3">
      <c r="A66" s="17">
        <v>36786.07916666667</v>
      </c>
      <c r="B66" s="17">
        <v>36785.220833333333</v>
      </c>
      <c r="C66" s="5">
        <v>1022.7</v>
      </c>
      <c r="D66" s="5">
        <v>760</v>
      </c>
      <c r="E66" s="5">
        <v>360</v>
      </c>
      <c r="F66" s="5">
        <v>1215</v>
      </c>
      <c r="G66" s="5">
        <v>-12.3</v>
      </c>
      <c r="H66" s="5">
        <v>20.6</v>
      </c>
    </row>
    <row r="67" spans="1:8" x14ac:dyDescent="0.3">
      <c r="A67" s="17">
        <v>36802.712500000001</v>
      </c>
      <c r="B67" s="17">
        <v>36798.909722222219</v>
      </c>
      <c r="C67" s="5">
        <v>461.8</v>
      </c>
      <c r="D67" s="5">
        <v>409</v>
      </c>
      <c r="E67" s="5">
        <v>274</v>
      </c>
      <c r="F67" s="5">
        <v>173</v>
      </c>
      <c r="G67" s="5">
        <v>8.8000000000000007</v>
      </c>
      <c r="H67" s="5">
        <v>91.27</v>
      </c>
    </row>
    <row r="68" spans="1:8" x14ac:dyDescent="0.3">
      <c r="A68" s="17">
        <v>36804.550694444442</v>
      </c>
      <c r="B68" s="17">
        <v>36801.159722222219</v>
      </c>
      <c r="C68" s="5">
        <v>538.1</v>
      </c>
      <c r="D68" s="5">
        <v>530</v>
      </c>
      <c r="E68" s="5">
        <v>360</v>
      </c>
      <c r="F68" s="5">
        <v>525</v>
      </c>
      <c r="G68" s="5">
        <v>-4.9000000000000004</v>
      </c>
      <c r="H68" s="5">
        <v>81.38</v>
      </c>
    </row>
    <row r="69" spans="1:8" x14ac:dyDescent="0.3">
      <c r="A69" s="17">
        <v>36811.76666666667</v>
      </c>
      <c r="B69" s="17">
        <v>36808.993055555547</v>
      </c>
      <c r="C69" s="5">
        <v>525.79999999999995</v>
      </c>
      <c r="D69" s="5">
        <v>395</v>
      </c>
      <c r="E69" s="5">
        <v>360</v>
      </c>
      <c r="F69" s="5">
        <v>798</v>
      </c>
      <c r="G69" s="5">
        <v>-9.8000000000000007</v>
      </c>
      <c r="H69" s="5">
        <v>66.569999999999993</v>
      </c>
    </row>
    <row r="70" spans="1:8" x14ac:dyDescent="0.3">
      <c r="A70" s="17">
        <v>36827.970833333333</v>
      </c>
      <c r="B70" s="17">
        <v>36824.351388888892</v>
      </c>
      <c r="C70" s="5">
        <v>393.5</v>
      </c>
      <c r="D70" s="5">
        <v>375</v>
      </c>
      <c r="E70" s="5">
        <v>360</v>
      </c>
      <c r="F70" s="5">
        <v>770</v>
      </c>
      <c r="G70" s="5">
        <v>17.399999999999999</v>
      </c>
      <c r="H70" s="5">
        <v>86.87</v>
      </c>
    </row>
    <row r="71" spans="1:8" x14ac:dyDescent="0.3">
      <c r="A71" s="17">
        <v>36836.962500000001</v>
      </c>
      <c r="B71" s="17">
        <v>36833.768055555563</v>
      </c>
      <c r="C71" s="5">
        <v>617</v>
      </c>
      <c r="D71" s="5">
        <v>535</v>
      </c>
      <c r="E71" s="5">
        <v>360</v>
      </c>
      <c r="F71" s="5">
        <v>291</v>
      </c>
      <c r="G71" s="5">
        <v>16.399999999999999</v>
      </c>
      <c r="H71" s="5">
        <v>76.67</v>
      </c>
    </row>
    <row r="72" spans="1:8" x14ac:dyDescent="0.3">
      <c r="A72" s="17">
        <v>36840.75</v>
      </c>
      <c r="B72" s="17">
        <v>36838.962500000001</v>
      </c>
      <c r="C72" s="5">
        <v>924.8</v>
      </c>
      <c r="D72" s="5">
        <v>850</v>
      </c>
      <c r="E72" s="5">
        <v>170</v>
      </c>
      <c r="F72" s="5">
        <v>1738</v>
      </c>
      <c r="G72" s="5">
        <v>69.900000000000006</v>
      </c>
      <c r="H72" s="5">
        <v>42.9</v>
      </c>
    </row>
    <row r="73" spans="1:8" x14ac:dyDescent="0.3">
      <c r="A73" s="17">
        <v>36856.333333333343</v>
      </c>
      <c r="B73" s="17">
        <v>36854.229166666657</v>
      </c>
      <c r="C73" s="5">
        <v>470.5</v>
      </c>
      <c r="D73" s="5">
        <v>475</v>
      </c>
      <c r="E73" s="5">
        <v>360</v>
      </c>
      <c r="F73" s="5">
        <v>1289</v>
      </c>
      <c r="G73" s="5">
        <v>2.1</v>
      </c>
      <c r="H73" s="5">
        <v>50.5</v>
      </c>
    </row>
    <row r="74" spans="1:8" x14ac:dyDescent="0.3">
      <c r="A74" s="17">
        <v>36856.30972222222</v>
      </c>
      <c r="B74" s="17">
        <v>36855.063194444447</v>
      </c>
      <c r="C74" s="5">
        <v>518.4</v>
      </c>
      <c r="D74" s="5">
        <v>610</v>
      </c>
      <c r="E74" s="5">
        <v>360</v>
      </c>
      <c r="F74" s="5">
        <v>2519</v>
      </c>
      <c r="G74" s="5">
        <v>-5</v>
      </c>
      <c r="H74" s="5">
        <v>29.92</v>
      </c>
    </row>
    <row r="75" spans="1:8" x14ac:dyDescent="0.3">
      <c r="A75" s="17">
        <v>36858.791666666657</v>
      </c>
      <c r="B75" s="17">
        <v>36856.712500000001</v>
      </c>
      <c r="C75" s="5">
        <v>603</v>
      </c>
      <c r="D75" s="5">
        <v>560</v>
      </c>
      <c r="E75" s="5">
        <v>360</v>
      </c>
      <c r="F75" s="5">
        <v>980</v>
      </c>
      <c r="G75" s="5">
        <v>5.8</v>
      </c>
      <c r="H75" s="5">
        <v>49.9</v>
      </c>
    </row>
    <row r="76" spans="1:8" x14ac:dyDescent="0.3">
      <c r="A76" s="17">
        <v>36904.375</v>
      </c>
      <c r="B76" s="17">
        <v>36901.037499999999</v>
      </c>
      <c r="C76" s="5">
        <v>386.7</v>
      </c>
      <c r="D76" s="5">
        <v>420</v>
      </c>
      <c r="E76" s="5">
        <v>360</v>
      </c>
      <c r="F76" s="5">
        <v>832</v>
      </c>
      <c r="G76" s="5">
        <v>7.9</v>
      </c>
      <c r="H76" s="5">
        <v>80.099999999999994</v>
      </c>
    </row>
    <row r="77" spans="1:8" x14ac:dyDescent="0.3">
      <c r="A77" s="17">
        <v>36908.025694444441</v>
      </c>
      <c r="B77" s="17">
        <v>36905.270833333343</v>
      </c>
      <c r="C77" s="5">
        <v>406.1</v>
      </c>
      <c r="D77" s="5">
        <v>350</v>
      </c>
      <c r="E77" s="5">
        <v>134</v>
      </c>
      <c r="F77" s="5">
        <v>945</v>
      </c>
      <c r="G77" s="5">
        <v>24.7</v>
      </c>
      <c r="H77" s="5">
        <v>66.12</v>
      </c>
    </row>
    <row r="78" spans="1:8" x14ac:dyDescent="0.3">
      <c r="A78" s="17">
        <v>36914.375</v>
      </c>
      <c r="B78" s="17">
        <v>36911.895833333343</v>
      </c>
      <c r="C78" s="5">
        <v>617.29999999999995</v>
      </c>
      <c r="D78" s="5">
        <v>425</v>
      </c>
      <c r="E78" s="5">
        <v>360</v>
      </c>
      <c r="F78" s="5">
        <v>1507</v>
      </c>
      <c r="G78" s="5">
        <v>-41.1</v>
      </c>
      <c r="H78" s="5">
        <v>59.5</v>
      </c>
    </row>
    <row r="79" spans="1:8" x14ac:dyDescent="0.3">
      <c r="A79" s="17">
        <v>36942.513888888891</v>
      </c>
      <c r="B79" s="17">
        <v>36937.57916666667</v>
      </c>
      <c r="C79" s="5">
        <v>252.64</v>
      </c>
      <c r="D79" s="5">
        <v>320</v>
      </c>
      <c r="E79" s="5">
        <v>360</v>
      </c>
      <c r="F79" s="5">
        <v>625</v>
      </c>
      <c r="G79" s="5">
        <v>4</v>
      </c>
      <c r="H79" s="5">
        <v>118.43</v>
      </c>
    </row>
    <row r="80" spans="1:8" x14ac:dyDescent="0.3">
      <c r="A80" s="17">
        <v>36953.21597222222</v>
      </c>
      <c r="B80" s="17">
        <v>36950.618055555547</v>
      </c>
      <c r="C80" s="5">
        <v>516.9</v>
      </c>
      <c r="D80" s="5">
        <v>460</v>
      </c>
      <c r="E80" s="5">
        <v>232</v>
      </c>
      <c r="F80" s="5">
        <v>313</v>
      </c>
      <c r="G80" s="5">
        <v>1.9</v>
      </c>
      <c r="H80" s="5">
        <v>62.35</v>
      </c>
    </row>
    <row r="81" spans="1:8" x14ac:dyDescent="0.3">
      <c r="A81" s="17">
        <v>36969.970833333333</v>
      </c>
      <c r="B81" s="17">
        <v>36966.159722222219</v>
      </c>
      <c r="C81" s="5">
        <v>441</v>
      </c>
      <c r="D81" s="5">
        <v>420</v>
      </c>
      <c r="E81" s="5">
        <v>281</v>
      </c>
      <c r="F81" s="5">
        <v>271</v>
      </c>
      <c r="G81" s="5">
        <v>2.6</v>
      </c>
      <c r="H81" s="5">
        <v>91.47</v>
      </c>
    </row>
    <row r="82" spans="1:8" x14ac:dyDescent="0.3">
      <c r="A82" s="17">
        <v>36972.9375</v>
      </c>
      <c r="B82" s="17">
        <v>36969.226388888892</v>
      </c>
      <c r="C82" s="5">
        <v>382.7</v>
      </c>
      <c r="D82" s="5">
        <v>390</v>
      </c>
      <c r="E82" s="5">
        <v>360</v>
      </c>
      <c r="F82" s="5">
        <v>389</v>
      </c>
      <c r="G82" s="5">
        <v>-2.4</v>
      </c>
      <c r="H82" s="5">
        <v>89.07</v>
      </c>
    </row>
    <row r="83" spans="1:8" x14ac:dyDescent="0.3">
      <c r="A83" s="17">
        <v>36977.980555555558</v>
      </c>
      <c r="B83" s="17">
        <v>36975.712500000001</v>
      </c>
      <c r="C83" s="5">
        <v>559.29999999999995</v>
      </c>
      <c r="D83" s="5">
        <v>630</v>
      </c>
      <c r="E83" s="5">
        <v>360</v>
      </c>
      <c r="F83" s="5">
        <v>677</v>
      </c>
      <c r="G83" s="5">
        <v>-12.2</v>
      </c>
      <c r="H83" s="5">
        <v>54.43</v>
      </c>
    </row>
    <row r="84" spans="1:8" x14ac:dyDescent="0.3">
      <c r="A84" s="17">
        <v>36981.208333333343</v>
      </c>
      <c r="B84" s="17">
        <v>36979.43472222222</v>
      </c>
      <c r="C84" s="5">
        <v>565.79999999999995</v>
      </c>
      <c r="D84" s="5">
        <v>650</v>
      </c>
      <c r="E84" s="5">
        <v>360</v>
      </c>
      <c r="F84" s="5">
        <v>942</v>
      </c>
      <c r="G84" s="5">
        <v>3.5</v>
      </c>
      <c r="H84" s="5">
        <v>42.57</v>
      </c>
    </row>
    <row r="85" spans="1:8" x14ac:dyDescent="0.3">
      <c r="A85" s="17">
        <v>36985.870833333327</v>
      </c>
      <c r="B85" s="17">
        <v>36983.92083333333</v>
      </c>
      <c r="C85" s="5">
        <v>834.2</v>
      </c>
      <c r="D85" s="5">
        <v>740</v>
      </c>
      <c r="E85" s="5">
        <v>244</v>
      </c>
      <c r="F85" s="5">
        <v>2505</v>
      </c>
      <c r="G85" s="5">
        <v>108.5</v>
      </c>
      <c r="H85" s="5">
        <v>46.8</v>
      </c>
    </row>
    <row r="86" spans="1:8" x14ac:dyDescent="0.3">
      <c r="A86" s="17">
        <v>36989.791666666657</v>
      </c>
      <c r="B86" s="17">
        <v>36987.8125</v>
      </c>
      <c r="C86" s="5">
        <v>698.5</v>
      </c>
      <c r="D86" s="5">
        <v>750</v>
      </c>
      <c r="E86" s="5">
        <v>360</v>
      </c>
      <c r="F86" s="5">
        <v>1270</v>
      </c>
      <c r="G86" s="5">
        <v>-57.3</v>
      </c>
      <c r="H86" s="5">
        <v>47.5</v>
      </c>
    </row>
    <row r="87" spans="1:8" x14ac:dyDescent="0.3">
      <c r="A87" s="17">
        <v>36992.9375</v>
      </c>
      <c r="B87" s="17">
        <v>36990.662499999999</v>
      </c>
      <c r="C87" s="5">
        <v>685.6</v>
      </c>
      <c r="D87" s="5">
        <v>720</v>
      </c>
      <c r="E87" s="5">
        <v>360</v>
      </c>
      <c r="F87" s="5">
        <v>1192</v>
      </c>
      <c r="G87" s="5">
        <v>1.3</v>
      </c>
      <c r="H87" s="5">
        <v>54.6</v>
      </c>
    </row>
    <row r="88" spans="1:8" x14ac:dyDescent="0.3">
      <c r="A88" s="17">
        <v>36992.32916666667</v>
      </c>
      <c r="B88" s="17">
        <v>36991.229166666657</v>
      </c>
      <c r="C88" s="5">
        <v>809.8</v>
      </c>
      <c r="D88" s="5">
        <v>670</v>
      </c>
      <c r="E88" s="5">
        <v>360</v>
      </c>
      <c r="F88" s="5">
        <v>2411</v>
      </c>
      <c r="G88" s="5">
        <v>211.6</v>
      </c>
      <c r="H88" s="5">
        <v>26.4</v>
      </c>
    </row>
    <row r="89" spans="1:8" x14ac:dyDescent="0.3">
      <c r="A89" s="17">
        <v>36994.42291666667</v>
      </c>
      <c r="B89" s="17">
        <v>36992.563194444447</v>
      </c>
      <c r="C89" s="5">
        <v>856.41</v>
      </c>
      <c r="D89" s="5">
        <v>830</v>
      </c>
      <c r="E89" s="5">
        <v>360</v>
      </c>
      <c r="F89" s="5">
        <v>1103</v>
      </c>
      <c r="G89" s="5">
        <v>-13</v>
      </c>
      <c r="H89" s="5">
        <v>44.63</v>
      </c>
    </row>
    <row r="90" spans="1:8" x14ac:dyDescent="0.3">
      <c r="A90" s="17">
        <v>36999.072222222218</v>
      </c>
      <c r="B90" s="17">
        <v>36996.587500000001</v>
      </c>
      <c r="C90" s="5">
        <v>599</v>
      </c>
      <c r="D90" s="5">
        <v>470</v>
      </c>
      <c r="E90" s="5">
        <v>167</v>
      </c>
      <c r="F90" s="5">
        <v>1199</v>
      </c>
      <c r="G90" s="5">
        <v>-35.9</v>
      </c>
      <c r="H90" s="5">
        <v>59.63</v>
      </c>
    </row>
    <row r="91" spans="1:8" x14ac:dyDescent="0.3">
      <c r="A91" s="17">
        <v>37002.037499999999</v>
      </c>
      <c r="B91" s="17">
        <v>37000.520833333343</v>
      </c>
      <c r="C91" s="5">
        <v>384.2</v>
      </c>
      <c r="D91" s="5">
        <v>395</v>
      </c>
      <c r="E91" s="5">
        <v>129</v>
      </c>
      <c r="F91" s="5">
        <v>392</v>
      </c>
      <c r="G91" s="5">
        <v>13.8</v>
      </c>
      <c r="H91" s="5">
        <v>36.4</v>
      </c>
    </row>
    <row r="92" spans="1:8" x14ac:dyDescent="0.3">
      <c r="A92" s="17">
        <v>37009.07916666667</v>
      </c>
      <c r="B92" s="17">
        <v>37007.520833333343</v>
      </c>
      <c r="C92" s="5">
        <v>930.3</v>
      </c>
      <c r="D92" s="5">
        <v>640</v>
      </c>
      <c r="E92" s="5">
        <v>360</v>
      </c>
      <c r="F92" s="5">
        <v>1006</v>
      </c>
      <c r="G92" s="5">
        <v>21.1</v>
      </c>
      <c r="H92" s="5">
        <v>37.4</v>
      </c>
    </row>
    <row r="93" spans="1:8" x14ac:dyDescent="0.3">
      <c r="A93" s="17">
        <v>37038.495833333327</v>
      </c>
      <c r="B93" s="17">
        <v>37036.17083333333</v>
      </c>
      <c r="C93" s="5">
        <v>615.6</v>
      </c>
      <c r="D93" s="5">
        <v>475</v>
      </c>
      <c r="E93" s="5">
        <v>91</v>
      </c>
      <c r="F93" s="5">
        <v>569</v>
      </c>
      <c r="G93" s="5">
        <v>12.8</v>
      </c>
      <c r="H93" s="5">
        <v>55.8</v>
      </c>
    </row>
    <row r="94" spans="1:8" x14ac:dyDescent="0.3">
      <c r="A94" s="17">
        <v>37060.965277777781</v>
      </c>
      <c r="B94" s="17">
        <v>37057.438194444447</v>
      </c>
      <c r="C94" s="5">
        <v>337.5</v>
      </c>
      <c r="D94" s="5">
        <v>390</v>
      </c>
      <c r="E94" s="5">
        <v>119</v>
      </c>
      <c r="F94" s="5">
        <v>1090</v>
      </c>
      <c r="G94" s="5">
        <v>9.6999999999999993</v>
      </c>
      <c r="H94" s="5">
        <v>84.65</v>
      </c>
    </row>
    <row r="95" spans="1:8" x14ac:dyDescent="0.3">
      <c r="A95" s="17">
        <v>37108.956250000003</v>
      </c>
      <c r="B95" s="17">
        <v>37105.869444444441</v>
      </c>
      <c r="C95" s="5">
        <v>355.78</v>
      </c>
      <c r="D95" s="5">
        <v>450</v>
      </c>
      <c r="E95" s="5">
        <v>123</v>
      </c>
      <c r="F95" s="5">
        <v>453</v>
      </c>
      <c r="G95" s="5">
        <v>7.7</v>
      </c>
      <c r="H95" s="5">
        <v>74.08</v>
      </c>
    </row>
    <row r="96" spans="1:8" x14ac:dyDescent="0.3">
      <c r="A96" s="17">
        <v>37115.594444444447</v>
      </c>
      <c r="B96" s="17">
        <v>37112.4375</v>
      </c>
      <c r="C96" s="5">
        <v>422.7</v>
      </c>
      <c r="D96" s="5">
        <v>360</v>
      </c>
      <c r="E96" s="5">
        <v>175</v>
      </c>
      <c r="F96" s="5">
        <v>479</v>
      </c>
      <c r="G96" s="5">
        <v>4.4000000000000004</v>
      </c>
      <c r="H96" s="5">
        <v>75.77</v>
      </c>
    </row>
    <row r="97" spans="1:8" x14ac:dyDescent="0.3">
      <c r="A97" s="17">
        <v>37120.943055555559</v>
      </c>
      <c r="B97" s="17">
        <v>37117.667361111111</v>
      </c>
      <c r="C97" s="5">
        <v>519.20000000000005</v>
      </c>
      <c r="D97" s="5">
        <v>540</v>
      </c>
      <c r="E97" s="5">
        <v>360</v>
      </c>
      <c r="F97" s="5">
        <v>618</v>
      </c>
      <c r="G97" s="5">
        <v>-4.8</v>
      </c>
      <c r="H97" s="5">
        <v>78.62</v>
      </c>
    </row>
    <row r="98" spans="1:8" x14ac:dyDescent="0.3">
      <c r="A98" s="17">
        <v>37133.833333333343</v>
      </c>
      <c r="B98" s="17">
        <v>37130.726388888892</v>
      </c>
      <c r="C98" s="5">
        <v>551.9</v>
      </c>
      <c r="D98" s="5">
        <v>440</v>
      </c>
      <c r="E98" s="5">
        <v>71</v>
      </c>
      <c r="F98" s="5">
        <v>408</v>
      </c>
      <c r="G98" s="5">
        <v>-0.2</v>
      </c>
      <c r="H98" s="5">
        <v>74.569999999999993</v>
      </c>
    </row>
    <row r="99" spans="1:8" x14ac:dyDescent="0.3">
      <c r="A99" s="17">
        <v>37148.308333333327</v>
      </c>
      <c r="B99" s="17">
        <v>37145.620833333327</v>
      </c>
      <c r="C99" s="5">
        <v>471.3</v>
      </c>
      <c r="D99" s="5">
        <v>440</v>
      </c>
      <c r="E99" s="5">
        <v>360</v>
      </c>
      <c r="F99" s="5">
        <v>791</v>
      </c>
      <c r="G99" s="5">
        <v>13.2</v>
      </c>
      <c r="H99" s="5">
        <v>64.5</v>
      </c>
    </row>
    <row r="100" spans="1:8" x14ac:dyDescent="0.3">
      <c r="A100" s="17">
        <v>37159.145833333343</v>
      </c>
      <c r="B100" s="17">
        <v>37158.4375</v>
      </c>
      <c r="C100" s="5">
        <v>835.1</v>
      </c>
      <c r="D100" s="5">
        <v>600</v>
      </c>
      <c r="E100" s="5">
        <v>360</v>
      </c>
      <c r="F100" s="5">
        <v>2402</v>
      </c>
      <c r="G100" s="5">
        <v>54.1</v>
      </c>
      <c r="H100" s="5">
        <v>17</v>
      </c>
    </row>
    <row r="101" spans="1:8" x14ac:dyDescent="0.3">
      <c r="A101" s="17">
        <v>37163.043749999997</v>
      </c>
      <c r="B101" s="17">
        <v>37161.337500000001</v>
      </c>
      <c r="C101" s="5">
        <v>735</v>
      </c>
      <c r="D101" s="5">
        <v>590</v>
      </c>
      <c r="E101" s="5">
        <v>138</v>
      </c>
      <c r="F101" s="5">
        <v>669</v>
      </c>
      <c r="G101" s="5">
        <v>21.3</v>
      </c>
      <c r="H101" s="5">
        <v>40.950000000000003</v>
      </c>
    </row>
    <row r="102" spans="1:8" x14ac:dyDescent="0.3">
      <c r="A102" s="17">
        <v>37164.902777777781</v>
      </c>
      <c r="B102" s="17">
        <v>37162.370833333327</v>
      </c>
      <c r="C102" s="5">
        <v>1021.2</v>
      </c>
      <c r="D102" s="5">
        <v>520</v>
      </c>
      <c r="E102" s="5">
        <v>360</v>
      </c>
      <c r="F102" s="5">
        <v>846</v>
      </c>
      <c r="G102" s="5">
        <v>-6.9</v>
      </c>
      <c r="H102" s="5">
        <v>60.77</v>
      </c>
    </row>
    <row r="103" spans="1:8" x14ac:dyDescent="0.3">
      <c r="A103" s="17">
        <v>37175.177777777782</v>
      </c>
      <c r="B103" s="17">
        <v>37173.479166666657</v>
      </c>
      <c r="C103" s="5">
        <v>581.5</v>
      </c>
      <c r="D103" s="5">
        <v>590</v>
      </c>
      <c r="E103" s="5">
        <v>360</v>
      </c>
      <c r="F103" s="5">
        <v>973</v>
      </c>
      <c r="G103" s="5">
        <v>-41.5</v>
      </c>
      <c r="H103" s="5">
        <v>40.770000000000003</v>
      </c>
    </row>
    <row r="104" spans="1:8" x14ac:dyDescent="0.3">
      <c r="A104" s="17">
        <v>37185.956250000003</v>
      </c>
      <c r="B104" s="17">
        <v>37183.701388888891</v>
      </c>
      <c r="C104" s="5">
        <v>636.4</v>
      </c>
      <c r="D104" s="5">
        <v>640</v>
      </c>
      <c r="E104" s="5">
        <v>360</v>
      </c>
      <c r="F104" s="5">
        <v>901</v>
      </c>
      <c r="G104" s="5">
        <v>-0.7</v>
      </c>
      <c r="H104" s="5">
        <v>54.12</v>
      </c>
    </row>
    <row r="105" spans="1:8" x14ac:dyDescent="0.3">
      <c r="A105" s="17">
        <v>37189.875</v>
      </c>
      <c r="B105" s="17">
        <v>37186.629166666673</v>
      </c>
      <c r="C105" s="5">
        <v>358.3</v>
      </c>
      <c r="D105" s="5">
        <v>410</v>
      </c>
      <c r="E105" s="5">
        <v>360</v>
      </c>
      <c r="F105" s="5">
        <v>1336</v>
      </c>
      <c r="G105" s="5">
        <v>-8</v>
      </c>
      <c r="H105" s="5">
        <v>77.900000000000006</v>
      </c>
    </row>
    <row r="106" spans="1:8" x14ac:dyDescent="0.3">
      <c r="A106" s="17">
        <v>37192.666666666657</v>
      </c>
      <c r="B106" s="17">
        <v>37189.643055555563</v>
      </c>
      <c r="C106" s="5">
        <v>586.20000000000005</v>
      </c>
      <c r="D106" s="5">
        <v>410</v>
      </c>
      <c r="E106" s="5">
        <v>360</v>
      </c>
      <c r="F106" s="5">
        <v>1092</v>
      </c>
      <c r="G106" s="5">
        <v>-1.4</v>
      </c>
      <c r="H106" s="5">
        <v>72.569999999999993</v>
      </c>
    </row>
    <row r="107" spans="1:8" x14ac:dyDescent="0.3">
      <c r="A107" s="17">
        <v>37201.25</v>
      </c>
      <c r="B107" s="17">
        <v>37199.690972222219</v>
      </c>
      <c r="C107" s="5">
        <v>742</v>
      </c>
      <c r="D107" s="5">
        <v>700</v>
      </c>
      <c r="E107" s="5">
        <v>360</v>
      </c>
      <c r="F107" s="5">
        <v>1810</v>
      </c>
      <c r="G107" s="5">
        <v>-63.4</v>
      </c>
      <c r="H107" s="5">
        <v>37.42</v>
      </c>
    </row>
    <row r="108" spans="1:8" x14ac:dyDescent="0.3">
      <c r="A108" s="17">
        <v>37214.125</v>
      </c>
      <c r="B108" s="17">
        <v>37212.229166666657</v>
      </c>
      <c r="C108" s="5">
        <v>628.29999999999995</v>
      </c>
      <c r="D108" s="5">
        <v>490</v>
      </c>
      <c r="E108" s="5">
        <v>360</v>
      </c>
      <c r="F108" s="5">
        <v>1379</v>
      </c>
      <c r="G108" s="5">
        <v>-22.5</v>
      </c>
      <c r="H108" s="5">
        <v>45.5</v>
      </c>
    </row>
    <row r="109" spans="1:8" x14ac:dyDescent="0.3">
      <c r="A109" s="17">
        <v>37219.658333333333</v>
      </c>
      <c r="B109" s="17">
        <v>37217.979166666657</v>
      </c>
      <c r="C109" s="5">
        <v>1023</v>
      </c>
      <c r="D109" s="5">
        <v>730</v>
      </c>
      <c r="E109" s="5">
        <v>360</v>
      </c>
      <c r="F109" s="5">
        <v>1437</v>
      </c>
      <c r="G109" s="5">
        <v>-12.9</v>
      </c>
      <c r="H109" s="5">
        <v>40.299999999999997</v>
      </c>
    </row>
    <row r="110" spans="1:8" x14ac:dyDescent="0.3">
      <c r="A110" s="17">
        <v>37254.0625</v>
      </c>
      <c r="B110" s="17">
        <v>37251.229166666657</v>
      </c>
      <c r="C110" s="5">
        <v>527.6</v>
      </c>
      <c r="D110" s="5">
        <v>390</v>
      </c>
      <c r="E110" s="5">
        <v>212</v>
      </c>
      <c r="F110" s="5">
        <v>1446</v>
      </c>
      <c r="G110" s="5">
        <v>-39.9</v>
      </c>
      <c r="H110" s="5">
        <v>68</v>
      </c>
    </row>
    <row r="111" spans="1:8" x14ac:dyDescent="0.3">
      <c r="A111" s="17">
        <v>37287.458333333343</v>
      </c>
      <c r="B111" s="17">
        <v>37284.45416666667</v>
      </c>
      <c r="C111" s="5">
        <v>388</v>
      </c>
      <c r="D111" s="5">
        <v>350</v>
      </c>
      <c r="E111" s="5">
        <v>62</v>
      </c>
      <c r="F111" s="5">
        <v>524</v>
      </c>
      <c r="G111" s="5">
        <v>35</v>
      </c>
      <c r="H111" s="5">
        <v>72.099999999999994</v>
      </c>
    </row>
    <row r="112" spans="1:8" x14ac:dyDescent="0.3">
      <c r="A112" s="17">
        <v>37315.700694444437</v>
      </c>
      <c r="B112" s="17">
        <v>37311.645833333343</v>
      </c>
      <c r="C112" s="5">
        <v>382.9</v>
      </c>
      <c r="D112" s="5">
        <v>410</v>
      </c>
      <c r="E112" s="5">
        <v>54</v>
      </c>
      <c r="F112" s="5">
        <v>231</v>
      </c>
      <c r="G112" s="5">
        <v>5.2</v>
      </c>
      <c r="H112" s="5">
        <v>97.32</v>
      </c>
    </row>
    <row r="113" spans="1:8" x14ac:dyDescent="0.3">
      <c r="A113" s="17">
        <v>37333.95416666667</v>
      </c>
      <c r="B113" s="17">
        <v>37330.962500000001</v>
      </c>
      <c r="C113" s="5">
        <v>577</v>
      </c>
      <c r="D113" s="5">
        <v>370</v>
      </c>
      <c r="E113" s="5">
        <v>360</v>
      </c>
      <c r="F113" s="5">
        <v>957</v>
      </c>
      <c r="G113" s="5">
        <v>-17.399999999999999</v>
      </c>
      <c r="H113" s="5">
        <v>71.8</v>
      </c>
    </row>
    <row r="114" spans="1:8" x14ac:dyDescent="0.3">
      <c r="A114" s="17">
        <v>37335.686111111107</v>
      </c>
      <c r="B114" s="17">
        <v>37333.120833333327</v>
      </c>
      <c r="C114" s="5">
        <v>814.2</v>
      </c>
      <c r="D114" s="5">
        <v>440</v>
      </c>
      <c r="E114" s="5">
        <v>360</v>
      </c>
      <c r="F114" s="5">
        <v>989</v>
      </c>
      <c r="G114" s="5">
        <v>-2.9</v>
      </c>
      <c r="H114" s="5">
        <v>61.57</v>
      </c>
    </row>
    <row r="115" spans="1:8" x14ac:dyDescent="0.3">
      <c r="A115" s="17">
        <v>37338.158333333333</v>
      </c>
      <c r="B115" s="17">
        <v>37335.745833333327</v>
      </c>
      <c r="C115" s="5">
        <v>516.29999999999995</v>
      </c>
      <c r="D115" s="5">
        <v>440</v>
      </c>
      <c r="E115" s="5">
        <v>360</v>
      </c>
      <c r="F115" s="5">
        <v>603</v>
      </c>
      <c r="G115" s="5">
        <v>-15.8</v>
      </c>
      <c r="H115" s="5">
        <v>57.9</v>
      </c>
    </row>
    <row r="116" spans="1:8" x14ac:dyDescent="0.3">
      <c r="A116" s="17">
        <v>37340.25</v>
      </c>
      <c r="B116" s="17">
        <v>37335.995833333327</v>
      </c>
      <c r="C116" s="5">
        <v>636.53</v>
      </c>
      <c r="D116" s="5">
        <v>440</v>
      </c>
      <c r="E116" s="5">
        <v>160</v>
      </c>
      <c r="F116" s="5">
        <v>1075</v>
      </c>
      <c r="G116" s="5">
        <v>-0.2</v>
      </c>
      <c r="H116" s="5">
        <v>102.1</v>
      </c>
    </row>
    <row r="117" spans="1:8" x14ac:dyDescent="0.3">
      <c r="A117" s="17">
        <v>37363.179166666669</v>
      </c>
      <c r="B117" s="17">
        <v>37361.159722222219</v>
      </c>
      <c r="C117" s="5">
        <v>516.79999999999995</v>
      </c>
      <c r="D117" s="5">
        <v>480</v>
      </c>
      <c r="E117" s="5">
        <v>360</v>
      </c>
      <c r="F117" s="5">
        <v>720</v>
      </c>
      <c r="G117" s="5">
        <v>2.1</v>
      </c>
      <c r="H117" s="5">
        <v>48.47</v>
      </c>
    </row>
    <row r="118" spans="1:8" x14ac:dyDescent="0.3">
      <c r="A118" s="17">
        <v>37365.491666666669</v>
      </c>
      <c r="B118" s="17">
        <v>37363.351388888892</v>
      </c>
      <c r="C118" s="5">
        <v>748</v>
      </c>
      <c r="D118" s="5">
        <v>510</v>
      </c>
      <c r="E118" s="5">
        <v>360</v>
      </c>
      <c r="F118" s="5">
        <v>1240</v>
      </c>
      <c r="G118" s="5">
        <v>-19.8</v>
      </c>
      <c r="H118" s="5">
        <v>51.37</v>
      </c>
    </row>
    <row r="119" spans="1:8" x14ac:dyDescent="0.3">
      <c r="A119" s="17">
        <v>37386.916666666657</v>
      </c>
      <c r="B119" s="17">
        <v>37383.17083333333</v>
      </c>
      <c r="C119" s="5">
        <v>431.3</v>
      </c>
      <c r="D119" s="5">
        <v>350</v>
      </c>
      <c r="E119" s="5">
        <v>360</v>
      </c>
      <c r="F119" s="5">
        <v>720</v>
      </c>
      <c r="G119" s="5">
        <v>158.19999999999999</v>
      </c>
      <c r="H119" s="5">
        <v>89.9</v>
      </c>
    </row>
    <row r="120" spans="1:8" x14ac:dyDescent="0.3">
      <c r="A120" s="17">
        <v>37387.541666666657</v>
      </c>
      <c r="B120" s="17">
        <v>37384.576388888891</v>
      </c>
      <c r="C120" s="5">
        <v>481.7</v>
      </c>
      <c r="D120" s="5">
        <v>430</v>
      </c>
      <c r="E120" s="5">
        <v>360</v>
      </c>
      <c r="F120" s="5">
        <v>614</v>
      </c>
      <c r="G120" s="5">
        <v>78.900000000000006</v>
      </c>
      <c r="H120" s="5">
        <v>71.17</v>
      </c>
    </row>
    <row r="121" spans="1:8" x14ac:dyDescent="0.3">
      <c r="A121" s="17">
        <v>37394.162499999999</v>
      </c>
      <c r="B121" s="17">
        <v>37392.034722222219</v>
      </c>
      <c r="C121" s="5">
        <v>546.1</v>
      </c>
      <c r="D121" s="5">
        <v>458</v>
      </c>
      <c r="E121" s="5">
        <v>360</v>
      </c>
      <c r="F121" s="5">
        <v>600</v>
      </c>
      <c r="G121" s="5">
        <v>-6.6</v>
      </c>
      <c r="H121" s="5">
        <v>51.07</v>
      </c>
    </row>
    <row r="122" spans="1:8" x14ac:dyDescent="0.3">
      <c r="A122" s="17">
        <v>37396.625</v>
      </c>
      <c r="B122" s="17">
        <v>37393.060416666667</v>
      </c>
      <c r="C122" s="5">
        <v>541.9</v>
      </c>
      <c r="D122" s="5">
        <v>450</v>
      </c>
      <c r="E122" s="5">
        <v>45</v>
      </c>
      <c r="F122" s="5">
        <v>461</v>
      </c>
      <c r="G122" s="5">
        <v>5.5</v>
      </c>
      <c r="H122" s="5">
        <v>85.55</v>
      </c>
    </row>
    <row r="123" spans="1:8" x14ac:dyDescent="0.3">
      <c r="A123" s="17">
        <v>37397</v>
      </c>
      <c r="B123" s="17">
        <v>37394.493055555547</v>
      </c>
      <c r="C123" s="5">
        <v>326.3</v>
      </c>
      <c r="D123" s="5">
        <v>390</v>
      </c>
      <c r="E123" s="5">
        <v>46</v>
      </c>
      <c r="F123" s="5">
        <v>614</v>
      </c>
      <c r="G123" s="5">
        <v>45.6</v>
      </c>
      <c r="H123" s="5">
        <v>60.17</v>
      </c>
    </row>
    <row r="124" spans="1:8" x14ac:dyDescent="0.3">
      <c r="A124" s="17">
        <v>37399.974999999999</v>
      </c>
      <c r="B124" s="17">
        <v>37398.159722222219</v>
      </c>
      <c r="C124" s="5">
        <v>735.8</v>
      </c>
      <c r="D124" s="5">
        <v>730</v>
      </c>
      <c r="E124" s="5">
        <v>360</v>
      </c>
      <c r="F124" s="5">
        <v>1557</v>
      </c>
      <c r="G124" s="5">
        <v>-10.4</v>
      </c>
      <c r="H124" s="5">
        <v>43.57</v>
      </c>
    </row>
    <row r="125" spans="1:8" x14ac:dyDescent="0.3">
      <c r="A125" s="17">
        <v>37406.29791666667</v>
      </c>
      <c r="B125" s="17">
        <v>37403.560416666667</v>
      </c>
      <c r="C125" s="5">
        <v>689.4</v>
      </c>
      <c r="D125" s="5">
        <v>500</v>
      </c>
      <c r="E125" s="5">
        <v>161</v>
      </c>
      <c r="F125" s="5">
        <v>1106</v>
      </c>
      <c r="G125" s="5">
        <v>3.8</v>
      </c>
      <c r="H125" s="5">
        <v>65.7</v>
      </c>
    </row>
    <row r="126" spans="1:8" x14ac:dyDescent="0.3">
      <c r="A126" s="17">
        <v>37454.5</v>
      </c>
      <c r="B126" s="17">
        <v>37452.895833333343</v>
      </c>
      <c r="C126" s="5">
        <v>493</v>
      </c>
      <c r="D126" s="5">
        <v>450</v>
      </c>
      <c r="E126" s="5">
        <v>188</v>
      </c>
      <c r="F126" s="5">
        <v>1300</v>
      </c>
      <c r="G126" s="5">
        <v>-7.3</v>
      </c>
      <c r="H126" s="5">
        <v>38.5</v>
      </c>
    </row>
    <row r="127" spans="1:8" x14ac:dyDescent="0.3">
      <c r="A127" s="17">
        <v>37456.375</v>
      </c>
      <c r="B127" s="17">
        <v>37455.337500000001</v>
      </c>
      <c r="C127" s="5">
        <v>556.4</v>
      </c>
      <c r="D127" s="5">
        <v>700</v>
      </c>
      <c r="E127" s="5">
        <v>360</v>
      </c>
      <c r="F127" s="5">
        <v>1099</v>
      </c>
      <c r="G127" s="5">
        <v>-30.2</v>
      </c>
      <c r="H127" s="5">
        <v>24.9</v>
      </c>
    </row>
    <row r="128" spans="1:8" x14ac:dyDescent="0.3">
      <c r="A128" s="17">
        <v>37466.333333333343</v>
      </c>
      <c r="B128" s="17">
        <v>37463.92083333333</v>
      </c>
      <c r="C128" s="5">
        <v>527.1</v>
      </c>
      <c r="D128" s="5">
        <v>420</v>
      </c>
      <c r="E128" s="5">
        <v>360</v>
      </c>
      <c r="F128" s="5">
        <v>818</v>
      </c>
      <c r="G128" s="5">
        <v>-0.1</v>
      </c>
      <c r="H128" s="5">
        <v>57.9</v>
      </c>
    </row>
    <row r="129" spans="1:8" x14ac:dyDescent="0.3">
      <c r="A129" s="17">
        <v>37469.495833333327</v>
      </c>
      <c r="B129" s="17">
        <v>37466.504861111112</v>
      </c>
      <c r="C129" s="5">
        <v>494.7</v>
      </c>
      <c r="D129" s="5">
        <v>454</v>
      </c>
      <c r="E129" s="5">
        <v>236</v>
      </c>
      <c r="F129" s="5">
        <v>562</v>
      </c>
      <c r="G129" s="5">
        <v>-4.3</v>
      </c>
      <c r="H129" s="5">
        <v>71.78</v>
      </c>
    </row>
    <row r="130" spans="1:8" x14ac:dyDescent="0.3">
      <c r="A130" s="17">
        <v>37469.308333333327</v>
      </c>
      <c r="B130" s="17">
        <v>37466.979166666657</v>
      </c>
      <c r="C130" s="5">
        <v>494.7</v>
      </c>
      <c r="D130" s="5">
        <v>460</v>
      </c>
      <c r="E130" s="5">
        <v>130</v>
      </c>
      <c r="F130" s="5">
        <v>360</v>
      </c>
      <c r="G130" s="5">
        <v>2.8</v>
      </c>
      <c r="H130" s="5">
        <v>55.9</v>
      </c>
    </row>
    <row r="131" spans="1:8" x14ac:dyDescent="0.3">
      <c r="A131" s="17">
        <v>37486.197916666657</v>
      </c>
      <c r="B131" s="17">
        <v>37484.520833333343</v>
      </c>
      <c r="C131" s="5">
        <v>671.3</v>
      </c>
      <c r="D131" s="5">
        <v>550</v>
      </c>
      <c r="E131" s="5">
        <v>360</v>
      </c>
      <c r="F131" s="5">
        <v>1585</v>
      </c>
      <c r="G131" s="5">
        <v>-67.099999999999994</v>
      </c>
      <c r="H131" s="5">
        <v>40.25</v>
      </c>
    </row>
    <row r="132" spans="1:8" x14ac:dyDescent="0.3">
      <c r="A132" s="17">
        <v>37488</v>
      </c>
      <c r="B132" s="17">
        <v>37486.912499999999</v>
      </c>
      <c r="C132" s="5">
        <v>535.20000000000005</v>
      </c>
      <c r="D132" s="5">
        <v>425</v>
      </c>
      <c r="E132" s="5">
        <v>140</v>
      </c>
      <c r="F132" s="5">
        <v>682</v>
      </c>
      <c r="G132" s="5">
        <v>1.9</v>
      </c>
      <c r="H132" s="5">
        <v>26.1</v>
      </c>
    </row>
    <row r="133" spans="1:8" x14ac:dyDescent="0.3">
      <c r="A133" s="17">
        <v>37506.5</v>
      </c>
      <c r="B133" s="17">
        <v>37504.70416666667</v>
      </c>
      <c r="C133" s="5">
        <v>897.7</v>
      </c>
      <c r="D133" s="5">
        <v>460</v>
      </c>
      <c r="E133" s="5">
        <v>360</v>
      </c>
      <c r="F133" s="5">
        <v>1748</v>
      </c>
      <c r="G133" s="5">
        <v>43</v>
      </c>
      <c r="H133" s="5">
        <v>43.1</v>
      </c>
    </row>
    <row r="134" spans="1:8" x14ac:dyDescent="0.3">
      <c r="A134" s="17">
        <v>37529.941666666673</v>
      </c>
      <c r="B134" s="17">
        <v>37527.462500000001</v>
      </c>
      <c r="C134" s="5">
        <v>329.6</v>
      </c>
      <c r="D134" s="5">
        <v>381</v>
      </c>
      <c r="E134" s="5">
        <v>79</v>
      </c>
      <c r="F134" s="5">
        <v>678</v>
      </c>
      <c r="G134" s="5">
        <v>-6.2</v>
      </c>
      <c r="H134" s="5">
        <v>59.5</v>
      </c>
    </row>
    <row r="135" spans="1:8" x14ac:dyDescent="0.3">
      <c r="A135" s="17">
        <v>37531.109027777777</v>
      </c>
      <c r="B135" s="17">
        <v>37529.063194444447</v>
      </c>
      <c r="C135" s="5">
        <v>511.8</v>
      </c>
      <c r="D135" s="5">
        <v>480</v>
      </c>
      <c r="E135" s="5">
        <v>124</v>
      </c>
      <c r="F135" s="5">
        <v>307</v>
      </c>
      <c r="G135" s="5">
        <v>-1.7</v>
      </c>
      <c r="H135" s="5">
        <v>49.1</v>
      </c>
    </row>
    <row r="136" spans="1:8" x14ac:dyDescent="0.3">
      <c r="A136" s="17">
        <v>37569.3125</v>
      </c>
      <c r="B136" s="17">
        <v>37566.254166666673</v>
      </c>
      <c r="C136" s="5">
        <v>422.2</v>
      </c>
      <c r="D136" s="5">
        <v>370</v>
      </c>
      <c r="E136" s="5">
        <v>102</v>
      </c>
      <c r="F136" s="5">
        <v>485</v>
      </c>
      <c r="G136" s="5">
        <v>-6.3</v>
      </c>
      <c r="H136" s="5">
        <v>73.400000000000006</v>
      </c>
    </row>
    <row r="137" spans="1:8" x14ac:dyDescent="0.3">
      <c r="A137" s="17">
        <v>37586.776388888888</v>
      </c>
      <c r="B137" s="17">
        <v>37584.854166666657</v>
      </c>
      <c r="C137" s="5">
        <v>610.9</v>
      </c>
      <c r="D137" s="5">
        <v>530</v>
      </c>
      <c r="E137" s="5">
        <v>360</v>
      </c>
      <c r="F137" s="5">
        <v>1077</v>
      </c>
      <c r="G137" s="5">
        <v>20.5</v>
      </c>
      <c r="H137" s="5">
        <v>46.13</v>
      </c>
    </row>
    <row r="138" spans="1:8" x14ac:dyDescent="0.3">
      <c r="A138" s="17">
        <v>37700.495833333327</v>
      </c>
      <c r="B138" s="17">
        <v>37698.520833333343</v>
      </c>
      <c r="C138" s="5">
        <v>528.6</v>
      </c>
      <c r="D138" s="5">
        <v>650</v>
      </c>
      <c r="E138" s="5">
        <v>209</v>
      </c>
      <c r="F138" s="5">
        <v>1601</v>
      </c>
      <c r="G138" s="5">
        <v>-13.3</v>
      </c>
      <c r="H138" s="5">
        <v>47.4</v>
      </c>
    </row>
    <row r="139" spans="1:8" x14ac:dyDescent="0.3">
      <c r="A139" s="17">
        <v>37770.541666666657</v>
      </c>
      <c r="B139" s="17">
        <v>37768.993055555547</v>
      </c>
      <c r="C139" s="5">
        <v>677.86</v>
      </c>
      <c r="D139" s="5">
        <v>650</v>
      </c>
      <c r="E139" s="5">
        <v>360</v>
      </c>
      <c r="F139" s="5">
        <v>964</v>
      </c>
      <c r="G139" s="5">
        <v>-9.6</v>
      </c>
      <c r="H139" s="5">
        <v>37.17</v>
      </c>
    </row>
    <row r="140" spans="1:8" x14ac:dyDescent="0.3">
      <c r="A140" s="17">
        <v>37770.083333333343</v>
      </c>
      <c r="B140" s="17">
        <v>37769.034722222219</v>
      </c>
      <c r="C140" s="5">
        <v>905.9</v>
      </c>
      <c r="D140" s="5">
        <v>600</v>
      </c>
      <c r="E140" s="5">
        <v>360</v>
      </c>
      <c r="F140" s="5">
        <v>1366</v>
      </c>
      <c r="G140" s="5">
        <v>25.9</v>
      </c>
      <c r="H140" s="5">
        <v>25.17</v>
      </c>
    </row>
    <row r="141" spans="1:8" x14ac:dyDescent="0.3">
      <c r="A141" s="17">
        <v>37771.916666666657</v>
      </c>
      <c r="B141" s="17">
        <v>37770.060416666667</v>
      </c>
      <c r="C141" s="5">
        <v>699.87</v>
      </c>
      <c r="D141" s="5">
        <v>680</v>
      </c>
      <c r="E141" s="5">
        <v>360</v>
      </c>
      <c r="F141" s="5">
        <v>1237</v>
      </c>
      <c r="G141" s="5">
        <v>-22.3</v>
      </c>
      <c r="H141" s="5">
        <v>44.55</v>
      </c>
    </row>
    <row r="142" spans="1:8" x14ac:dyDescent="0.3">
      <c r="A142" s="17">
        <v>37850.48333333333</v>
      </c>
      <c r="B142" s="17">
        <v>37847.837500000001</v>
      </c>
      <c r="C142" s="5">
        <v>528.48</v>
      </c>
      <c r="D142" s="5">
        <v>498</v>
      </c>
      <c r="E142" s="5">
        <v>360</v>
      </c>
      <c r="F142" s="5">
        <v>378</v>
      </c>
      <c r="G142" s="5">
        <v>4.4000000000000004</v>
      </c>
      <c r="H142" s="5">
        <v>63.5</v>
      </c>
    </row>
    <row r="143" spans="1:8" x14ac:dyDescent="0.3">
      <c r="A143" s="17">
        <v>37918.936111111107</v>
      </c>
      <c r="B143" s="17">
        <v>37915.162499999999</v>
      </c>
      <c r="C143" s="5">
        <v>655.82</v>
      </c>
      <c r="D143" s="5">
        <v>580</v>
      </c>
      <c r="E143" s="5">
        <v>360</v>
      </c>
      <c r="F143" s="5">
        <v>1484</v>
      </c>
      <c r="G143" s="5">
        <v>-124.3</v>
      </c>
      <c r="H143" s="5">
        <v>90.57</v>
      </c>
    </row>
    <row r="144" spans="1:8" x14ac:dyDescent="0.3">
      <c r="A144" s="17">
        <v>37922.104166666657</v>
      </c>
      <c r="B144" s="17">
        <v>37920.745833333327</v>
      </c>
      <c r="C144" s="5">
        <v>900</v>
      </c>
      <c r="D144" s="5">
        <v>610</v>
      </c>
      <c r="E144" s="5">
        <v>171</v>
      </c>
      <c r="F144" s="5">
        <v>1537</v>
      </c>
      <c r="G144" s="5">
        <v>4.8</v>
      </c>
      <c r="H144" s="5">
        <v>32.6</v>
      </c>
    </row>
    <row r="145" spans="1:8" x14ac:dyDescent="0.3">
      <c r="A145" s="17">
        <v>37923.333333333343</v>
      </c>
      <c r="B145" s="17">
        <v>37922.479166666657</v>
      </c>
      <c r="C145" s="5">
        <v>1825</v>
      </c>
      <c r="D145" s="5">
        <v>1500</v>
      </c>
      <c r="E145" s="5">
        <v>360</v>
      </c>
      <c r="F145" s="5">
        <v>2459</v>
      </c>
      <c r="G145" s="5">
        <v>-105.2</v>
      </c>
      <c r="H145" s="5">
        <v>20.5</v>
      </c>
    </row>
    <row r="146" spans="1:8" x14ac:dyDescent="0.3">
      <c r="A146" s="17">
        <v>37924.083333333343</v>
      </c>
      <c r="B146" s="17">
        <v>37923.870833333327</v>
      </c>
      <c r="C146" s="5">
        <v>1700</v>
      </c>
      <c r="D146" s="5">
        <v>1350</v>
      </c>
      <c r="E146" s="5">
        <v>360</v>
      </c>
      <c r="F146" s="5">
        <v>2029</v>
      </c>
      <c r="G146" s="5">
        <v>-146.5</v>
      </c>
      <c r="H146" s="5">
        <v>5.0999999999999996</v>
      </c>
    </row>
    <row r="147" spans="1:8" x14ac:dyDescent="0.3">
      <c r="A147" s="17">
        <v>37945.5</v>
      </c>
      <c r="B147" s="17">
        <v>37943.368055555547</v>
      </c>
      <c r="C147" s="5">
        <v>666.4</v>
      </c>
      <c r="D147" s="5">
        <v>700</v>
      </c>
      <c r="E147" s="5">
        <v>360</v>
      </c>
      <c r="F147" s="5">
        <v>1660</v>
      </c>
      <c r="G147" s="5">
        <v>-3.3</v>
      </c>
      <c r="H147" s="5">
        <v>51.17</v>
      </c>
    </row>
    <row r="148" spans="1:8" x14ac:dyDescent="0.3">
      <c r="A148" s="17">
        <v>38008.333333333343</v>
      </c>
      <c r="B148" s="17">
        <v>38006.004166666673</v>
      </c>
      <c r="C148" s="5">
        <v>676.84</v>
      </c>
      <c r="D148" s="5">
        <v>560</v>
      </c>
      <c r="E148" s="5">
        <v>360</v>
      </c>
      <c r="F148" s="5">
        <v>965</v>
      </c>
      <c r="G148" s="5">
        <v>17.2</v>
      </c>
      <c r="H148" s="5">
        <v>55.9</v>
      </c>
    </row>
    <row r="149" spans="1:8" x14ac:dyDescent="0.3">
      <c r="A149" s="17">
        <v>38009.958333333343</v>
      </c>
      <c r="B149" s="17">
        <v>38007.20416666667</v>
      </c>
      <c r="C149" s="5">
        <v>531.86</v>
      </c>
      <c r="D149" s="5">
        <v>490</v>
      </c>
      <c r="E149" s="5">
        <v>360</v>
      </c>
      <c r="F149" s="5">
        <v>762</v>
      </c>
      <c r="G149" s="5">
        <v>-13.7</v>
      </c>
      <c r="H149" s="5">
        <v>66.099999999999994</v>
      </c>
    </row>
    <row r="150" spans="1:8" x14ac:dyDescent="0.3">
      <c r="A150" s="17">
        <v>38190.64166666667</v>
      </c>
      <c r="B150" s="17">
        <v>38188.563194444447</v>
      </c>
      <c r="C150" s="5">
        <v>458.7</v>
      </c>
      <c r="D150" s="5">
        <v>500</v>
      </c>
      <c r="E150" s="5">
        <v>360</v>
      </c>
      <c r="F150" s="5">
        <v>710</v>
      </c>
      <c r="G150" s="5">
        <v>16.600000000000001</v>
      </c>
      <c r="H150" s="5">
        <v>49.88</v>
      </c>
    </row>
    <row r="151" spans="1:8" x14ac:dyDescent="0.3">
      <c r="A151" s="17">
        <v>38192.533333333333</v>
      </c>
      <c r="B151" s="17">
        <v>38190.354166666657</v>
      </c>
      <c r="C151" s="5">
        <v>486.38</v>
      </c>
      <c r="D151" s="5">
        <v>600</v>
      </c>
      <c r="E151" s="5">
        <v>132</v>
      </c>
      <c r="F151" s="5">
        <v>899</v>
      </c>
      <c r="G151" s="5">
        <v>-12.6</v>
      </c>
      <c r="H151" s="5">
        <v>52.3</v>
      </c>
    </row>
    <row r="152" spans="1:8" x14ac:dyDescent="0.3">
      <c r="A152" s="17">
        <v>38194.166666666657</v>
      </c>
      <c r="B152" s="17">
        <v>38193.620833333327</v>
      </c>
      <c r="C152" s="5">
        <v>1100.5</v>
      </c>
      <c r="D152" s="5">
        <v>870</v>
      </c>
      <c r="E152" s="5">
        <v>360</v>
      </c>
      <c r="F152" s="5">
        <v>1333</v>
      </c>
      <c r="G152" s="5">
        <v>7</v>
      </c>
      <c r="H152" s="5">
        <v>13.1</v>
      </c>
    </row>
    <row r="153" spans="1:8" x14ac:dyDescent="0.3">
      <c r="A153" s="17">
        <v>38200.647916666669</v>
      </c>
      <c r="B153" s="17">
        <v>38199.245833333327</v>
      </c>
      <c r="C153" s="5">
        <v>500.65</v>
      </c>
      <c r="D153" s="5">
        <v>460</v>
      </c>
      <c r="E153" s="5">
        <v>197</v>
      </c>
      <c r="F153" s="5">
        <v>1192</v>
      </c>
      <c r="G153" s="5">
        <v>46.4</v>
      </c>
      <c r="H153" s="5">
        <v>33.65</v>
      </c>
    </row>
    <row r="154" spans="1:8" x14ac:dyDescent="0.3">
      <c r="A154" s="17">
        <v>38228.779166666667</v>
      </c>
      <c r="B154" s="17">
        <v>38225.520833333343</v>
      </c>
      <c r="C154" s="5">
        <v>473.9</v>
      </c>
      <c r="D154" s="5">
        <v>393</v>
      </c>
      <c r="E154" s="5">
        <v>119</v>
      </c>
      <c r="F154" s="5">
        <v>184</v>
      </c>
      <c r="G154" s="5">
        <v>5.5</v>
      </c>
      <c r="H154" s="5">
        <v>78.2</v>
      </c>
    </row>
    <row r="155" spans="1:8" x14ac:dyDescent="0.3">
      <c r="A155" s="17">
        <v>38243.785416666673</v>
      </c>
      <c r="B155" s="17">
        <v>38242.025000000001</v>
      </c>
      <c r="C155" s="5">
        <v>505</v>
      </c>
      <c r="D155" s="5">
        <v>550</v>
      </c>
      <c r="E155" s="5">
        <v>360</v>
      </c>
      <c r="F155" s="5">
        <v>1328</v>
      </c>
      <c r="G155" s="5">
        <v>22.5</v>
      </c>
      <c r="H155" s="5">
        <v>42.25</v>
      </c>
    </row>
    <row r="156" spans="1:8" x14ac:dyDescent="0.3">
      <c r="A156" s="17">
        <v>38298.194444444453</v>
      </c>
      <c r="B156" s="17">
        <v>38295.412499999999</v>
      </c>
      <c r="C156" s="5">
        <v>303.68</v>
      </c>
      <c r="D156" s="5">
        <v>360</v>
      </c>
      <c r="E156" s="5">
        <v>360</v>
      </c>
      <c r="F156" s="5">
        <v>653</v>
      </c>
      <c r="G156" s="5">
        <v>6.3</v>
      </c>
      <c r="H156" s="5">
        <v>66.77</v>
      </c>
    </row>
    <row r="157" spans="1:8" x14ac:dyDescent="0.3">
      <c r="A157" s="17">
        <v>38298.14166666667</v>
      </c>
      <c r="B157" s="17">
        <v>38295.979166666657</v>
      </c>
      <c r="C157" s="5">
        <v>742.7</v>
      </c>
      <c r="D157" s="5">
        <v>674</v>
      </c>
      <c r="E157" s="5">
        <v>293</v>
      </c>
      <c r="F157" s="5">
        <v>1055</v>
      </c>
      <c r="G157" s="5">
        <v>-1.9</v>
      </c>
      <c r="H157" s="5">
        <v>51.9</v>
      </c>
    </row>
    <row r="158" spans="1:8" x14ac:dyDescent="0.3">
      <c r="A158" s="17">
        <v>38300.870833333327</v>
      </c>
      <c r="B158" s="17">
        <v>38297.087500000001</v>
      </c>
      <c r="C158" s="5">
        <v>662.1</v>
      </c>
      <c r="D158" s="5">
        <v>800</v>
      </c>
      <c r="E158" s="5">
        <v>214</v>
      </c>
      <c r="F158" s="5">
        <v>1111</v>
      </c>
      <c r="G158" s="5">
        <v>18.8</v>
      </c>
      <c r="H158" s="5">
        <v>90.8</v>
      </c>
    </row>
    <row r="159" spans="1:8" x14ac:dyDescent="0.3">
      <c r="A159" s="17">
        <v>38300.15</v>
      </c>
      <c r="B159" s="17">
        <v>38298.70416666667</v>
      </c>
      <c r="C159" s="5">
        <v>785.61</v>
      </c>
      <c r="D159" s="5">
        <v>697</v>
      </c>
      <c r="E159" s="5">
        <v>360</v>
      </c>
      <c r="F159" s="5">
        <v>1759</v>
      </c>
      <c r="G159" s="5">
        <v>-19.7</v>
      </c>
      <c r="H159" s="5">
        <v>34.700000000000003</v>
      </c>
    </row>
    <row r="160" spans="1:8" x14ac:dyDescent="0.3">
      <c r="A160" s="17">
        <v>38332.5</v>
      </c>
      <c r="B160" s="17">
        <v>38329.851388888892</v>
      </c>
      <c r="C160" s="5">
        <v>367.18</v>
      </c>
      <c r="D160" s="5">
        <v>400</v>
      </c>
      <c r="E160" s="5">
        <v>360</v>
      </c>
      <c r="F160" s="5">
        <v>611</v>
      </c>
      <c r="G160" s="5">
        <v>-87.2</v>
      </c>
      <c r="H160" s="5">
        <v>63.57</v>
      </c>
    </row>
    <row r="161" spans="1:8" x14ac:dyDescent="0.3">
      <c r="A161" s="17">
        <v>38368.583333333343</v>
      </c>
      <c r="B161" s="17">
        <v>38367.270833333343</v>
      </c>
      <c r="C161" s="5">
        <v>586.4</v>
      </c>
      <c r="D161" s="5">
        <v>520</v>
      </c>
      <c r="E161" s="5">
        <v>360</v>
      </c>
      <c r="F161" s="5">
        <v>2049</v>
      </c>
      <c r="G161" s="5">
        <v>-30.7</v>
      </c>
      <c r="H161" s="5">
        <v>31.5</v>
      </c>
    </row>
    <row r="162" spans="1:8" x14ac:dyDescent="0.3">
      <c r="A162" s="17">
        <v>38369.5625</v>
      </c>
      <c r="B162" s="17">
        <v>38367.962500000001</v>
      </c>
      <c r="C162" s="5">
        <v>465.33</v>
      </c>
      <c r="D162" s="5">
        <v>780</v>
      </c>
      <c r="E162" s="5">
        <v>360</v>
      </c>
      <c r="F162" s="5">
        <v>2861</v>
      </c>
      <c r="G162" s="5">
        <v>-127.4</v>
      </c>
      <c r="H162" s="5">
        <v>38.4</v>
      </c>
    </row>
    <row r="163" spans="1:8" x14ac:dyDescent="0.3">
      <c r="A163" s="17">
        <v>38370.027083333327</v>
      </c>
      <c r="B163" s="17">
        <v>38369.412499999999</v>
      </c>
      <c r="C163" s="5">
        <v>741.04</v>
      </c>
      <c r="D163" s="5">
        <v>940</v>
      </c>
      <c r="E163" s="5">
        <v>360</v>
      </c>
      <c r="F163" s="5">
        <v>2547</v>
      </c>
      <c r="G163" s="5">
        <v>-159.1</v>
      </c>
      <c r="H163" s="5">
        <v>14.75</v>
      </c>
    </row>
    <row r="164" spans="1:8" x14ac:dyDescent="0.3">
      <c r="A164" s="17">
        <v>38373</v>
      </c>
      <c r="B164" s="17">
        <v>38372.287499999999</v>
      </c>
      <c r="C164" s="5">
        <v>1067.5</v>
      </c>
      <c r="D164" s="5">
        <v>850</v>
      </c>
      <c r="E164" s="5">
        <v>360</v>
      </c>
      <c r="F164" s="5">
        <v>3242</v>
      </c>
      <c r="G164" s="5">
        <v>16</v>
      </c>
      <c r="H164" s="5">
        <v>17.100000000000001</v>
      </c>
    </row>
    <row r="165" spans="1:8" x14ac:dyDescent="0.3">
      <c r="A165" s="17">
        <v>38400.625</v>
      </c>
      <c r="B165" s="17">
        <v>38396.462500000001</v>
      </c>
      <c r="C165" s="5">
        <v>443.69</v>
      </c>
      <c r="D165" s="5">
        <v>540</v>
      </c>
      <c r="E165" s="5">
        <v>151</v>
      </c>
      <c r="F165" s="5">
        <v>584</v>
      </c>
      <c r="G165" s="5">
        <v>-13</v>
      </c>
      <c r="H165" s="5">
        <v>99.9</v>
      </c>
    </row>
    <row r="166" spans="1:8" x14ac:dyDescent="0.3">
      <c r="A166" s="17">
        <v>38492.304166666669</v>
      </c>
      <c r="B166" s="17">
        <v>38489.143055555563</v>
      </c>
      <c r="C166" s="5">
        <v>394.35</v>
      </c>
      <c r="D166" s="5">
        <v>457</v>
      </c>
      <c r="E166" s="5">
        <v>273</v>
      </c>
      <c r="F166" s="5">
        <v>449</v>
      </c>
      <c r="G166" s="5">
        <v>18.100000000000001</v>
      </c>
      <c r="H166" s="5">
        <v>75.87</v>
      </c>
    </row>
    <row r="167" spans="1:8" x14ac:dyDescent="0.3">
      <c r="A167" s="17">
        <v>38500.416666666657</v>
      </c>
      <c r="B167" s="17">
        <v>38498.629166666673</v>
      </c>
      <c r="C167" s="5">
        <v>346.95</v>
      </c>
      <c r="D167" s="5">
        <v>380</v>
      </c>
      <c r="E167" s="5">
        <v>360</v>
      </c>
      <c r="F167" s="5">
        <v>586</v>
      </c>
      <c r="G167" s="5">
        <v>-1.6</v>
      </c>
      <c r="H167" s="5">
        <v>42.9</v>
      </c>
    </row>
    <row r="168" spans="1:8" x14ac:dyDescent="0.3">
      <c r="A168" s="17">
        <v>38501.427083333343</v>
      </c>
      <c r="B168" s="17">
        <v>38498.893055555563</v>
      </c>
      <c r="C168" s="5">
        <v>526.88</v>
      </c>
      <c r="D168" s="5">
        <v>490</v>
      </c>
      <c r="E168" s="5">
        <v>199</v>
      </c>
      <c r="F168" s="5">
        <v>420</v>
      </c>
      <c r="G168" s="5">
        <v>-1.8</v>
      </c>
      <c r="H168" s="5">
        <v>60.82</v>
      </c>
    </row>
    <row r="169" spans="1:8" x14ac:dyDescent="0.3">
      <c r="A169" s="17">
        <v>38515.65</v>
      </c>
      <c r="B169" s="17">
        <v>38512.60833333333</v>
      </c>
      <c r="C169" s="5">
        <v>296.60000000000002</v>
      </c>
      <c r="D169" s="5">
        <v>480</v>
      </c>
      <c r="E169" s="5">
        <v>125</v>
      </c>
      <c r="F169" s="5">
        <v>377</v>
      </c>
      <c r="G169" s="5">
        <v>-3.7</v>
      </c>
      <c r="H169" s="5">
        <v>73</v>
      </c>
    </row>
    <row r="170" spans="1:8" x14ac:dyDescent="0.3">
      <c r="A170" s="17">
        <v>38543.462500000001</v>
      </c>
      <c r="B170" s="17">
        <v>38540.712500000001</v>
      </c>
      <c r="C170" s="5">
        <v>459.87</v>
      </c>
      <c r="D170" s="5">
        <v>450</v>
      </c>
      <c r="E170" s="5">
        <v>360</v>
      </c>
      <c r="F170" s="5">
        <v>683</v>
      </c>
      <c r="G170" s="5">
        <v>-8.6999999999999993</v>
      </c>
      <c r="H170" s="5">
        <v>66</v>
      </c>
    </row>
    <row r="171" spans="1:8" x14ac:dyDescent="0.3">
      <c r="A171" s="17">
        <v>38597.793749999997</v>
      </c>
      <c r="B171" s="17">
        <v>38595.479166666657</v>
      </c>
      <c r="C171" s="5">
        <v>542.29</v>
      </c>
      <c r="D171" s="5">
        <v>650</v>
      </c>
      <c r="E171" s="5">
        <v>360</v>
      </c>
      <c r="F171" s="5">
        <v>825</v>
      </c>
      <c r="G171" s="5">
        <v>42.9</v>
      </c>
      <c r="H171" s="5">
        <v>55.55</v>
      </c>
    </row>
    <row r="172" spans="1:8" x14ac:dyDescent="0.3">
      <c r="A172" s="17">
        <v>38606.208333333343</v>
      </c>
      <c r="B172" s="17">
        <v>38604.824999999997</v>
      </c>
      <c r="C172" s="5">
        <v>1350</v>
      </c>
      <c r="D172" s="5">
        <v>1100</v>
      </c>
      <c r="E172" s="5">
        <v>360</v>
      </c>
      <c r="F172" s="5">
        <v>2257</v>
      </c>
      <c r="G172" s="5">
        <v>-128.6</v>
      </c>
      <c r="H172" s="5">
        <v>33.200000000000003</v>
      </c>
    </row>
    <row r="173" spans="1:8" x14ac:dyDescent="0.3">
      <c r="A173" s="17">
        <v>38607.833333333343</v>
      </c>
      <c r="B173" s="17">
        <v>38605.911111111112</v>
      </c>
      <c r="C173" s="5">
        <v>1205.78</v>
      </c>
      <c r="D173" s="5">
        <v>750</v>
      </c>
      <c r="E173" s="5">
        <v>360</v>
      </c>
      <c r="F173" s="5">
        <v>1893</v>
      </c>
      <c r="G173" s="5">
        <v>-171.7</v>
      </c>
      <c r="H173" s="5">
        <v>46.13</v>
      </c>
    </row>
    <row r="174" spans="1:8" x14ac:dyDescent="0.3">
      <c r="A174" s="17">
        <v>38610.6</v>
      </c>
      <c r="B174" s="17">
        <v>38608.833333333343</v>
      </c>
      <c r="C174" s="5">
        <v>715.76</v>
      </c>
      <c r="D174" s="5">
        <v>790</v>
      </c>
      <c r="E174" s="5">
        <v>360</v>
      </c>
      <c r="F174" s="5">
        <v>1866</v>
      </c>
      <c r="G174" s="5">
        <v>11.5</v>
      </c>
      <c r="H174" s="5">
        <v>42.4</v>
      </c>
    </row>
    <row r="175" spans="1:8" x14ac:dyDescent="0.3">
      <c r="A175" s="17">
        <v>38718</v>
      </c>
      <c r="B175" s="17">
        <v>38715.873611111107</v>
      </c>
      <c r="C175" s="5">
        <v>593.86</v>
      </c>
      <c r="D175" s="5">
        <v>450</v>
      </c>
      <c r="E175" s="5">
        <v>110</v>
      </c>
      <c r="F175" s="5">
        <v>466</v>
      </c>
      <c r="G175" s="5">
        <v>14.1</v>
      </c>
      <c r="H175" s="5">
        <v>51.03</v>
      </c>
    </row>
    <row r="176" spans="1:8" x14ac:dyDescent="0.3">
      <c r="A176" s="17">
        <v>38907.305555555547</v>
      </c>
      <c r="B176" s="17">
        <v>38904.370833333327</v>
      </c>
      <c r="C176" s="5">
        <v>403.44</v>
      </c>
      <c r="D176" s="5">
        <v>390</v>
      </c>
      <c r="E176" s="5">
        <v>360</v>
      </c>
      <c r="F176" s="5">
        <v>911</v>
      </c>
      <c r="G176" s="5">
        <v>8.1999999999999993</v>
      </c>
      <c r="H176" s="5">
        <v>70.430000000000007</v>
      </c>
    </row>
    <row r="177" spans="1:13" x14ac:dyDescent="0.3">
      <c r="A177" s="17">
        <v>38947.958333333343</v>
      </c>
      <c r="B177" s="17">
        <v>38945.313194444447</v>
      </c>
      <c r="C177" s="5">
        <v>493.52</v>
      </c>
      <c r="D177" s="5">
        <v>360</v>
      </c>
      <c r="E177" s="5">
        <v>360</v>
      </c>
      <c r="F177" s="5">
        <v>563</v>
      </c>
      <c r="G177" s="5">
        <v>5.0999999999999996</v>
      </c>
      <c r="H177" s="5">
        <v>63.48</v>
      </c>
    </row>
    <row r="178" spans="1:13" x14ac:dyDescent="0.3">
      <c r="A178" s="17">
        <v>38948</v>
      </c>
      <c r="B178" s="17">
        <v>38945.6875</v>
      </c>
      <c r="C178" s="5">
        <v>407.95</v>
      </c>
      <c r="D178" s="5">
        <v>450</v>
      </c>
      <c r="E178" s="5">
        <v>360</v>
      </c>
      <c r="F178" s="5">
        <v>888</v>
      </c>
      <c r="G178" s="5">
        <v>1.9</v>
      </c>
      <c r="H178" s="5">
        <v>55.5</v>
      </c>
    </row>
    <row r="179" spans="1:13" x14ac:dyDescent="0.3">
      <c r="A179" s="17">
        <v>39065.945833333331</v>
      </c>
      <c r="B179" s="17">
        <v>39064.120833333327</v>
      </c>
      <c r="C179" s="5">
        <v>1016.19</v>
      </c>
      <c r="D179" s="5">
        <v>900</v>
      </c>
      <c r="E179" s="5">
        <v>360</v>
      </c>
      <c r="F179" s="5">
        <v>1774</v>
      </c>
      <c r="G179" s="5">
        <v>-61.4</v>
      </c>
      <c r="H179" s="5">
        <v>43.8</v>
      </c>
    </row>
    <row r="180" spans="1:13" x14ac:dyDescent="0.3">
      <c r="A180" s="17">
        <v>39067.1875</v>
      </c>
      <c r="B180" s="17">
        <v>39065.9375</v>
      </c>
      <c r="C180" s="5">
        <v>405.49</v>
      </c>
      <c r="D180" s="5">
        <v>630</v>
      </c>
      <c r="E180" s="5">
        <v>360</v>
      </c>
      <c r="F180" s="5">
        <v>1042</v>
      </c>
      <c r="G180" s="5">
        <v>-0.4</v>
      </c>
      <c r="H180" s="5">
        <v>30</v>
      </c>
    </row>
    <row r="181" spans="1:13" x14ac:dyDescent="0.3">
      <c r="A181" s="15" t="s">
        <v>0</v>
      </c>
      <c r="B181" s="15" t="s">
        <v>1</v>
      </c>
      <c r="C181" s="15" t="s">
        <v>2</v>
      </c>
      <c r="D181" s="15" t="s">
        <v>3</v>
      </c>
      <c r="E181" s="15" t="s">
        <v>4</v>
      </c>
      <c r="F181" s="15" t="s">
        <v>5</v>
      </c>
      <c r="G181" s="15" t="s">
        <v>6</v>
      </c>
      <c r="H181" s="15" t="s">
        <v>7</v>
      </c>
    </row>
    <row r="183" spans="1:13" x14ac:dyDescent="0.3">
      <c r="A183" s="59" t="s">
        <v>9</v>
      </c>
      <c r="B183" s="59"/>
      <c r="C183" s="59"/>
      <c r="D183" s="59"/>
      <c r="E183" s="59"/>
      <c r="F183" s="59"/>
      <c r="G183" s="59"/>
      <c r="H183" s="59"/>
    </row>
    <row r="184" spans="1:13" ht="43.2" x14ac:dyDescent="0.3">
      <c r="A184" s="1" t="s">
        <v>10</v>
      </c>
      <c r="B184" s="1" t="s">
        <v>11</v>
      </c>
      <c r="C184" s="1" t="s">
        <v>12</v>
      </c>
      <c r="D184" s="2" t="s">
        <v>13</v>
      </c>
      <c r="E184" s="2" t="s">
        <v>14</v>
      </c>
      <c r="F184" s="2" t="s">
        <v>6</v>
      </c>
      <c r="G184" s="1" t="s">
        <v>15</v>
      </c>
      <c r="H184" s="1" t="s">
        <v>16</v>
      </c>
      <c r="I184" s="1" t="s">
        <v>17</v>
      </c>
      <c r="J184" s="15" t="s">
        <v>7</v>
      </c>
      <c r="K184" s="1" t="s">
        <v>18</v>
      </c>
      <c r="L184" s="1" t="s">
        <v>19</v>
      </c>
      <c r="M184" s="1" t="s">
        <v>20</v>
      </c>
    </row>
    <row r="185" spans="1:13" x14ac:dyDescent="0.3">
      <c r="A185" s="3" t="s">
        <v>21</v>
      </c>
      <c r="B185" s="3" t="s">
        <v>22</v>
      </c>
      <c r="C185" s="4">
        <v>136</v>
      </c>
      <c r="D185" s="5">
        <v>224</v>
      </c>
      <c r="E185" s="5">
        <v>319</v>
      </c>
      <c r="F185" s="6">
        <v>4.0999999999999996</v>
      </c>
      <c r="G185" s="4">
        <v>117</v>
      </c>
      <c r="H185" s="4">
        <v>232</v>
      </c>
      <c r="I185" s="4">
        <v>180</v>
      </c>
      <c r="J185" s="4">
        <v>86</v>
      </c>
      <c r="K185" s="3" t="s">
        <v>23</v>
      </c>
      <c r="L185" s="4">
        <v>436</v>
      </c>
      <c r="M185" s="7">
        <f t="shared" ref="M185:M233" si="0" xml:space="preserve"> ((L185 - G185)*1000/(J185*3600))</f>
        <v>1.0303617571059431</v>
      </c>
    </row>
    <row r="186" spans="1:13" x14ac:dyDescent="0.3">
      <c r="A186" s="3" t="s">
        <v>24</v>
      </c>
      <c r="B186" s="3" t="s">
        <v>25</v>
      </c>
      <c r="C186" s="4">
        <v>490</v>
      </c>
      <c r="D186" s="5">
        <v>718</v>
      </c>
      <c r="E186" s="5">
        <v>635</v>
      </c>
      <c r="F186" s="6">
        <v>14.3</v>
      </c>
      <c r="G186" s="4">
        <v>297</v>
      </c>
      <c r="H186" s="4">
        <v>584</v>
      </c>
      <c r="I186" s="4">
        <v>266</v>
      </c>
      <c r="J186" s="4">
        <v>75</v>
      </c>
      <c r="K186" s="3" t="s">
        <v>26</v>
      </c>
      <c r="L186" s="4">
        <v>460</v>
      </c>
      <c r="M186" s="7">
        <f t="shared" si="0"/>
        <v>0.60370370370370374</v>
      </c>
    </row>
    <row r="187" spans="1:13" x14ac:dyDescent="0.3">
      <c r="A187" s="3" t="s">
        <v>27</v>
      </c>
      <c r="B187" s="3" t="s">
        <v>28</v>
      </c>
      <c r="C187" s="8">
        <v>875</v>
      </c>
      <c r="D187" s="5">
        <v>905</v>
      </c>
      <c r="E187" s="5">
        <v>896</v>
      </c>
      <c r="F187" s="6">
        <v>3.3</v>
      </c>
      <c r="G187" s="4">
        <v>954</v>
      </c>
      <c r="H187" s="4">
        <v>1115</v>
      </c>
      <c r="I187" s="4">
        <v>123</v>
      </c>
      <c r="J187" s="4">
        <v>87</v>
      </c>
      <c r="K187" s="3" t="s">
        <v>29</v>
      </c>
      <c r="L187" s="4">
        <v>470</v>
      </c>
      <c r="M187" s="7">
        <f t="shared" si="0"/>
        <v>-1.5453384418901661</v>
      </c>
    </row>
    <row r="188" spans="1:13" x14ac:dyDescent="0.3">
      <c r="A188" s="3" t="s">
        <v>30</v>
      </c>
      <c r="B188" s="3" t="s">
        <v>31</v>
      </c>
      <c r="C188" s="4">
        <v>359</v>
      </c>
      <c r="D188" s="5">
        <v>404</v>
      </c>
      <c r="E188" s="5">
        <v>409</v>
      </c>
      <c r="F188" s="6">
        <v>2.8</v>
      </c>
      <c r="G188" s="4">
        <v>212</v>
      </c>
      <c r="H188" s="4">
        <v>479</v>
      </c>
      <c r="I188" s="4">
        <v>87</v>
      </c>
      <c r="J188" s="4">
        <v>89</v>
      </c>
      <c r="K188" s="3" t="s">
        <v>32</v>
      </c>
      <c r="L188" s="4">
        <v>475</v>
      </c>
      <c r="M188" s="7">
        <f t="shared" si="0"/>
        <v>0.82084893882646692</v>
      </c>
    </row>
    <row r="189" spans="1:13" x14ac:dyDescent="0.3">
      <c r="A189" s="3" t="s">
        <v>33</v>
      </c>
      <c r="B189" s="3" t="s">
        <v>34</v>
      </c>
      <c r="C189" s="4">
        <v>361</v>
      </c>
      <c r="D189" s="5">
        <v>389</v>
      </c>
      <c r="E189" s="5">
        <v>384</v>
      </c>
      <c r="F189" s="6">
        <v>1.5</v>
      </c>
      <c r="G189" s="4">
        <v>468</v>
      </c>
      <c r="H189" s="4">
        <v>422</v>
      </c>
      <c r="I189" s="4">
        <v>179</v>
      </c>
      <c r="J189" s="4">
        <v>71</v>
      </c>
      <c r="K189" s="3" t="s">
        <v>35</v>
      </c>
      <c r="L189" s="4">
        <v>400</v>
      </c>
      <c r="M189" s="7">
        <f t="shared" si="0"/>
        <v>-0.26604068857589985</v>
      </c>
    </row>
    <row r="190" spans="1:13" x14ac:dyDescent="0.3">
      <c r="A190" s="3" t="s">
        <v>36</v>
      </c>
      <c r="B190" s="3" t="s">
        <v>37</v>
      </c>
      <c r="C190" s="4">
        <v>693</v>
      </c>
      <c r="D190" s="5">
        <v>611</v>
      </c>
      <c r="E190" s="5">
        <v>657</v>
      </c>
      <c r="F190" s="6">
        <v>-7.4</v>
      </c>
      <c r="G190" s="4">
        <v>471</v>
      </c>
      <c r="H190" s="4">
        <v>888</v>
      </c>
      <c r="I190" s="4">
        <v>112</v>
      </c>
      <c r="J190" s="4">
        <v>71</v>
      </c>
      <c r="K190" s="3" t="s">
        <v>38</v>
      </c>
      <c r="L190" s="4">
        <v>390</v>
      </c>
      <c r="M190" s="7">
        <f t="shared" si="0"/>
        <v>-0.31690140845070425</v>
      </c>
    </row>
    <row r="191" spans="1:13" x14ac:dyDescent="0.3">
      <c r="A191" s="3" t="s">
        <v>39</v>
      </c>
      <c r="B191" s="3" t="s">
        <v>40</v>
      </c>
      <c r="C191" s="4">
        <v>1374</v>
      </c>
      <c r="D191" s="5">
        <v>1151</v>
      </c>
      <c r="E191" s="5">
        <v>1250</v>
      </c>
      <c r="F191" s="6">
        <v>-44.8</v>
      </c>
      <c r="G191" s="4">
        <v>1134</v>
      </c>
      <c r="H191" s="4">
        <v>1655</v>
      </c>
      <c r="I191" s="4">
        <v>336</v>
      </c>
      <c r="J191" s="4">
        <v>67</v>
      </c>
      <c r="K191" s="3" t="s">
        <v>41</v>
      </c>
      <c r="L191" s="4">
        <v>515</v>
      </c>
      <c r="M191" s="7">
        <f t="shared" si="0"/>
        <v>-2.5663349917081262</v>
      </c>
    </row>
    <row r="192" spans="1:13" x14ac:dyDescent="0.3">
      <c r="A192" s="3" t="s">
        <v>42</v>
      </c>
      <c r="B192" s="3" t="s">
        <v>43</v>
      </c>
      <c r="C192" s="4">
        <v>585</v>
      </c>
      <c r="D192" s="5">
        <v>657</v>
      </c>
      <c r="E192" s="5">
        <v>627</v>
      </c>
      <c r="F192" s="6">
        <v>8</v>
      </c>
      <c r="G192" s="4">
        <v>1427</v>
      </c>
      <c r="H192" s="4">
        <v>866</v>
      </c>
      <c r="I192" s="4">
        <v>126</v>
      </c>
      <c r="J192" s="4">
        <v>51</v>
      </c>
      <c r="K192" s="3" t="s">
        <v>44</v>
      </c>
      <c r="L192" s="4">
        <v>600</v>
      </c>
      <c r="M192" s="7">
        <f t="shared" si="0"/>
        <v>-4.5043572984749458</v>
      </c>
    </row>
    <row r="193" spans="1:13" x14ac:dyDescent="0.3">
      <c r="A193" s="3" t="s">
        <v>41</v>
      </c>
      <c r="B193" s="3" t="s">
        <v>45</v>
      </c>
      <c r="C193" s="4">
        <v>542</v>
      </c>
      <c r="D193" s="5">
        <v>527</v>
      </c>
      <c r="E193" s="5">
        <v>530</v>
      </c>
      <c r="F193" s="6">
        <v>-1.4</v>
      </c>
      <c r="G193" s="4">
        <v>1612</v>
      </c>
      <c r="H193" s="4">
        <v>796</v>
      </c>
      <c r="I193" s="4">
        <v>154</v>
      </c>
      <c r="J193" s="4">
        <v>48</v>
      </c>
      <c r="K193" s="3" t="s">
        <v>44</v>
      </c>
      <c r="L193" s="4">
        <v>650</v>
      </c>
      <c r="M193" s="7">
        <f t="shared" si="0"/>
        <v>-5.5671296296296298</v>
      </c>
    </row>
    <row r="194" spans="1:13" x14ac:dyDescent="0.3">
      <c r="A194" s="3" t="s">
        <v>46</v>
      </c>
      <c r="B194" s="3" t="s">
        <v>47</v>
      </c>
      <c r="C194" s="8">
        <v>527</v>
      </c>
      <c r="D194" s="5">
        <v>723</v>
      </c>
      <c r="E194" s="5">
        <v>758</v>
      </c>
      <c r="F194" s="6">
        <v>19.600000000000001</v>
      </c>
      <c r="G194" s="4">
        <v>541</v>
      </c>
      <c r="H194" s="4">
        <v>809</v>
      </c>
      <c r="I194" s="4">
        <v>349</v>
      </c>
      <c r="J194" s="4">
        <v>87</v>
      </c>
      <c r="K194" s="3" t="s">
        <v>48</v>
      </c>
      <c r="L194" s="4">
        <v>475</v>
      </c>
      <c r="M194" s="7">
        <f t="shared" si="0"/>
        <v>-0.21072796934865901</v>
      </c>
    </row>
    <row r="195" spans="1:13" x14ac:dyDescent="0.3">
      <c r="A195" s="3" t="s">
        <v>49</v>
      </c>
      <c r="B195" s="9">
        <v>0.86457175925925922</v>
      </c>
      <c r="C195" s="4">
        <v>1118</v>
      </c>
      <c r="D195" s="5">
        <v>949</v>
      </c>
      <c r="E195" s="5">
        <v>1044</v>
      </c>
      <c r="F195" s="6">
        <v>-24</v>
      </c>
      <c r="G195" s="4">
        <v>1283</v>
      </c>
      <c r="H195" s="4">
        <v>1335</v>
      </c>
      <c r="I195" s="4">
        <v>300</v>
      </c>
      <c r="J195" s="4">
        <v>61</v>
      </c>
      <c r="K195" s="3" t="s">
        <v>50</v>
      </c>
      <c r="L195" s="4">
        <v>620</v>
      </c>
      <c r="M195" s="7">
        <f t="shared" si="0"/>
        <v>-3.0191256830601092</v>
      </c>
    </row>
    <row r="196" spans="1:13" x14ac:dyDescent="0.3">
      <c r="A196" s="3" t="s">
        <v>51</v>
      </c>
      <c r="B196" s="3" t="s">
        <v>52</v>
      </c>
      <c r="C196" s="8">
        <v>1147</v>
      </c>
      <c r="D196" s="5">
        <v>1658</v>
      </c>
      <c r="E196" s="5">
        <v>1628</v>
      </c>
      <c r="F196" s="6">
        <v>15.8</v>
      </c>
      <c r="G196" s="4">
        <v>1369</v>
      </c>
      <c r="H196" s="4">
        <v>1824</v>
      </c>
      <c r="I196" s="4">
        <v>88</v>
      </c>
      <c r="J196" s="4">
        <v>70</v>
      </c>
      <c r="K196" s="3" t="s">
        <v>53</v>
      </c>
      <c r="L196" s="4">
        <v>400</v>
      </c>
      <c r="M196" s="7">
        <f t="shared" si="0"/>
        <v>-3.8452380952380953</v>
      </c>
    </row>
    <row r="197" spans="1:13" x14ac:dyDescent="0.3">
      <c r="A197" s="3" t="s">
        <v>54</v>
      </c>
      <c r="B197" s="3" t="s">
        <v>55</v>
      </c>
      <c r="C197" s="4">
        <v>634</v>
      </c>
      <c r="D197" s="5">
        <v>643</v>
      </c>
      <c r="E197" s="5">
        <v>647</v>
      </c>
      <c r="F197" s="6">
        <v>1.1000000000000001</v>
      </c>
      <c r="G197" s="4">
        <v>698</v>
      </c>
      <c r="H197" s="4">
        <v>634</v>
      </c>
      <c r="I197" s="4">
        <v>1</v>
      </c>
      <c r="J197" s="4">
        <v>73</v>
      </c>
      <c r="K197" s="3" t="s">
        <v>56</v>
      </c>
      <c r="L197" s="4">
        <v>600</v>
      </c>
      <c r="M197" s="7">
        <f t="shared" si="0"/>
        <v>-0.37290715372907152</v>
      </c>
    </row>
    <row r="198" spans="1:13" x14ac:dyDescent="0.3">
      <c r="A198" s="3" t="s">
        <v>57</v>
      </c>
      <c r="B198" s="3" t="s">
        <v>58</v>
      </c>
      <c r="C198" s="4">
        <v>910</v>
      </c>
      <c r="D198" s="5">
        <v>900</v>
      </c>
      <c r="E198" s="5">
        <v>905</v>
      </c>
      <c r="F198" s="6">
        <v>-1.1000000000000001</v>
      </c>
      <c r="G198" s="4">
        <v>1125</v>
      </c>
      <c r="H198" s="4">
        <v>1009</v>
      </c>
      <c r="I198" s="4">
        <v>223</v>
      </c>
      <c r="J198" s="4">
        <v>69</v>
      </c>
      <c r="K198" s="3" t="s">
        <v>59</v>
      </c>
      <c r="L198" s="4">
        <v>543</v>
      </c>
      <c r="M198" s="7">
        <f t="shared" si="0"/>
        <v>-2.3429951690821258</v>
      </c>
    </row>
    <row r="199" spans="1:13" x14ac:dyDescent="0.3">
      <c r="A199" s="10" t="s">
        <v>60</v>
      </c>
      <c r="B199" s="10" t="s">
        <v>61</v>
      </c>
      <c r="C199" s="11">
        <v>600</v>
      </c>
      <c r="D199" s="11"/>
      <c r="E199" s="11"/>
      <c r="F199" s="11"/>
      <c r="G199" s="11">
        <v>668</v>
      </c>
      <c r="H199" s="11"/>
      <c r="I199" s="11"/>
      <c r="J199" s="11">
        <v>86</v>
      </c>
      <c r="K199" s="10" t="s">
        <v>62</v>
      </c>
      <c r="L199" s="11">
        <v>380</v>
      </c>
      <c r="M199" s="12">
        <f t="shared" si="0"/>
        <v>-0.93023255813953487</v>
      </c>
    </row>
    <row r="200" spans="1:13" x14ac:dyDescent="0.3">
      <c r="A200" s="3" t="s">
        <v>63</v>
      </c>
      <c r="B200" s="3" t="s">
        <v>64</v>
      </c>
      <c r="C200" s="4">
        <v>1188</v>
      </c>
      <c r="D200" s="5">
        <v>1232</v>
      </c>
      <c r="E200" s="5">
        <v>1199</v>
      </c>
      <c r="F200" s="6">
        <v>12.8</v>
      </c>
      <c r="G200" s="4">
        <v>1645</v>
      </c>
      <c r="H200" s="4">
        <v>1217</v>
      </c>
      <c r="I200" s="4">
        <v>265</v>
      </c>
      <c r="J200" s="4">
        <v>57</v>
      </c>
      <c r="K200" s="3" t="s">
        <v>65</v>
      </c>
      <c r="L200" s="4">
        <v>570</v>
      </c>
      <c r="M200" s="7">
        <f t="shared" si="0"/>
        <v>-5.238791423001949</v>
      </c>
    </row>
    <row r="201" spans="1:13" x14ac:dyDescent="0.3">
      <c r="A201" s="3" t="s">
        <v>66</v>
      </c>
      <c r="B201" s="3" t="s">
        <v>67</v>
      </c>
      <c r="C201" s="8">
        <v>1108</v>
      </c>
      <c r="D201" s="5">
        <v>1130</v>
      </c>
      <c r="E201" s="5">
        <v>1125</v>
      </c>
      <c r="F201" s="6">
        <v>1.5</v>
      </c>
      <c r="G201" s="4">
        <v>1028</v>
      </c>
      <c r="H201" s="4">
        <v>1348</v>
      </c>
      <c r="I201" s="4">
        <v>47</v>
      </c>
      <c r="J201" s="4">
        <v>54</v>
      </c>
      <c r="K201" s="3" t="s">
        <v>68</v>
      </c>
      <c r="L201" s="4">
        <v>760</v>
      </c>
      <c r="M201" s="7">
        <f t="shared" si="0"/>
        <v>-1.3786008230452675</v>
      </c>
    </row>
    <row r="202" spans="1:13" x14ac:dyDescent="0.3">
      <c r="A202" s="3" t="s">
        <v>69</v>
      </c>
      <c r="B202" s="3" t="s">
        <v>70</v>
      </c>
      <c r="C202" s="4">
        <v>1078</v>
      </c>
      <c r="D202" s="5">
        <v>850</v>
      </c>
      <c r="E202" s="5">
        <v>902</v>
      </c>
      <c r="F202" s="6">
        <v>-42.9</v>
      </c>
      <c r="G202" s="4">
        <v>1753</v>
      </c>
      <c r="H202" s="4">
        <v>1260</v>
      </c>
      <c r="I202" s="4">
        <v>63</v>
      </c>
      <c r="J202" s="4">
        <v>51</v>
      </c>
      <c r="K202" s="3" t="s">
        <v>71</v>
      </c>
      <c r="L202" s="4">
        <v>600</v>
      </c>
      <c r="M202" s="7">
        <f t="shared" si="0"/>
        <v>-6.2799564270152501</v>
      </c>
    </row>
    <row r="203" spans="1:13" x14ac:dyDescent="0.3">
      <c r="A203" s="3" t="s">
        <v>72</v>
      </c>
      <c r="B203" s="3" t="s">
        <v>73</v>
      </c>
      <c r="C203" s="4">
        <v>1550</v>
      </c>
      <c r="D203" s="5">
        <v>1839</v>
      </c>
      <c r="E203" s="5">
        <v>1729</v>
      </c>
      <c r="F203" s="6">
        <v>58.2</v>
      </c>
      <c r="G203" s="4">
        <v>1385</v>
      </c>
      <c r="H203" s="4">
        <v>1946</v>
      </c>
      <c r="I203" s="4">
        <v>220</v>
      </c>
      <c r="J203" s="4">
        <v>74</v>
      </c>
      <c r="K203" s="3" t="s">
        <v>74</v>
      </c>
      <c r="L203" s="4">
        <v>375</v>
      </c>
      <c r="M203" s="7">
        <f t="shared" si="0"/>
        <v>-3.7912912912912913</v>
      </c>
    </row>
    <row r="204" spans="1:13" x14ac:dyDescent="0.3">
      <c r="A204" s="3" t="s">
        <v>75</v>
      </c>
      <c r="B204" s="3" t="s">
        <v>76</v>
      </c>
      <c r="C204" s="8">
        <v>1251</v>
      </c>
      <c r="D204" s="5">
        <v>1162</v>
      </c>
      <c r="E204" s="5">
        <v>1192</v>
      </c>
      <c r="F204" s="6">
        <v>-12.3</v>
      </c>
      <c r="G204" s="4">
        <v>1278</v>
      </c>
      <c r="H204" s="4">
        <v>1568</v>
      </c>
      <c r="I204" s="4">
        <v>3</v>
      </c>
      <c r="J204" s="4">
        <v>60</v>
      </c>
      <c r="K204" s="3" t="s">
        <v>77</v>
      </c>
      <c r="L204" s="4">
        <v>760</v>
      </c>
      <c r="M204" s="7">
        <f t="shared" si="0"/>
        <v>-2.3981481481481484</v>
      </c>
    </row>
    <row r="205" spans="1:13" x14ac:dyDescent="0.3">
      <c r="A205" s="3" t="s">
        <v>78</v>
      </c>
      <c r="B205" s="3" t="s">
        <v>79</v>
      </c>
      <c r="C205" s="8">
        <v>525</v>
      </c>
      <c r="D205" s="5">
        <v>478</v>
      </c>
      <c r="E205" s="5">
        <v>483</v>
      </c>
      <c r="F205" s="6">
        <v>-8.1999999999999993</v>
      </c>
      <c r="G205" s="4">
        <v>578</v>
      </c>
      <c r="H205" s="4">
        <v>984</v>
      </c>
      <c r="I205" s="4">
        <v>180</v>
      </c>
      <c r="J205" s="4">
        <v>80</v>
      </c>
      <c r="K205" s="3" t="s">
        <v>80</v>
      </c>
      <c r="L205" s="4">
        <v>510</v>
      </c>
      <c r="M205" s="7">
        <f t="shared" si="0"/>
        <v>-0.2361111111111111</v>
      </c>
    </row>
    <row r="206" spans="1:13" x14ac:dyDescent="0.3">
      <c r="A206" s="3" t="s">
        <v>81</v>
      </c>
      <c r="B206" s="3" t="s">
        <v>82</v>
      </c>
      <c r="C206" s="8">
        <v>924</v>
      </c>
      <c r="D206" s="5">
        <v>1298</v>
      </c>
      <c r="E206" s="5">
        <v>1296</v>
      </c>
      <c r="F206" s="6">
        <v>2.1</v>
      </c>
      <c r="G206" s="4">
        <v>1013</v>
      </c>
      <c r="H206" s="4">
        <v>1611</v>
      </c>
      <c r="I206" s="4">
        <v>313</v>
      </c>
      <c r="J206" s="4">
        <v>53</v>
      </c>
      <c r="K206" s="3" t="s">
        <v>83</v>
      </c>
      <c r="L206" s="4">
        <v>475</v>
      </c>
      <c r="M206" s="7">
        <f t="shared" si="0"/>
        <v>-2.8197064989517822</v>
      </c>
    </row>
    <row r="207" spans="1:13" x14ac:dyDescent="0.3">
      <c r="A207" s="3" t="s">
        <v>84</v>
      </c>
      <c r="B207" s="3" t="s">
        <v>85</v>
      </c>
      <c r="C207" s="4">
        <v>2519</v>
      </c>
      <c r="D207" s="5">
        <v>2510</v>
      </c>
      <c r="E207" s="5">
        <v>2511</v>
      </c>
      <c r="F207" s="6">
        <v>-5</v>
      </c>
      <c r="G207" s="4">
        <v>2452</v>
      </c>
      <c r="H207" s="4">
        <v>2711</v>
      </c>
      <c r="I207" s="4">
        <v>82</v>
      </c>
      <c r="J207" s="4">
        <v>31</v>
      </c>
      <c r="K207" s="3" t="s">
        <v>83</v>
      </c>
      <c r="L207" s="4">
        <v>475</v>
      </c>
      <c r="M207" s="7">
        <f t="shared" si="0"/>
        <v>-17.71505376344086</v>
      </c>
    </row>
    <row r="208" spans="1:13" x14ac:dyDescent="0.3">
      <c r="A208" s="3" t="s">
        <v>83</v>
      </c>
      <c r="B208" s="3" t="s">
        <v>86</v>
      </c>
      <c r="C208" s="4">
        <v>980</v>
      </c>
      <c r="D208" s="5">
        <v>1026</v>
      </c>
      <c r="E208" s="5">
        <v>1003</v>
      </c>
      <c r="F208" s="6">
        <v>5.8</v>
      </c>
      <c r="G208" s="4">
        <v>1603</v>
      </c>
      <c r="H208" s="4">
        <v>1094</v>
      </c>
      <c r="I208" s="4">
        <v>274</v>
      </c>
      <c r="J208" s="4">
        <v>50</v>
      </c>
      <c r="K208" s="3" t="s">
        <v>87</v>
      </c>
      <c r="L208" s="4">
        <v>590</v>
      </c>
      <c r="M208" s="7">
        <f t="shared" si="0"/>
        <v>-5.6277777777777782</v>
      </c>
    </row>
    <row r="209" spans="1:13" x14ac:dyDescent="0.3">
      <c r="A209" s="3" t="s">
        <v>88</v>
      </c>
      <c r="B209" s="13">
        <v>0.70839120370370379</v>
      </c>
      <c r="C209" s="4">
        <v>828</v>
      </c>
      <c r="D209" s="5">
        <v>596</v>
      </c>
      <c r="E209" s="5">
        <v>781</v>
      </c>
      <c r="F209" s="6">
        <v>-21.2</v>
      </c>
      <c r="G209" s="4">
        <v>1593</v>
      </c>
      <c r="H209" s="4">
        <v>828</v>
      </c>
      <c r="I209" s="4">
        <v>319</v>
      </c>
      <c r="J209" s="4">
        <v>60</v>
      </c>
      <c r="K209" s="3" t="s">
        <v>89</v>
      </c>
      <c r="L209" s="4">
        <v>350</v>
      </c>
      <c r="M209" s="7">
        <f t="shared" si="0"/>
        <v>-5.7546296296296298</v>
      </c>
    </row>
    <row r="210" spans="1:13" x14ac:dyDescent="0.3">
      <c r="A210" s="3" t="s">
        <v>90</v>
      </c>
      <c r="B210" s="3" t="s">
        <v>86</v>
      </c>
      <c r="C210" s="4">
        <v>677</v>
      </c>
      <c r="D210" s="5">
        <v>522</v>
      </c>
      <c r="E210" s="5">
        <v>600</v>
      </c>
      <c r="F210" s="6">
        <v>-12.2</v>
      </c>
      <c r="G210" s="4">
        <v>835</v>
      </c>
      <c r="H210" s="4">
        <v>908</v>
      </c>
      <c r="I210" s="4">
        <v>19</v>
      </c>
      <c r="J210" s="4">
        <v>64</v>
      </c>
      <c r="K210" s="3" t="s">
        <v>91</v>
      </c>
      <c r="L210" s="4">
        <v>600</v>
      </c>
      <c r="M210" s="7">
        <f t="shared" si="0"/>
        <v>-1.0199652777777777</v>
      </c>
    </row>
    <row r="211" spans="1:13" x14ac:dyDescent="0.3">
      <c r="A211" s="3" t="s">
        <v>92</v>
      </c>
      <c r="B211" s="3" t="s">
        <v>93</v>
      </c>
      <c r="C211" s="4">
        <v>942</v>
      </c>
      <c r="D211" s="5">
        <v>965</v>
      </c>
      <c r="E211" s="5">
        <v>957</v>
      </c>
      <c r="F211" s="6">
        <v>3.5</v>
      </c>
      <c r="G211" s="4">
        <v>1186</v>
      </c>
      <c r="H211" s="4">
        <v>1130</v>
      </c>
      <c r="I211" s="4">
        <v>71</v>
      </c>
      <c r="J211" s="4">
        <v>50</v>
      </c>
      <c r="K211" s="3" t="s">
        <v>94</v>
      </c>
      <c r="L211" s="4">
        <v>650</v>
      </c>
      <c r="M211" s="7">
        <f t="shared" si="0"/>
        <v>-2.9777777777777779</v>
      </c>
    </row>
    <row r="212" spans="1:13" x14ac:dyDescent="0.3">
      <c r="A212" s="3" t="s">
        <v>95</v>
      </c>
      <c r="B212" s="3" t="s">
        <v>86</v>
      </c>
      <c r="C212" s="4">
        <v>1390</v>
      </c>
      <c r="D212" s="5">
        <v>1278</v>
      </c>
      <c r="E212" s="5">
        <v>1341</v>
      </c>
      <c r="F212" s="6">
        <v>-21.8</v>
      </c>
      <c r="G212" s="4">
        <v>1404</v>
      </c>
      <c r="H212" s="4">
        <v>1476</v>
      </c>
      <c r="I212" s="4">
        <v>27</v>
      </c>
      <c r="J212" s="4">
        <v>50</v>
      </c>
      <c r="K212" s="3" t="s">
        <v>96</v>
      </c>
      <c r="L212" s="4">
        <v>500</v>
      </c>
      <c r="M212" s="7">
        <f t="shared" si="0"/>
        <v>-5.0222222222222221</v>
      </c>
    </row>
    <row r="213" spans="1:13" x14ac:dyDescent="0.3">
      <c r="A213" s="3" t="s">
        <v>97</v>
      </c>
      <c r="B213" s="3" t="s">
        <v>98</v>
      </c>
      <c r="C213" s="4">
        <v>1270</v>
      </c>
      <c r="D213" s="5">
        <v>914</v>
      </c>
      <c r="E213" s="5">
        <v>1215</v>
      </c>
      <c r="F213" s="6">
        <v>-57.3</v>
      </c>
      <c r="G213" s="4">
        <v>1502</v>
      </c>
      <c r="H213" s="4">
        <v>1449</v>
      </c>
      <c r="I213" s="4">
        <v>147</v>
      </c>
      <c r="J213" s="4">
        <v>45</v>
      </c>
      <c r="K213" s="3" t="s">
        <v>96</v>
      </c>
      <c r="L213" s="4">
        <v>750</v>
      </c>
      <c r="M213" s="7">
        <f t="shared" si="0"/>
        <v>-4.6419753086419755</v>
      </c>
    </row>
    <row r="214" spans="1:13" x14ac:dyDescent="0.3">
      <c r="A214" s="3" t="s">
        <v>99</v>
      </c>
      <c r="B214" s="3" t="s">
        <v>100</v>
      </c>
      <c r="C214" s="4">
        <v>1192</v>
      </c>
      <c r="D214" s="5">
        <v>1198</v>
      </c>
      <c r="E214" s="5">
        <v>1198</v>
      </c>
      <c r="F214" s="6">
        <v>1.3</v>
      </c>
      <c r="G214" s="4">
        <v>1705</v>
      </c>
      <c r="H214" s="4">
        <v>1482</v>
      </c>
      <c r="I214" s="4">
        <v>211</v>
      </c>
      <c r="J214" s="4">
        <v>53</v>
      </c>
      <c r="K214" s="3" t="s">
        <v>101</v>
      </c>
      <c r="L214" s="4">
        <v>670</v>
      </c>
      <c r="M214" s="7">
        <f t="shared" si="0"/>
        <v>-5.4245283018867925</v>
      </c>
    </row>
    <row r="215" spans="1:13" x14ac:dyDescent="0.3">
      <c r="A215" s="3" t="s">
        <v>102</v>
      </c>
      <c r="B215" s="3" t="s">
        <v>103</v>
      </c>
      <c r="C215" s="4">
        <v>2411</v>
      </c>
      <c r="D215" s="5">
        <v>2876</v>
      </c>
      <c r="E215" s="5">
        <v>2974</v>
      </c>
      <c r="F215" s="6">
        <v>211.6</v>
      </c>
      <c r="G215" s="4">
        <v>1977</v>
      </c>
      <c r="H215" s="4">
        <v>2940</v>
      </c>
      <c r="I215" s="4">
        <v>166</v>
      </c>
      <c r="J215" s="4">
        <v>47</v>
      </c>
      <c r="K215" s="3" t="s">
        <v>104</v>
      </c>
      <c r="L215" s="4">
        <v>700</v>
      </c>
      <c r="M215" s="7">
        <f t="shared" si="0"/>
        <v>-7.5472813238770682</v>
      </c>
    </row>
    <row r="216" spans="1:13" x14ac:dyDescent="0.3">
      <c r="A216" s="3" t="s">
        <v>101</v>
      </c>
      <c r="B216" s="3" t="s">
        <v>105</v>
      </c>
      <c r="C216" s="4">
        <v>1103</v>
      </c>
      <c r="D216" s="5">
        <v>1019</v>
      </c>
      <c r="E216" s="5">
        <v>1065</v>
      </c>
      <c r="F216" s="6">
        <v>-13</v>
      </c>
      <c r="G216" s="4">
        <v>1450</v>
      </c>
      <c r="H216" s="4">
        <v>1274</v>
      </c>
      <c r="I216" s="4">
        <v>224</v>
      </c>
      <c r="J216" s="4">
        <v>48</v>
      </c>
      <c r="K216" s="3" t="s">
        <v>106</v>
      </c>
      <c r="L216" s="4">
        <v>800</v>
      </c>
      <c r="M216" s="7">
        <f t="shared" si="0"/>
        <v>-3.761574074074074</v>
      </c>
    </row>
    <row r="217" spans="1:13" x14ac:dyDescent="0.3">
      <c r="A217" s="3" t="s">
        <v>107</v>
      </c>
      <c r="B217" s="3" t="s">
        <v>108</v>
      </c>
      <c r="C217" s="8">
        <v>1006</v>
      </c>
      <c r="D217" s="5">
        <v>1034</v>
      </c>
      <c r="E217" s="5">
        <v>1012</v>
      </c>
      <c r="F217" s="6">
        <v>4.5</v>
      </c>
      <c r="G217" s="14">
        <v>689</v>
      </c>
      <c r="H217" s="8"/>
      <c r="I217" s="4"/>
      <c r="J217" s="4">
        <v>62</v>
      </c>
      <c r="K217" s="3" t="s">
        <v>109</v>
      </c>
      <c r="L217" s="4">
        <v>640</v>
      </c>
      <c r="M217" s="7">
        <f t="shared" si="0"/>
        <v>-0.21953405017921146</v>
      </c>
    </row>
    <row r="218" spans="1:13" x14ac:dyDescent="0.3">
      <c r="A218" s="3" t="s">
        <v>110</v>
      </c>
      <c r="B218" s="3" t="s">
        <v>111</v>
      </c>
      <c r="C218" s="4">
        <v>791</v>
      </c>
      <c r="D218" s="5">
        <v>859</v>
      </c>
      <c r="E218" s="5">
        <v>910</v>
      </c>
      <c r="F218" s="6">
        <v>13.2</v>
      </c>
      <c r="G218" s="4">
        <v>1412</v>
      </c>
      <c r="H218" s="4">
        <v>987</v>
      </c>
      <c r="I218" s="4">
        <v>59</v>
      </c>
      <c r="J218" s="4">
        <v>52</v>
      </c>
      <c r="K218" s="3" t="s">
        <v>112</v>
      </c>
      <c r="L218" s="4">
        <v>390</v>
      </c>
      <c r="M218" s="7">
        <f t="shared" si="0"/>
        <v>-5.4594017094017095</v>
      </c>
    </row>
    <row r="219" spans="1:13" x14ac:dyDescent="0.3">
      <c r="A219" s="3" t="s">
        <v>113</v>
      </c>
      <c r="B219" s="3" t="s">
        <v>114</v>
      </c>
      <c r="C219" s="4">
        <v>2402</v>
      </c>
      <c r="D219" s="5">
        <v>2580</v>
      </c>
      <c r="E219" s="5">
        <v>2500</v>
      </c>
      <c r="F219" s="6">
        <v>54.1</v>
      </c>
      <c r="G219" s="4">
        <v>2850</v>
      </c>
      <c r="H219" s="4">
        <v>2875</v>
      </c>
      <c r="I219" s="4">
        <v>142</v>
      </c>
      <c r="J219" s="4">
        <v>40</v>
      </c>
      <c r="K219" s="3" t="s">
        <v>115</v>
      </c>
      <c r="L219" s="4">
        <v>600</v>
      </c>
      <c r="M219" s="7">
        <f t="shared" si="0"/>
        <v>-15.625</v>
      </c>
    </row>
    <row r="220" spans="1:13" x14ac:dyDescent="0.3">
      <c r="A220" s="3" t="s">
        <v>116</v>
      </c>
      <c r="B220" s="3" t="s">
        <v>117</v>
      </c>
      <c r="C220" s="4">
        <v>973</v>
      </c>
      <c r="D220" s="5">
        <v>682</v>
      </c>
      <c r="E220" s="5">
        <v>811</v>
      </c>
      <c r="F220" s="6">
        <v>-41.5</v>
      </c>
      <c r="G220" s="4">
        <v>1514</v>
      </c>
      <c r="H220" s="4">
        <v>1156</v>
      </c>
      <c r="I220" s="4">
        <v>184</v>
      </c>
      <c r="J220" s="4">
        <v>62</v>
      </c>
      <c r="K220" s="3" t="s">
        <v>118</v>
      </c>
      <c r="L220" s="4">
        <v>550</v>
      </c>
      <c r="M220" s="7">
        <f t="shared" si="0"/>
        <v>-4.3189964157706093</v>
      </c>
    </row>
    <row r="221" spans="1:13" x14ac:dyDescent="0.3">
      <c r="A221" s="3" t="s">
        <v>119</v>
      </c>
      <c r="B221" s="3" t="s">
        <v>120</v>
      </c>
      <c r="C221" s="4">
        <v>901</v>
      </c>
      <c r="D221" s="5">
        <v>895</v>
      </c>
      <c r="E221" s="5">
        <v>898</v>
      </c>
      <c r="F221" s="6">
        <v>-0.7</v>
      </c>
      <c r="G221" s="4">
        <v>1539</v>
      </c>
      <c r="H221" s="4">
        <v>1051</v>
      </c>
      <c r="I221" s="4">
        <v>273</v>
      </c>
      <c r="J221" s="4">
        <v>56</v>
      </c>
      <c r="K221" s="3" t="s">
        <v>121</v>
      </c>
      <c r="L221" s="4">
        <v>660</v>
      </c>
      <c r="M221" s="7">
        <f t="shared" si="0"/>
        <v>-4.3601190476190474</v>
      </c>
    </row>
    <row r="222" spans="1:13" x14ac:dyDescent="0.3">
      <c r="A222" s="3" t="s">
        <v>121</v>
      </c>
      <c r="B222" s="3" t="s">
        <v>122</v>
      </c>
      <c r="C222" s="4">
        <v>1336</v>
      </c>
      <c r="D222" s="5">
        <v>1280</v>
      </c>
      <c r="E222" s="5">
        <v>1317</v>
      </c>
      <c r="F222" s="6">
        <v>-8</v>
      </c>
      <c r="G222" s="4">
        <v>1441</v>
      </c>
      <c r="H222" s="4">
        <v>1603</v>
      </c>
      <c r="I222" s="4">
        <v>122</v>
      </c>
      <c r="J222" s="4">
        <v>70</v>
      </c>
      <c r="K222" s="3" t="s">
        <v>123</v>
      </c>
      <c r="L222" s="4">
        <v>430</v>
      </c>
      <c r="M222" s="7">
        <f t="shared" si="0"/>
        <v>-4.0119047619047619</v>
      </c>
    </row>
    <row r="223" spans="1:13" x14ac:dyDescent="0.3">
      <c r="A223" s="3" t="s">
        <v>123</v>
      </c>
      <c r="B223" s="3" t="s">
        <v>124</v>
      </c>
      <c r="C223" s="4">
        <v>1092</v>
      </c>
      <c r="D223" s="5">
        <v>1080</v>
      </c>
      <c r="E223" s="5">
        <v>1087</v>
      </c>
      <c r="F223" s="6">
        <v>-1.4</v>
      </c>
      <c r="G223" s="4">
        <v>1296</v>
      </c>
      <c r="H223" s="4">
        <v>1319</v>
      </c>
      <c r="I223" s="4">
        <v>175</v>
      </c>
      <c r="J223" s="4">
        <v>67</v>
      </c>
      <c r="K223" s="3" t="s">
        <v>125</v>
      </c>
      <c r="L223" s="4">
        <v>460</v>
      </c>
      <c r="M223" s="7">
        <f t="shared" si="0"/>
        <v>-3.4660033167495854</v>
      </c>
    </row>
    <row r="224" spans="1:13" x14ac:dyDescent="0.3">
      <c r="A224" s="3" t="s">
        <v>126</v>
      </c>
      <c r="B224" s="3" t="s">
        <v>127</v>
      </c>
      <c r="C224" s="4">
        <v>1810</v>
      </c>
      <c r="D224" s="5">
        <v>1514</v>
      </c>
      <c r="E224" s="5">
        <v>1691</v>
      </c>
      <c r="F224" s="6">
        <v>-63.4</v>
      </c>
      <c r="G224" s="4">
        <v>2184</v>
      </c>
      <c r="H224" s="4">
        <v>2286</v>
      </c>
      <c r="I224" s="4">
        <v>239</v>
      </c>
      <c r="J224" s="4">
        <v>38</v>
      </c>
      <c r="K224" s="3" t="s">
        <v>128</v>
      </c>
      <c r="L224" s="4">
        <v>700</v>
      </c>
      <c r="M224" s="7">
        <f t="shared" si="0"/>
        <v>-10.847953216374268</v>
      </c>
    </row>
    <row r="225" spans="1:13" x14ac:dyDescent="0.3">
      <c r="A225" s="3" t="s">
        <v>129</v>
      </c>
      <c r="B225" s="3" t="s">
        <v>130</v>
      </c>
      <c r="C225" s="4">
        <v>1379</v>
      </c>
      <c r="D225" s="5">
        <v>1249</v>
      </c>
      <c r="E225" s="5">
        <v>1350</v>
      </c>
      <c r="F225" s="6">
        <v>-22.5</v>
      </c>
      <c r="G225" s="4">
        <v>1580</v>
      </c>
      <c r="H225" s="4">
        <v>1525</v>
      </c>
      <c r="I225" s="4">
        <v>58</v>
      </c>
      <c r="J225" s="4">
        <v>64</v>
      </c>
      <c r="K225" s="3" t="s">
        <v>131</v>
      </c>
      <c r="L225" s="4">
        <v>525</v>
      </c>
      <c r="M225" s="7">
        <f t="shared" si="0"/>
        <v>-4.5789930555555554</v>
      </c>
    </row>
    <row r="226" spans="1:13" x14ac:dyDescent="0.3">
      <c r="A226" s="3" t="s">
        <v>132</v>
      </c>
      <c r="B226" s="3" t="s">
        <v>133</v>
      </c>
      <c r="C226" s="4">
        <v>1437</v>
      </c>
      <c r="D226" s="5">
        <v>1371</v>
      </c>
      <c r="E226" s="5">
        <v>1409</v>
      </c>
      <c r="F226" s="6">
        <v>-12.9</v>
      </c>
      <c r="G226" s="4">
        <v>2760</v>
      </c>
      <c r="H226" s="4">
        <v>1577</v>
      </c>
      <c r="I226" s="4">
        <v>349</v>
      </c>
      <c r="J226" s="4">
        <v>40</v>
      </c>
      <c r="K226" s="3" t="s">
        <v>134</v>
      </c>
      <c r="L226" s="4">
        <v>730</v>
      </c>
      <c r="M226" s="7">
        <f t="shared" si="0"/>
        <v>-14.097222222222221</v>
      </c>
    </row>
    <row r="227" spans="1:13" x14ac:dyDescent="0.3">
      <c r="A227" s="3" t="s">
        <v>135</v>
      </c>
      <c r="B227" s="3" t="s">
        <v>136</v>
      </c>
      <c r="C227" s="8">
        <v>907</v>
      </c>
      <c r="D227" s="5">
        <v>784</v>
      </c>
      <c r="E227" s="5">
        <v>917</v>
      </c>
      <c r="F227" s="6">
        <v>-17.399999999999999</v>
      </c>
      <c r="G227" s="4">
        <v>1014</v>
      </c>
      <c r="H227" s="4">
        <v>1297</v>
      </c>
      <c r="I227" s="4">
        <v>309</v>
      </c>
      <c r="J227" s="4">
        <v>78</v>
      </c>
      <c r="K227" s="3" t="s">
        <v>137</v>
      </c>
      <c r="L227" s="4">
        <v>370</v>
      </c>
      <c r="M227" s="7">
        <f t="shared" si="0"/>
        <v>-2.2934472934472936</v>
      </c>
    </row>
    <row r="228" spans="1:13" x14ac:dyDescent="0.3">
      <c r="A228" s="3" t="s">
        <v>138</v>
      </c>
      <c r="B228" s="3" t="s">
        <v>139</v>
      </c>
      <c r="C228" s="8">
        <v>1218</v>
      </c>
      <c r="D228" s="5">
        <v>1103</v>
      </c>
      <c r="E228" s="5">
        <v>1198</v>
      </c>
      <c r="F228" s="6">
        <v>-19.8</v>
      </c>
      <c r="G228" s="4">
        <v>1370</v>
      </c>
      <c r="H228" s="4">
        <v>1417</v>
      </c>
      <c r="I228" s="4">
        <v>292</v>
      </c>
      <c r="J228" s="4">
        <v>75</v>
      </c>
      <c r="K228" s="3" t="s">
        <v>140</v>
      </c>
      <c r="L228" s="4">
        <v>510</v>
      </c>
      <c r="M228" s="7">
        <f t="shared" si="0"/>
        <v>-3.1851851851851851</v>
      </c>
    </row>
    <row r="229" spans="1:13" x14ac:dyDescent="0.3">
      <c r="A229" s="3" t="s">
        <v>141</v>
      </c>
      <c r="B229" s="3" t="s">
        <v>142</v>
      </c>
      <c r="C229" s="4">
        <v>600</v>
      </c>
      <c r="D229" s="5">
        <v>506</v>
      </c>
      <c r="E229" s="5">
        <v>567</v>
      </c>
      <c r="F229" s="6">
        <v>-6.6</v>
      </c>
      <c r="G229" s="4">
        <v>972</v>
      </c>
      <c r="H229" s="4">
        <v>823</v>
      </c>
      <c r="I229" s="4">
        <v>158</v>
      </c>
      <c r="J229" s="4">
        <v>75</v>
      </c>
      <c r="K229" s="3" t="s">
        <v>143</v>
      </c>
      <c r="L229" s="4">
        <v>450</v>
      </c>
      <c r="M229" s="7">
        <f t="shared" si="0"/>
        <v>-1.9333333333333333</v>
      </c>
    </row>
    <row r="230" spans="1:13" x14ac:dyDescent="0.3">
      <c r="A230" s="3" t="s">
        <v>144</v>
      </c>
      <c r="B230" s="3" t="s">
        <v>145</v>
      </c>
      <c r="C230" s="8">
        <v>1494</v>
      </c>
      <c r="D230" s="5">
        <v>1504</v>
      </c>
      <c r="E230" s="5">
        <v>1540</v>
      </c>
      <c r="F230" s="6">
        <v>-10.4</v>
      </c>
      <c r="G230" s="4">
        <v>1778</v>
      </c>
      <c r="H230" s="4">
        <v>1718</v>
      </c>
      <c r="I230" s="4">
        <v>250</v>
      </c>
      <c r="J230" s="4">
        <v>46</v>
      </c>
      <c r="K230" s="3" t="s">
        <v>146</v>
      </c>
      <c r="L230" s="4">
        <v>730</v>
      </c>
      <c r="M230" s="7">
        <f t="shared" si="0"/>
        <v>-6.3285024154589369</v>
      </c>
    </row>
    <row r="231" spans="1:13" x14ac:dyDescent="0.3">
      <c r="A231" s="3" t="s">
        <v>147</v>
      </c>
      <c r="B231" s="3" t="s">
        <v>148</v>
      </c>
      <c r="C231" s="8">
        <v>1132</v>
      </c>
      <c r="D231" s="5">
        <v>973</v>
      </c>
      <c r="E231" s="5">
        <v>1099</v>
      </c>
      <c r="F231" s="6">
        <v>-25.6</v>
      </c>
      <c r="G231" s="4">
        <v>1543</v>
      </c>
      <c r="H231" s="4">
        <v>1453</v>
      </c>
      <c r="I231" s="4">
        <v>35</v>
      </c>
      <c r="J231" s="4">
        <v>63</v>
      </c>
      <c r="K231" s="3" t="s">
        <v>149</v>
      </c>
      <c r="L231" s="4">
        <v>450</v>
      </c>
      <c r="M231" s="7">
        <f t="shared" si="0"/>
        <v>-4.8192239858906527</v>
      </c>
    </row>
    <row r="232" spans="1:13" x14ac:dyDescent="0.3">
      <c r="A232" s="3" t="s">
        <v>150</v>
      </c>
      <c r="B232" s="3" t="s">
        <v>108</v>
      </c>
      <c r="C232" s="8">
        <v>1459</v>
      </c>
      <c r="D232" s="5">
        <v>1239</v>
      </c>
      <c r="E232" s="5">
        <v>1447</v>
      </c>
      <c r="F232" s="6">
        <v>-67.099999999999994</v>
      </c>
      <c r="G232" s="4">
        <v>1565</v>
      </c>
      <c r="H232" s="4">
        <v>1937</v>
      </c>
      <c r="I232" s="4">
        <v>121</v>
      </c>
      <c r="J232" s="4">
        <v>66</v>
      </c>
      <c r="K232" s="3" t="s">
        <v>151</v>
      </c>
      <c r="L232" s="4">
        <v>525</v>
      </c>
      <c r="M232" s="7">
        <f t="shared" si="0"/>
        <v>-4.3771043771043772</v>
      </c>
    </row>
    <row r="233" spans="1:13" x14ac:dyDescent="0.3">
      <c r="A233" s="3" t="s">
        <v>152</v>
      </c>
      <c r="B233" s="3" t="s">
        <v>148</v>
      </c>
      <c r="C233" s="4">
        <v>1077</v>
      </c>
      <c r="D233" s="5">
        <v>1179</v>
      </c>
      <c r="E233" s="5">
        <v>1187</v>
      </c>
      <c r="F233" s="6">
        <v>20.5</v>
      </c>
      <c r="G233" s="4">
        <v>1377</v>
      </c>
      <c r="H233" s="4">
        <v>1212</v>
      </c>
      <c r="I233" s="4">
        <v>8</v>
      </c>
      <c r="J233" s="4">
        <v>60</v>
      </c>
      <c r="K233" s="3" t="s">
        <v>153</v>
      </c>
      <c r="L233" s="4">
        <v>550</v>
      </c>
      <c r="M233" s="7">
        <f t="shared" si="0"/>
        <v>-3.8287037037037037</v>
      </c>
    </row>
  </sheetData>
  <mergeCells count="2">
    <mergeCell ref="A1:H1"/>
    <mergeCell ref="A183:H18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Filtered</vt:lpstr>
      <vt:lpstr>Concat</vt:lpstr>
      <vt:lpstr>Edited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Nedal</dc:creator>
  <cp:lastModifiedBy>Mohamed Nedal</cp:lastModifiedBy>
  <dcterms:created xsi:type="dcterms:W3CDTF">2021-02-05T14:21:16Z</dcterms:created>
  <dcterms:modified xsi:type="dcterms:W3CDTF">2021-02-14T00:10:15Z</dcterms:modified>
</cp:coreProperties>
</file>